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Nikhil Gurav\OneDrive - Travel food Services\Desktop\ARHANT INFRACON\BOQ\"/>
    </mc:Choice>
  </mc:AlternateContent>
  <bookViews>
    <workbookView xWindow="0" yWindow="0" windowWidth="28800" windowHeight="12210"/>
  </bookViews>
  <sheets>
    <sheet name="Summary" sheetId="1" r:id="rId1"/>
    <sheet name="Civil &amp; Interrior" sheetId="3" r:id="rId2"/>
    <sheet name="Furniture" sheetId="8" r:id="rId3"/>
    <sheet name="Signage" sheetId="11" r:id="rId4"/>
    <sheet name="Plumbing" sheetId="10" r:id="rId5"/>
    <sheet name="Electrical Works " sheetId="5" r:id="rId6"/>
    <sheet name="Fire Sprinkler" sheetId="7" r:id="rId7"/>
    <sheet name="Fire and Life Saftey" sheetId="6" r:id="rId8"/>
    <sheet name="HVAC UNPRICED BOQ" sheetId="2" r:id="rId9"/>
    <sheet name="CCTV Works" sheetId="4" r:id="rId10"/>
    <sheet name="ELV Works" sheetId="9"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Fill" localSheetId="9" hidden="1">#REF!</definedName>
    <definedName name="_Fill" localSheetId="5" hidden="1">#REF!</definedName>
    <definedName name="_Fill" localSheetId="10" hidden="1">#REF!</definedName>
    <definedName name="_Fill" localSheetId="7" hidden="1">#REF!</definedName>
    <definedName name="_Fill" localSheetId="6" hidden="1">#REF!</definedName>
    <definedName name="_Fill" hidden="1">#REF!</definedName>
    <definedName name="_xlnm._FilterDatabase" localSheetId="5" hidden="1">'Electrical Works '!$A$3:$O$191</definedName>
    <definedName name="_xlnm._FilterDatabase" localSheetId="8" hidden="1">'HVAC UNPRICED BOQ'!$A$4:$H$120</definedName>
    <definedName name="_xlnm._FilterDatabase" localSheetId="0" hidden="1">Summary!$A$1:$I$11</definedName>
    <definedName name="_hp10" localSheetId="9" hidden="1">{#N/A,#N/A,TRUE,"Front";#N/A,#N/A,TRUE,"Simple Letter";#N/A,#N/A,TRUE,"Inside";#N/A,#N/A,TRUE,"Contents";#N/A,#N/A,TRUE,"Basis";#N/A,#N/A,TRUE,"Inclusions";#N/A,#N/A,TRUE,"Exclusions";#N/A,#N/A,TRUE,"Areas";#N/A,#N/A,TRUE,"Summary";#N/A,#N/A,TRUE,"Detail"}</definedName>
    <definedName name="_hp10" localSheetId="5" hidden="1">{#N/A,#N/A,TRUE,"Front";#N/A,#N/A,TRUE,"Simple Letter";#N/A,#N/A,TRUE,"Inside";#N/A,#N/A,TRUE,"Contents";#N/A,#N/A,TRUE,"Basis";#N/A,#N/A,TRUE,"Inclusions";#N/A,#N/A,TRUE,"Exclusions";#N/A,#N/A,TRUE,"Areas";#N/A,#N/A,TRUE,"Summary";#N/A,#N/A,TRUE,"Detail"}</definedName>
    <definedName name="_hp10" localSheetId="10" hidden="1">{#N/A,#N/A,TRUE,"Front";#N/A,#N/A,TRUE,"Simple Letter";#N/A,#N/A,TRUE,"Inside";#N/A,#N/A,TRUE,"Contents";#N/A,#N/A,TRUE,"Basis";#N/A,#N/A,TRUE,"Inclusions";#N/A,#N/A,TRUE,"Exclusions";#N/A,#N/A,TRUE,"Areas";#N/A,#N/A,TRUE,"Summary";#N/A,#N/A,TRUE,"Detail"}</definedName>
    <definedName name="_hp10" localSheetId="7" hidden="1">{#N/A,#N/A,TRUE,"Front";#N/A,#N/A,TRUE,"Simple Letter";#N/A,#N/A,TRUE,"Inside";#N/A,#N/A,TRUE,"Contents";#N/A,#N/A,TRUE,"Basis";#N/A,#N/A,TRUE,"Inclusions";#N/A,#N/A,TRUE,"Exclusions";#N/A,#N/A,TRUE,"Areas";#N/A,#N/A,TRUE,"Summary";#N/A,#N/A,TRUE,"Detail"}</definedName>
    <definedName name="_hp10" localSheetId="6"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Key1" localSheetId="9" hidden="1">#REF!</definedName>
    <definedName name="_Key1" localSheetId="5" hidden="1">#REF!</definedName>
    <definedName name="_Key1" localSheetId="10" hidden="1">#REF!</definedName>
    <definedName name="_Key1" localSheetId="7" hidden="1">#REF!</definedName>
    <definedName name="_Key1" localSheetId="6" hidden="1">#REF!</definedName>
    <definedName name="_Key1" hidden="1">#REF!</definedName>
    <definedName name="_Order1" hidden="1">255</definedName>
    <definedName name="_Sort" localSheetId="9" hidden="1">#REF!</definedName>
    <definedName name="_Sort" localSheetId="5" hidden="1">#REF!</definedName>
    <definedName name="_Sort" localSheetId="10" hidden="1">#REF!</definedName>
    <definedName name="_Sort" localSheetId="7" hidden="1">#REF!</definedName>
    <definedName name="_Sort" localSheetId="6" hidden="1">#REF!</definedName>
    <definedName name="_Sort" hidden="1">#REF!</definedName>
    <definedName name="A" localSheetId="2">#REF!</definedName>
    <definedName name="A" localSheetId="3">#REF!</definedName>
    <definedName name="A">#REF!</definedName>
    <definedName name="AA" localSheetId="2">#REF!</definedName>
    <definedName name="AA" localSheetId="3">#REF!</definedName>
    <definedName name="AA">#REF!</definedName>
    <definedName name="AAA" localSheetId="2">#REF!</definedName>
    <definedName name="AAA" localSheetId="3">#REF!</definedName>
    <definedName name="AAA">#REF!</definedName>
    <definedName name="abc" localSheetId="3">#REF!</definedName>
    <definedName name="abc">#REF!</definedName>
    <definedName name="anscount" hidden="1">1</definedName>
    <definedName name="B" localSheetId="3">#REF!</definedName>
    <definedName name="B">#REF!</definedName>
    <definedName name="BB" localSheetId="3">#REF!</definedName>
    <definedName name="BB">#REF!</definedName>
    <definedName name="BBB" localSheetId="3">#REF!</definedName>
    <definedName name="BBB">#REF!</definedName>
    <definedName name="BIN" localSheetId="3">#REF!</definedName>
    <definedName name="BIN">#REF!</definedName>
    <definedName name="CC" localSheetId="3">#REF!</definedName>
    <definedName name="CC">#REF!</definedName>
    <definedName name="D" localSheetId="3">#REF!</definedName>
    <definedName name="D">#REF!</definedName>
    <definedName name="_xlnm.Database" localSheetId="3">#REF!</definedName>
    <definedName name="_xlnm.Database">#REF!</definedName>
    <definedName name="DD" localSheetId="3">#REF!</definedName>
    <definedName name="DD">#REF!</definedName>
    <definedName name="dfd" localSheetId="9" hidden="1">{#N/A,#N/A,TRUE,"Front";#N/A,#N/A,TRUE,"Simple Letter";#N/A,#N/A,TRUE,"Inside";#N/A,#N/A,TRUE,"Contents";#N/A,#N/A,TRUE,"Basis";#N/A,#N/A,TRUE,"Inclusions";#N/A,#N/A,TRUE,"Exclusions";#N/A,#N/A,TRUE,"Areas";#N/A,#N/A,TRUE,"Summary";#N/A,#N/A,TRUE,"Detail"}</definedName>
    <definedName name="dfd" localSheetId="5" hidden="1">{#N/A,#N/A,TRUE,"Front";#N/A,#N/A,TRUE,"Simple Letter";#N/A,#N/A,TRUE,"Inside";#N/A,#N/A,TRUE,"Contents";#N/A,#N/A,TRUE,"Basis";#N/A,#N/A,TRUE,"Inclusions";#N/A,#N/A,TRUE,"Exclusions";#N/A,#N/A,TRUE,"Areas";#N/A,#N/A,TRUE,"Summary";#N/A,#N/A,TRUE,"Detail"}</definedName>
    <definedName name="dfd" localSheetId="10" hidden="1">{#N/A,#N/A,TRUE,"Front";#N/A,#N/A,TRUE,"Simple Letter";#N/A,#N/A,TRUE,"Inside";#N/A,#N/A,TRUE,"Contents";#N/A,#N/A,TRUE,"Basis";#N/A,#N/A,TRUE,"Inclusions";#N/A,#N/A,TRUE,"Exclusions";#N/A,#N/A,TRUE,"Areas";#N/A,#N/A,TRUE,"Summary";#N/A,#N/A,TRUE,"Detail"}</definedName>
    <definedName name="dfd" localSheetId="7" hidden="1">{#N/A,#N/A,TRUE,"Front";#N/A,#N/A,TRUE,"Simple Letter";#N/A,#N/A,TRUE,"Inside";#N/A,#N/A,TRUE,"Contents";#N/A,#N/A,TRUE,"Basis";#N/A,#N/A,TRUE,"Inclusions";#N/A,#N/A,TRUE,"Exclusions";#N/A,#N/A,TRUE,"Areas";#N/A,#N/A,TRUE,"Summary";#N/A,#N/A,TRUE,"Detail"}</definedName>
    <definedName name="dfd" localSheetId="6" hidden="1">{#N/A,#N/A,TRUE,"Front";#N/A,#N/A,TRUE,"Simple Letter";#N/A,#N/A,TRUE,"Inside";#N/A,#N/A,TRUE,"Contents";#N/A,#N/A,TRUE,"Basis";#N/A,#N/A,TRUE,"Inclusions";#N/A,#N/A,TRUE,"Exclusions";#N/A,#N/A,TRUE,"Areas";#N/A,#N/A,TRUE,"Summary";#N/A,#N/A,TRUE,"Detail"}</definedName>
    <definedName name="dfd" hidden="1">{#N/A,#N/A,TRUE,"Front";#N/A,#N/A,TRUE,"Simple Letter";#N/A,#N/A,TRUE,"Inside";#N/A,#N/A,TRUE,"Contents";#N/A,#N/A,TRUE,"Basis";#N/A,#N/A,TRUE,"Inclusions";#N/A,#N/A,TRUE,"Exclusions";#N/A,#N/A,TRUE,"Areas";#N/A,#N/A,TRUE,"Summary";#N/A,#N/A,TRUE,"Detail"}</definedName>
    <definedName name="E" localSheetId="3">#REF!</definedName>
    <definedName name="E">#REF!</definedName>
    <definedName name="EE" localSheetId="3">#REF!</definedName>
    <definedName name="EE">#REF!</definedName>
    <definedName name="F" localSheetId="3">#REF!</definedName>
    <definedName name="F">#REF!</definedName>
    <definedName name="FF" localSheetId="3">#REF!</definedName>
    <definedName name="FF">#REF!</definedName>
    <definedName name="G" localSheetId="3">#REF!</definedName>
    <definedName name="G">#REF!</definedName>
    <definedName name="H" localSheetId="3">#REF!</definedName>
    <definedName name="H">#REF!</definedName>
    <definedName name="HH" localSheetId="3">#REF!</definedName>
    <definedName name="HH">#REF!</definedName>
    <definedName name="J" localSheetId="3">#REF!</definedName>
    <definedName name="J">#REF!</definedName>
    <definedName name="K" localSheetId="3">#REF!</definedName>
    <definedName name="K">#REF!</definedName>
    <definedName name="L" localSheetId="3">#REF!</definedName>
    <definedName name="L">#REF!</definedName>
    <definedName name="limcount" hidden="1">1</definedName>
    <definedName name="LL" localSheetId="3">#REF!</definedName>
    <definedName name="LL">#REF!</definedName>
    <definedName name="M" localSheetId="3">#REF!</definedName>
    <definedName name="M">#REF!</definedName>
    <definedName name="N" localSheetId="3">#REF!</definedName>
    <definedName name="N">#REF!</definedName>
    <definedName name="P" localSheetId="3">#REF!</definedName>
    <definedName name="P">#REF!</definedName>
    <definedName name="_xlnm.Print_Area" localSheetId="2">Furniture!$A$1:$G$39</definedName>
    <definedName name="_xlnm.Print_Area" localSheetId="8">'HVAC UNPRICED BOQ'!$A$1:$H$120</definedName>
    <definedName name="_xlnm.Print_Area" localSheetId="3">Signage!$A$1:$G$26</definedName>
    <definedName name="_xlnm.Print_Titles" localSheetId="2">Furniture!$1:$6</definedName>
    <definedName name="_xlnm.Print_Titles" localSheetId="3">Signage!$1:$6</definedName>
    <definedName name="Print_Titles_MI" localSheetId="2">#REF!</definedName>
    <definedName name="Print_Titles_MI" localSheetId="3">#REF!</definedName>
    <definedName name="Print_Titles_MI">#REF!</definedName>
    <definedName name="Q" localSheetId="2">#REF!</definedName>
    <definedName name="Q" localSheetId="3">#REF!</definedName>
    <definedName name="Q">#REF!</definedName>
    <definedName name="S" localSheetId="2">#REF!</definedName>
    <definedName name="S" localSheetId="3">#REF!</definedName>
    <definedName name="S">#REF!</definedName>
    <definedName name="sencount" hidden="1">1</definedName>
    <definedName name="ska" localSheetId="9" hidden="1">{#N/A,#N/A,TRUE,"Front";#N/A,#N/A,TRUE,"Simple Letter";#N/A,#N/A,TRUE,"Inside";#N/A,#N/A,TRUE,"Contents";#N/A,#N/A,TRUE,"Basis";#N/A,#N/A,TRUE,"Inclusions";#N/A,#N/A,TRUE,"Exclusions";#N/A,#N/A,TRUE,"Areas";#N/A,#N/A,TRUE,"Summary";#N/A,#N/A,TRUE,"Detail"}</definedName>
    <definedName name="ska" localSheetId="5" hidden="1">{#N/A,#N/A,TRUE,"Front";#N/A,#N/A,TRUE,"Simple Letter";#N/A,#N/A,TRUE,"Inside";#N/A,#N/A,TRUE,"Contents";#N/A,#N/A,TRUE,"Basis";#N/A,#N/A,TRUE,"Inclusions";#N/A,#N/A,TRUE,"Exclusions";#N/A,#N/A,TRUE,"Areas";#N/A,#N/A,TRUE,"Summary";#N/A,#N/A,TRUE,"Detail"}</definedName>
    <definedName name="ska" localSheetId="10" hidden="1">{#N/A,#N/A,TRUE,"Front";#N/A,#N/A,TRUE,"Simple Letter";#N/A,#N/A,TRUE,"Inside";#N/A,#N/A,TRUE,"Contents";#N/A,#N/A,TRUE,"Basis";#N/A,#N/A,TRUE,"Inclusions";#N/A,#N/A,TRUE,"Exclusions";#N/A,#N/A,TRUE,"Areas";#N/A,#N/A,TRUE,"Summary";#N/A,#N/A,TRUE,"Detail"}</definedName>
    <definedName name="ska" localSheetId="7" hidden="1">{#N/A,#N/A,TRUE,"Front";#N/A,#N/A,TRUE,"Simple Letter";#N/A,#N/A,TRUE,"Inside";#N/A,#N/A,TRUE,"Contents";#N/A,#N/A,TRUE,"Basis";#N/A,#N/A,TRUE,"Inclusions";#N/A,#N/A,TRUE,"Exclusions";#N/A,#N/A,TRUE,"Areas";#N/A,#N/A,TRUE,"Summary";#N/A,#N/A,TRUE,"Detail"}</definedName>
    <definedName name="ska" localSheetId="6" hidden="1">{#N/A,#N/A,TRUE,"Front";#N/A,#N/A,TRUE,"Simple Letter";#N/A,#N/A,TRUE,"Inside";#N/A,#N/A,TRUE,"Contents";#N/A,#N/A,TRUE,"Basis";#N/A,#N/A,TRUE,"Inclusions";#N/A,#N/A,TRUE,"Exclusions";#N/A,#N/A,TRUE,"Areas";#N/A,#N/A,TRUE,"Summary";#N/A,#N/A,TRUE,"Detail"}</definedName>
    <definedName name="ska" hidden="1">{#N/A,#N/A,TRUE,"Front";#N/A,#N/A,TRUE,"Simple Letter";#N/A,#N/A,TRUE,"Inside";#N/A,#N/A,TRUE,"Contents";#N/A,#N/A,TRUE,"Basis";#N/A,#N/A,TRUE,"Inclusions";#N/A,#N/A,TRUE,"Exclusions";#N/A,#N/A,TRUE,"Areas";#N/A,#N/A,TRUE,"Summary";#N/A,#N/A,TRUE,"Detail"}</definedName>
    <definedName name="skq" localSheetId="9" hidden="1">{#N/A,#N/A,TRUE,"Front";#N/A,#N/A,TRUE,"Simple Letter";#N/A,#N/A,TRUE,"Inside";#N/A,#N/A,TRUE,"Contents";#N/A,#N/A,TRUE,"Basis";#N/A,#N/A,TRUE,"Inclusions";#N/A,#N/A,TRUE,"Exclusions";#N/A,#N/A,TRUE,"Areas";#N/A,#N/A,TRUE,"Summary";#N/A,#N/A,TRUE,"Detail"}</definedName>
    <definedName name="skq" localSheetId="5" hidden="1">{#N/A,#N/A,TRUE,"Front";#N/A,#N/A,TRUE,"Simple Letter";#N/A,#N/A,TRUE,"Inside";#N/A,#N/A,TRUE,"Contents";#N/A,#N/A,TRUE,"Basis";#N/A,#N/A,TRUE,"Inclusions";#N/A,#N/A,TRUE,"Exclusions";#N/A,#N/A,TRUE,"Areas";#N/A,#N/A,TRUE,"Summary";#N/A,#N/A,TRUE,"Detail"}</definedName>
    <definedName name="skq" localSheetId="10" hidden="1">{#N/A,#N/A,TRUE,"Front";#N/A,#N/A,TRUE,"Simple Letter";#N/A,#N/A,TRUE,"Inside";#N/A,#N/A,TRUE,"Contents";#N/A,#N/A,TRUE,"Basis";#N/A,#N/A,TRUE,"Inclusions";#N/A,#N/A,TRUE,"Exclusions";#N/A,#N/A,TRUE,"Areas";#N/A,#N/A,TRUE,"Summary";#N/A,#N/A,TRUE,"Detail"}</definedName>
    <definedName name="skq" localSheetId="7" hidden="1">{#N/A,#N/A,TRUE,"Front";#N/A,#N/A,TRUE,"Simple Letter";#N/A,#N/A,TRUE,"Inside";#N/A,#N/A,TRUE,"Contents";#N/A,#N/A,TRUE,"Basis";#N/A,#N/A,TRUE,"Inclusions";#N/A,#N/A,TRUE,"Exclusions";#N/A,#N/A,TRUE,"Areas";#N/A,#N/A,TRUE,"Summary";#N/A,#N/A,TRUE,"Detail"}</definedName>
    <definedName name="skq" localSheetId="6" hidden="1">{#N/A,#N/A,TRUE,"Front";#N/A,#N/A,TRUE,"Simple Letter";#N/A,#N/A,TRUE,"Inside";#N/A,#N/A,TRUE,"Contents";#N/A,#N/A,TRUE,"Basis";#N/A,#N/A,TRUE,"Inclusions";#N/A,#N/A,TRUE,"Exclusions";#N/A,#N/A,TRUE,"Areas";#N/A,#N/A,TRUE,"Summary";#N/A,#N/A,TRUE,"Detail"}</definedName>
    <definedName name="skq" hidden="1">{#N/A,#N/A,TRUE,"Front";#N/A,#N/A,TRUE,"Simple Letter";#N/A,#N/A,TRUE,"Inside";#N/A,#N/A,TRUE,"Contents";#N/A,#N/A,TRUE,"Basis";#N/A,#N/A,TRUE,"Inclusions";#N/A,#N/A,TRUE,"Exclusions";#N/A,#N/A,TRUE,"Areas";#N/A,#N/A,TRUE,"Summary";#N/A,#N/A,TRUE,"Detail"}</definedName>
    <definedName name="T" localSheetId="3">#REF!</definedName>
    <definedName name="T">#REF!</definedName>
    <definedName name="tem" localSheetId="9" hidden="1">{#N/A,#N/A,TRUE,"Front";#N/A,#N/A,TRUE,"Simple Letter";#N/A,#N/A,TRUE,"Inside";#N/A,#N/A,TRUE,"Contents";#N/A,#N/A,TRUE,"Basis";#N/A,#N/A,TRUE,"Inclusions";#N/A,#N/A,TRUE,"Exclusions";#N/A,#N/A,TRUE,"Areas";#N/A,#N/A,TRUE,"Summary";#N/A,#N/A,TRUE,"Detail"}</definedName>
    <definedName name="tem" localSheetId="5" hidden="1">{#N/A,#N/A,TRUE,"Front";#N/A,#N/A,TRUE,"Simple Letter";#N/A,#N/A,TRUE,"Inside";#N/A,#N/A,TRUE,"Contents";#N/A,#N/A,TRUE,"Basis";#N/A,#N/A,TRUE,"Inclusions";#N/A,#N/A,TRUE,"Exclusions";#N/A,#N/A,TRUE,"Areas";#N/A,#N/A,TRUE,"Summary";#N/A,#N/A,TRUE,"Detail"}</definedName>
    <definedName name="tem" localSheetId="10" hidden="1">{#N/A,#N/A,TRUE,"Front";#N/A,#N/A,TRUE,"Simple Letter";#N/A,#N/A,TRUE,"Inside";#N/A,#N/A,TRUE,"Contents";#N/A,#N/A,TRUE,"Basis";#N/A,#N/A,TRUE,"Inclusions";#N/A,#N/A,TRUE,"Exclusions";#N/A,#N/A,TRUE,"Areas";#N/A,#N/A,TRUE,"Summary";#N/A,#N/A,TRUE,"Detail"}</definedName>
    <definedName name="tem" localSheetId="7" hidden="1">{#N/A,#N/A,TRUE,"Front";#N/A,#N/A,TRUE,"Simple Letter";#N/A,#N/A,TRUE,"Inside";#N/A,#N/A,TRUE,"Contents";#N/A,#N/A,TRUE,"Basis";#N/A,#N/A,TRUE,"Inclusions";#N/A,#N/A,TRUE,"Exclusions";#N/A,#N/A,TRUE,"Areas";#N/A,#N/A,TRUE,"Summary";#N/A,#N/A,TRUE,"Detail"}</definedName>
    <definedName name="tem" localSheetId="6" hidden="1">{#N/A,#N/A,TRUE,"Front";#N/A,#N/A,TRUE,"Simple Letter";#N/A,#N/A,TRUE,"Inside";#N/A,#N/A,TRUE,"Contents";#N/A,#N/A,TRUE,"Basis";#N/A,#N/A,TRUE,"Inclusions";#N/A,#N/A,TRUE,"Exclusions";#N/A,#N/A,TRUE,"Areas";#N/A,#N/A,TRUE,"Summary";#N/A,#N/A,TRUE,"Detail"}</definedName>
    <definedName name="tem" hidden="1">{#N/A,#N/A,TRUE,"Front";#N/A,#N/A,TRUE,"Simple Letter";#N/A,#N/A,TRUE,"Inside";#N/A,#N/A,TRUE,"Contents";#N/A,#N/A,TRUE,"Basis";#N/A,#N/A,TRUE,"Inclusions";#N/A,#N/A,TRUE,"Exclusions";#N/A,#N/A,TRUE,"Areas";#N/A,#N/A,TRUE,"Summary";#N/A,#N/A,TRUE,"Detail"}</definedName>
    <definedName name="temp" localSheetId="9" hidden="1">{#N/A,#N/A,TRUE,"Front";#N/A,#N/A,TRUE,"Simple Letter";#N/A,#N/A,TRUE,"Inside";#N/A,#N/A,TRUE,"Contents";#N/A,#N/A,TRUE,"Basis";#N/A,#N/A,TRUE,"Inclusions";#N/A,#N/A,TRUE,"Exclusions";#N/A,#N/A,TRUE,"Areas";#N/A,#N/A,TRUE,"Summary";#N/A,#N/A,TRUE,"Detail"}</definedName>
    <definedName name="temp" localSheetId="5" hidden="1">{#N/A,#N/A,TRUE,"Front";#N/A,#N/A,TRUE,"Simple Letter";#N/A,#N/A,TRUE,"Inside";#N/A,#N/A,TRUE,"Contents";#N/A,#N/A,TRUE,"Basis";#N/A,#N/A,TRUE,"Inclusions";#N/A,#N/A,TRUE,"Exclusions";#N/A,#N/A,TRUE,"Areas";#N/A,#N/A,TRUE,"Summary";#N/A,#N/A,TRUE,"Detail"}</definedName>
    <definedName name="temp" localSheetId="10" hidden="1">{#N/A,#N/A,TRUE,"Front";#N/A,#N/A,TRUE,"Simple Letter";#N/A,#N/A,TRUE,"Inside";#N/A,#N/A,TRUE,"Contents";#N/A,#N/A,TRUE,"Basis";#N/A,#N/A,TRUE,"Inclusions";#N/A,#N/A,TRUE,"Exclusions";#N/A,#N/A,TRUE,"Areas";#N/A,#N/A,TRUE,"Summary";#N/A,#N/A,TRUE,"Detail"}</definedName>
    <definedName name="temp" localSheetId="7" hidden="1">{#N/A,#N/A,TRUE,"Front";#N/A,#N/A,TRUE,"Simple Letter";#N/A,#N/A,TRUE,"Inside";#N/A,#N/A,TRUE,"Contents";#N/A,#N/A,TRUE,"Basis";#N/A,#N/A,TRUE,"Inclusions";#N/A,#N/A,TRUE,"Exclusions";#N/A,#N/A,TRUE,"Areas";#N/A,#N/A,TRUE,"Summary";#N/A,#N/A,TRUE,"Detail"}</definedName>
    <definedName name="temp" localSheetId="6"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1" localSheetId="9" hidden="1">{#N/A,#N/A,TRUE,"Front";#N/A,#N/A,TRUE,"Simple Letter";#N/A,#N/A,TRUE,"Inside";#N/A,#N/A,TRUE,"Contents";#N/A,#N/A,TRUE,"Basis";#N/A,#N/A,TRUE,"Inclusions";#N/A,#N/A,TRUE,"Exclusions";#N/A,#N/A,TRUE,"Areas";#N/A,#N/A,TRUE,"Summary";#N/A,#N/A,TRUE,"Detail"}</definedName>
    <definedName name="temp1" localSheetId="5" hidden="1">{#N/A,#N/A,TRUE,"Front";#N/A,#N/A,TRUE,"Simple Letter";#N/A,#N/A,TRUE,"Inside";#N/A,#N/A,TRUE,"Contents";#N/A,#N/A,TRUE,"Basis";#N/A,#N/A,TRUE,"Inclusions";#N/A,#N/A,TRUE,"Exclusions";#N/A,#N/A,TRUE,"Areas";#N/A,#N/A,TRUE,"Summary";#N/A,#N/A,TRUE,"Detail"}</definedName>
    <definedName name="temp1" localSheetId="10" hidden="1">{#N/A,#N/A,TRUE,"Front";#N/A,#N/A,TRUE,"Simple Letter";#N/A,#N/A,TRUE,"Inside";#N/A,#N/A,TRUE,"Contents";#N/A,#N/A,TRUE,"Basis";#N/A,#N/A,TRUE,"Inclusions";#N/A,#N/A,TRUE,"Exclusions";#N/A,#N/A,TRUE,"Areas";#N/A,#N/A,TRUE,"Summary";#N/A,#N/A,TRUE,"Detail"}</definedName>
    <definedName name="temp1" localSheetId="7" hidden="1">{#N/A,#N/A,TRUE,"Front";#N/A,#N/A,TRUE,"Simple Letter";#N/A,#N/A,TRUE,"Inside";#N/A,#N/A,TRUE,"Contents";#N/A,#N/A,TRUE,"Basis";#N/A,#N/A,TRUE,"Inclusions";#N/A,#N/A,TRUE,"Exclusions";#N/A,#N/A,TRUE,"Areas";#N/A,#N/A,TRUE,"Summary";#N/A,#N/A,TRUE,"Detail"}</definedName>
    <definedName name="temp1" localSheetId="6"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U" localSheetId="3">#REF!</definedName>
    <definedName name="U">#REF!</definedName>
    <definedName name="V" localSheetId="3">#REF!</definedName>
    <definedName name="V">#REF!</definedName>
    <definedName name="W" localSheetId="3">#REF!</definedName>
    <definedName name="W">#REF!</definedName>
    <definedName name="wrn.Full._.Report." localSheetId="9" hidden="1">{#N/A,#N/A,TRUE,"Front";#N/A,#N/A,TRUE,"Simple Letter";#N/A,#N/A,TRUE,"Inside";#N/A,#N/A,TRUE,"Contents";#N/A,#N/A,TRUE,"Basis";#N/A,#N/A,TRUE,"Inclusions";#N/A,#N/A,TRUE,"Exclusions";#N/A,#N/A,TRUE,"Areas";#N/A,#N/A,TRUE,"Summary";#N/A,#N/A,TRUE,"Detail"}</definedName>
    <definedName name="wrn.Full._.Report." localSheetId="5" hidden="1">{#N/A,#N/A,TRUE,"Front";#N/A,#N/A,TRUE,"Simple Letter";#N/A,#N/A,TRUE,"Inside";#N/A,#N/A,TRUE,"Contents";#N/A,#N/A,TRUE,"Basis";#N/A,#N/A,TRUE,"Inclusions";#N/A,#N/A,TRUE,"Exclusions";#N/A,#N/A,TRUE,"Areas";#N/A,#N/A,TRUE,"Summary";#N/A,#N/A,TRUE,"Detail"}</definedName>
    <definedName name="wrn.Full._.Report." localSheetId="10" hidden="1">{#N/A,#N/A,TRUE,"Front";#N/A,#N/A,TRUE,"Simple Letter";#N/A,#N/A,TRUE,"Inside";#N/A,#N/A,TRUE,"Contents";#N/A,#N/A,TRUE,"Basis";#N/A,#N/A,TRUE,"Inclusions";#N/A,#N/A,TRUE,"Exclusions";#N/A,#N/A,TRUE,"Areas";#N/A,#N/A,TRUE,"Summary";#N/A,#N/A,TRUE,"Detail"}</definedName>
    <definedName name="wrn.Full._.Report." localSheetId="7" hidden="1">{#N/A,#N/A,TRUE,"Front";#N/A,#N/A,TRUE,"Simple Letter";#N/A,#N/A,TRUE,"Inside";#N/A,#N/A,TRUE,"Contents";#N/A,#N/A,TRUE,"Basis";#N/A,#N/A,TRUE,"Inclusions";#N/A,#N/A,TRUE,"Exclusions";#N/A,#N/A,TRUE,"Areas";#N/A,#N/A,TRUE,"Summary";#N/A,#N/A,TRUE,"Detail"}</definedName>
    <definedName name="wrn.Full._.Report." localSheetId="6"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X" localSheetId="3">#REF!</definedName>
    <definedName name="X">#REF!</definedName>
    <definedName name="Y" localSheetId="3">#REF!</definedName>
    <definedName name="Y">#REF!</definedName>
    <definedName name="Z" localSheetId="3">#REF!</definedName>
    <definedName name="Z">#REF!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29" i="5" l="1"/>
  <c r="L129" i="5"/>
  <c r="M107" i="5"/>
  <c r="L107" i="5"/>
  <c r="M89" i="5"/>
  <c r="L89" i="5"/>
  <c r="M48" i="5"/>
  <c r="L48" i="5"/>
  <c r="H19" i="5"/>
  <c r="H192" i="5" s="1"/>
  <c r="G19" i="5"/>
  <c r="G192" i="5" s="1"/>
  <c r="C4" i="1" l="1"/>
  <c r="C5" i="1"/>
  <c r="C11" i="1"/>
  <c r="I19" i="9"/>
  <c r="C3" i="1"/>
  <c r="C10" i="1"/>
  <c r="I16" i="4"/>
  <c r="C8" i="1"/>
  <c r="C2" i="1"/>
  <c r="C9" i="1"/>
  <c r="C7" i="1"/>
  <c r="S64" i="11"/>
  <c r="G16" i="11"/>
  <c r="G15" i="11"/>
  <c r="G14" i="11"/>
  <c r="A14" i="11"/>
  <c r="A15" i="11" s="1"/>
  <c r="G13" i="11"/>
  <c r="G25" i="11" s="1"/>
  <c r="G12" i="11"/>
  <c r="A12" i="11"/>
  <c r="A4" i="11"/>
  <c r="I40" i="10" l="1"/>
  <c r="H40" i="10"/>
  <c r="G40" i="10"/>
  <c r="I39" i="10"/>
  <c r="H39" i="10"/>
  <c r="G39" i="10"/>
  <c r="I37" i="10"/>
  <c r="G37" i="10"/>
  <c r="D37" i="10"/>
  <c r="H37" i="10" s="1"/>
  <c r="I30" i="10"/>
  <c r="H30" i="10"/>
  <c r="G30" i="10"/>
  <c r="I27" i="10"/>
  <c r="H27" i="10"/>
  <c r="G27" i="10"/>
  <c r="I25" i="10"/>
  <c r="H25" i="10"/>
  <c r="G25" i="10"/>
  <c r="I22" i="10"/>
  <c r="H22" i="10"/>
  <c r="G22" i="10"/>
  <c r="I18" i="10"/>
  <c r="I42" i="10" s="1"/>
  <c r="H18" i="10"/>
  <c r="G18" i="10"/>
  <c r="I17" i="10"/>
  <c r="H17" i="10"/>
  <c r="G17" i="10"/>
  <c r="I14" i="10"/>
  <c r="H14" i="10"/>
  <c r="G14" i="10"/>
  <c r="I12" i="10"/>
  <c r="H12" i="10"/>
  <c r="G12" i="10"/>
  <c r="I10" i="10"/>
  <c r="H10" i="10"/>
  <c r="G10" i="10"/>
  <c r="H42" i="10" l="1"/>
  <c r="J42" i="10" s="1"/>
  <c r="H17" i="9" l="1"/>
  <c r="G17" i="9"/>
  <c r="H16" i="9"/>
  <c r="G16" i="9"/>
  <c r="D15" i="9"/>
  <c r="G15" i="9" s="1"/>
  <c r="D13" i="9"/>
  <c r="G13" i="9" s="1"/>
  <c r="H12" i="9"/>
  <c r="G12" i="9"/>
  <c r="H11" i="9"/>
  <c r="G11" i="9"/>
  <c r="H13" i="9" l="1"/>
  <c r="H15" i="9"/>
  <c r="D14" i="9"/>
  <c r="G14" i="9" l="1"/>
  <c r="G19" i="9" s="1"/>
  <c r="H14" i="9"/>
  <c r="H19" i="9" s="1"/>
  <c r="G30" i="8" l="1"/>
  <c r="G29" i="8"/>
  <c r="G28" i="8"/>
  <c r="A28" i="8"/>
  <c r="A29" i="8" s="1"/>
  <c r="A30" i="8" s="1"/>
  <c r="G25" i="8"/>
  <c r="G24" i="8"/>
  <c r="G23" i="8"/>
  <c r="G22" i="8"/>
  <c r="G21" i="8"/>
  <c r="A21" i="8"/>
  <c r="A22" i="8" s="1"/>
  <c r="A23" i="8" s="1"/>
  <c r="A24" i="8" s="1"/>
  <c r="A25" i="8" s="1"/>
  <c r="G18" i="8"/>
  <c r="G38" i="8" s="1"/>
  <c r="A17" i="8"/>
  <c r="G15" i="8"/>
  <c r="G14" i="8"/>
  <c r="A4" i="8"/>
  <c r="H16" i="7" l="1"/>
  <c r="H14" i="7"/>
  <c r="G14" i="7"/>
  <c r="H13" i="7"/>
  <c r="G13" i="7"/>
  <c r="H12" i="7"/>
  <c r="G12" i="7"/>
  <c r="H10" i="7"/>
  <c r="G10" i="7"/>
  <c r="H9" i="7"/>
  <c r="G9" i="7"/>
  <c r="G16" i="7" s="1"/>
  <c r="I16" i="7" s="1"/>
  <c r="H24" i="6" l="1"/>
  <c r="G24" i="6"/>
  <c r="H23" i="6"/>
  <c r="G23" i="6"/>
  <c r="H22" i="6"/>
  <c r="G22" i="6"/>
  <c r="H21" i="6"/>
  <c r="G21" i="6"/>
  <c r="H18" i="6"/>
  <c r="G18" i="6"/>
  <c r="H17" i="6"/>
  <c r="G17" i="6"/>
  <c r="H16" i="6"/>
  <c r="G16" i="6"/>
  <c r="H15" i="6"/>
  <c r="G15" i="6"/>
  <c r="H13" i="6"/>
  <c r="G13" i="6"/>
  <c r="H12" i="6"/>
  <c r="G12" i="6"/>
  <c r="H11" i="6"/>
  <c r="G11" i="6"/>
  <c r="H10" i="6"/>
  <c r="G10" i="6"/>
  <c r="H9" i="6"/>
  <c r="G9" i="6"/>
  <c r="H8" i="6"/>
  <c r="G8" i="6"/>
  <c r="H7" i="6"/>
  <c r="H26" i="6" s="1"/>
  <c r="G7" i="6"/>
  <c r="G26" i="6" s="1"/>
  <c r="I26" i="6" s="1"/>
  <c r="J189" i="5" l="1"/>
  <c r="M189" i="5" s="1"/>
  <c r="M191" i="5" s="1"/>
  <c r="Q191" i="5" s="1"/>
  <c r="I189" i="5"/>
  <c r="L189" i="5" s="1"/>
  <c r="L191" i="5" s="1"/>
  <c r="P191" i="5" s="1"/>
  <c r="J184" i="5"/>
  <c r="M184" i="5" s="1"/>
  <c r="I184" i="5"/>
  <c r="L184" i="5" s="1"/>
  <c r="J183" i="5"/>
  <c r="M183" i="5" s="1"/>
  <c r="I183" i="5"/>
  <c r="L183" i="5" s="1"/>
  <c r="L182" i="5"/>
  <c r="J182" i="5"/>
  <c r="M182" i="5" s="1"/>
  <c r="I182" i="5"/>
  <c r="J181" i="5"/>
  <c r="M181" i="5" s="1"/>
  <c r="I181" i="5"/>
  <c r="L181" i="5" s="1"/>
  <c r="J180" i="5"/>
  <c r="M180" i="5" s="1"/>
  <c r="I180" i="5"/>
  <c r="L180" i="5" s="1"/>
  <c r="J179" i="5"/>
  <c r="M179" i="5" s="1"/>
  <c r="I179" i="5"/>
  <c r="J178" i="5"/>
  <c r="M178" i="5" s="1"/>
  <c r="I178" i="5"/>
  <c r="L178" i="5" s="1"/>
  <c r="J173" i="5"/>
  <c r="M173" i="5" s="1"/>
  <c r="I173" i="5"/>
  <c r="L173" i="5" s="1"/>
  <c r="J170" i="5"/>
  <c r="M170" i="5" s="1"/>
  <c r="I170" i="5"/>
  <c r="L170" i="5" s="1"/>
  <c r="J169" i="5"/>
  <c r="M169" i="5" s="1"/>
  <c r="I169" i="5"/>
  <c r="L169" i="5" s="1"/>
  <c r="J168" i="5"/>
  <c r="M168" i="5" s="1"/>
  <c r="I168" i="5"/>
  <c r="L168" i="5" s="1"/>
  <c r="J167" i="5"/>
  <c r="M167" i="5" s="1"/>
  <c r="I167" i="5"/>
  <c r="L167" i="5" s="1"/>
  <c r="J166" i="5"/>
  <c r="M166" i="5" s="1"/>
  <c r="I166" i="5"/>
  <c r="L166" i="5" s="1"/>
  <c r="J160" i="5"/>
  <c r="M160" i="5" s="1"/>
  <c r="I160" i="5"/>
  <c r="L160" i="5" s="1"/>
  <c r="J159" i="5"/>
  <c r="M159" i="5" s="1"/>
  <c r="I159" i="5"/>
  <c r="J158" i="5"/>
  <c r="M158" i="5" s="1"/>
  <c r="I158" i="5"/>
  <c r="L158" i="5" s="1"/>
  <c r="J150" i="5"/>
  <c r="M150" i="5" s="1"/>
  <c r="I150" i="5"/>
  <c r="L150" i="5" s="1"/>
  <c r="J147" i="5"/>
  <c r="M147" i="5" s="1"/>
  <c r="I147" i="5"/>
  <c r="L147" i="5" s="1"/>
  <c r="J146" i="5"/>
  <c r="M146" i="5" s="1"/>
  <c r="I146" i="5"/>
  <c r="J145" i="5"/>
  <c r="M145" i="5" s="1"/>
  <c r="I145" i="5"/>
  <c r="L145" i="5" s="1"/>
  <c r="J144" i="5"/>
  <c r="I144" i="5"/>
  <c r="L144" i="5" s="1"/>
  <c r="M137" i="5"/>
  <c r="J137" i="5"/>
  <c r="I137" i="5"/>
  <c r="L137" i="5" s="1"/>
  <c r="J134" i="5"/>
  <c r="I134" i="5"/>
  <c r="L134" i="5" s="1"/>
  <c r="J127" i="5"/>
  <c r="I127" i="5"/>
  <c r="L127" i="5" s="1"/>
  <c r="J125" i="5"/>
  <c r="M125" i="5" s="1"/>
  <c r="I125" i="5"/>
  <c r="L125" i="5" s="1"/>
  <c r="J118" i="5"/>
  <c r="M118" i="5" s="1"/>
  <c r="I118" i="5"/>
  <c r="L118" i="5" s="1"/>
  <c r="J117" i="5"/>
  <c r="M117" i="5" s="1"/>
  <c r="I117" i="5"/>
  <c r="J116" i="5"/>
  <c r="M116" i="5" s="1"/>
  <c r="I116" i="5"/>
  <c r="L116" i="5" s="1"/>
  <c r="J115" i="5"/>
  <c r="M115" i="5" s="1"/>
  <c r="I115" i="5"/>
  <c r="L115" i="5" s="1"/>
  <c r="J114" i="5"/>
  <c r="I114" i="5"/>
  <c r="L114" i="5" s="1"/>
  <c r="J105" i="5"/>
  <c r="M105" i="5" s="1"/>
  <c r="I105" i="5"/>
  <c r="L105" i="5" s="1"/>
  <c r="J104" i="5"/>
  <c r="M104" i="5" s="1"/>
  <c r="I104" i="5"/>
  <c r="J103" i="5"/>
  <c r="M103" i="5" s="1"/>
  <c r="I103" i="5"/>
  <c r="L103" i="5" s="1"/>
  <c r="J102" i="5"/>
  <c r="M102" i="5" s="1"/>
  <c r="I102" i="5"/>
  <c r="L102" i="5" s="1"/>
  <c r="J101" i="5"/>
  <c r="M101" i="5" s="1"/>
  <c r="I101" i="5"/>
  <c r="L101" i="5" s="1"/>
  <c r="J99" i="5"/>
  <c r="M99" i="5" s="1"/>
  <c r="I99" i="5"/>
  <c r="L99" i="5" s="1"/>
  <c r="J96" i="5"/>
  <c r="M96" i="5" s="1"/>
  <c r="I96" i="5"/>
  <c r="L96" i="5" s="1"/>
  <c r="J95" i="5"/>
  <c r="M95" i="5" s="1"/>
  <c r="I95" i="5"/>
  <c r="L95" i="5" s="1"/>
  <c r="J87" i="5"/>
  <c r="M87" i="5" s="1"/>
  <c r="I87" i="5"/>
  <c r="L87" i="5" s="1"/>
  <c r="J83" i="5"/>
  <c r="M83" i="5" s="1"/>
  <c r="I83" i="5"/>
  <c r="L83" i="5" s="1"/>
  <c r="J82" i="5"/>
  <c r="M82" i="5" s="1"/>
  <c r="I82" i="5"/>
  <c r="L82" i="5" s="1"/>
  <c r="J81" i="5"/>
  <c r="M81" i="5" s="1"/>
  <c r="I81" i="5"/>
  <c r="L81" i="5" s="1"/>
  <c r="J80" i="5"/>
  <c r="M80" i="5" s="1"/>
  <c r="I80" i="5"/>
  <c r="L80" i="5" s="1"/>
  <c r="J76" i="5"/>
  <c r="M76" i="5" s="1"/>
  <c r="I76" i="5"/>
  <c r="L76" i="5" s="1"/>
  <c r="J75" i="5"/>
  <c r="M75" i="5" s="1"/>
  <c r="I75" i="5"/>
  <c r="J70" i="5"/>
  <c r="M70" i="5" s="1"/>
  <c r="I70" i="5"/>
  <c r="L70" i="5" s="1"/>
  <c r="J66" i="5"/>
  <c r="M66" i="5" s="1"/>
  <c r="I66" i="5"/>
  <c r="L66" i="5" s="1"/>
  <c r="J65" i="5"/>
  <c r="M65" i="5" s="1"/>
  <c r="I65" i="5"/>
  <c r="L65" i="5" s="1"/>
  <c r="J64" i="5"/>
  <c r="M64" i="5" s="1"/>
  <c r="I64" i="5"/>
  <c r="J63" i="5"/>
  <c r="I63" i="5"/>
  <c r="L63" i="5" s="1"/>
  <c r="J57" i="5"/>
  <c r="M57" i="5" s="1"/>
  <c r="I57" i="5"/>
  <c r="L57" i="5" s="1"/>
  <c r="J56" i="5"/>
  <c r="M56" i="5" s="1"/>
  <c r="I56" i="5"/>
  <c r="L56" i="5" s="1"/>
  <c r="J40" i="5"/>
  <c r="M40" i="5" s="1"/>
  <c r="Q48" i="5" s="1"/>
  <c r="I40" i="5"/>
  <c r="L40" i="5" s="1"/>
  <c r="J32" i="5"/>
  <c r="M32" i="5" s="1"/>
  <c r="I32" i="5"/>
  <c r="J23" i="5"/>
  <c r="M23" i="5" s="1"/>
  <c r="I23" i="5"/>
  <c r="J17" i="5"/>
  <c r="M17" i="5" s="1"/>
  <c r="I17" i="5"/>
  <c r="L17" i="5" s="1"/>
  <c r="J14" i="5"/>
  <c r="M14" i="5" s="1"/>
  <c r="I14" i="5"/>
  <c r="J13" i="5"/>
  <c r="M13" i="5" s="1"/>
  <c r="I13" i="5"/>
  <c r="L13" i="5" s="1"/>
  <c r="J10" i="5"/>
  <c r="M10" i="5" s="1"/>
  <c r="I10" i="5"/>
  <c r="L10" i="5" s="1"/>
  <c r="K14" i="5" l="1"/>
  <c r="N57" i="5"/>
  <c r="K146" i="5"/>
  <c r="K63" i="5"/>
  <c r="K170" i="5"/>
  <c r="K75" i="5"/>
  <c r="L146" i="5"/>
  <c r="L152" i="5" s="1"/>
  <c r="P152" i="5" s="1"/>
  <c r="K159" i="5"/>
  <c r="N191" i="5"/>
  <c r="K117" i="5"/>
  <c r="K168" i="5"/>
  <c r="K134" i="5"/>
  <c r="Q107" i="5"/>
  <c r="L139" i="5"/>
  <c r="P139" i="5" s="1"/>
  <c r="M19" i="5"/>
  <c r="Q19" i="5" s="1"/>
  <c r="K114" i="5"/>
  <c r="M175" i="5"/>
  <c r="Q175" i="5" s="1"/>
  <c r="K32" i="5"/>
  <c r="K104" i="5"/>
  <c r="K137" i="5"/>
  <c r="N13" i="5"/>
  <c r="K127" i="5"/>
  <c r="L32" i="5"/>
  <c r="N32" i="5" s="1"/>
  <c r="K65" i="5"/>
  <c r="K83" i="5"/>
  <c r="L117" i="5"/>
  <c r="L120" i="5" s="1"/>
  <c r="P120" i="5" s="1"/>
  <c r="K144" i="5"/>
  <c r="K10" i="5"/>
  <c r="L75" i="5"/>
  <c r="K99" i="5"/>
  <c r="M114" i="5"/>
  <c r="M120" i="5" s="1"/>
  <c r="Q120" i="5" s="1"/>
  <c r="M144" i="5"/>
  <c r="M152" i="5" s="1"/>
  <c r="Q152" i="5" s="1"/>
  <c r="L159" i="5"/>
  <c r="L162" i="5" s="1"/>
  <c r="P162" i="5" s="1"/>
  <c r="K167" i="5"/>
  <c r="N40" i="5"/>
  <c r="K81" i="5"/>
  <c r="K105" i="5"/>
  <c r="K179" i="5"/>
  <c r="K183" i="5"/>
  <c r="N10" i="5"/>
  <c r="N17" i="5"/>
  <c r="M63" i="5"/>
  <c r="K23" i="5"/>
  <c r="N56" i="5"/>
  <c r="K64" i="5"/>
  <c r="K103" i="5"/>
  <c r="K180" i="5"/>
  <c r="K182" i="5"/>
  <c r="L175" i="5"/>
  <c r="P175" i="5" s="1"/>
  <c r="Q89" i="5"/>
  <c r="P89" i="5"/>
  <c r="M186" i="5"/>
  <c r="Q186" i="5" s="1"/>
  <c r="M162" i="5"/>
  <c r="Q162" i="5" s="1"/>
  <c r="K102" i="5"/>
  <c r="K150" i="5"/>
  <c r="K158" i="5"/>
  <c r="L23" i="5"/>
  <c r="N23" i="5" s="1"/>
  <c r="K82" i="5"/>
  <c r="M127" i="5"/>
  <c r="K145" i="5"/>
  <c r="K169" i="5"/>
  <c r="L179" i="5"/>
  <c r="L186" i="5" s="1"/>
  <c r="P186" i="5" s="1"/>
  <c r="K184" i="5"/>
  <c r="K189" i="5"/>
  <c r="L14" i="5"/>
  <c r="N14" i="5" s="1"/>
  <c r="K40" i="5"/>
  <c r="K56" i="5"/>
  <c r="L64" i="5"/>
  <c r="K76" i="5"/>
  <c r="K101" i="5"/>
  <c r="L104" i="5"/>
  <c r="K118" i="5"/>
  <c r="K125" i="5"/>
  <c r="K160" i="5"/>
  <c r="K166" i="5"/>
  <c r="K181" i="5"/>
  <c r="K80" i="5"/>
  <c r="K66" i="5"/>
  <c r="K87" i="5"/>
  <c r="K95" i="5"/>
  <c r="K115" i="5"/>
  <c r="K147" i="5"/>
  <c r="K173" i="5"/>
  <c r="K178" i="5"/>
  <c r="K17" i="5"/>
  <c r="K70" i="5"/>
  <c r="K57" i="5"/>
  <c r="K96" i="5"/>
  <c r="K116" i="5"/>
  <c r="M134" i="5"/>
  <c r="M139" i="5" s="1"/>
  <c r="K13" i="5"/>
  <c r="N107" i="5" l="1"/>
  <c r="P107" i="5"/>
  <c r="N139" i="5"/>
  <c r="Q139" i="5"/>
  <c r="N48" i="5"/>
  <c r="P48" i="5"/>
  <c r="Q129" i="5"/>
  <c r="N175" i="5"/>
  <c r="N152" i="5"/>
  <c r="N162" i="5"/>
  <c r="N186" i="5"/>
  <c r="N89" i="5"/>
  <c r="N120" i="5"/>
  <c r="L19" i="5"/>
  <c r="N129" i="5" l="1"/>
  <c r="N192" i="5" s="1"/>
  <c r="C6" i="1" s="1"/>
  <c r="P129" i="5"/>
  <c r="N19" i="5"/>
  <c r="P19" i="5"/>
  <c r="J26" i="1" l="1"/>
  <c r="C12" i="1"/>
  <c r="H16" i="4"/>
  <c r="G16" i="4"/>
  <c r="F44" i="3" l="1"/>
  <c r="F43" i="3"/>
  <c r="A43" i="3"/>
  <c r="F41" i="3"/>
  <c r="A41" i="3"/>
  <c r="F39" i="3"/>
  <c r="F38" i="3"/>
  <c r="D38" i="3"/>
  <c r="D37" i="3"/>
  <c r="F37" i="3" s="1"/>
  <c r="F36" i="3"/>
  <c r="D36" i="3"/>
  <c r="A36" i="3"/>
  <c r="A37" i="3" s="1"/>
  <c r="A38" i="3" s="1"/>
  <c r="A39" i="3" s="1"/>
  <c r="F34" i="3"/>
  <c r="A33" i="3"/>
  <c r="D31" i="3"/>
  <c r="F31" i="3" s="1"/>
  <c r="D30" i="3"/>
  <c r="F30" i="3" s="1"/>
  <c r="F29" i="3"/>
  <c r="F28" i="3"/>
  <c r="D28" i="3"/>
  <c r="F27" i="3"/>
  <c r="D27" i="3"/>
  <c r="F24" i="3"/>
  <c r="D24" i="3"/>
  <c r="A24" i="3"/>
  <c r="D22" i="3"/>
  <c r="F22" i="3" s="1"/>
  <c r="F21" i="3"/>
  <c r="D21" i="3"/>
  <c r="D20" i="3"/>
  <c r="F20" i="3" s="1"/>
  <c r="A20" i="3"/>
  <c r="A21" i="3" s="1"/>
  <c r="A22" i="3" s="1"/>
  <c r="F19" i="3"/>
  <c r="D19" i="3"/>
  <c r="F18" i="3"/>
  <c r="D18" i="3"/>
  <c r="F17" i="3"/>
  <c r="F16" i="3"/>
  <c r="D16" i="3"/>
  <c r="A16" i="3"/>
  <c r="A17" i="3" s="1"/>
  <c r="D13" i="3"/>
  <c r="F13" i="3" s="1"/>
  <c r="F12" i="3"/>
  <c r="D12" i="3"/>
  <c r="D11" i="3"/>
  <c r="F11" i="3" s="1"/>
  <c r="F10" i="3"/>
  <c r="D10" i="3"/>
  <c r="A10" i="3"/>
  <c r="A11" i="3" s="1"/>
  <c r="A12" i="3" s="1"/>
  <c r="A13" i="3" s="1"/>
  <c r="A4" i="3"/>
  <c r="F54" i="3" l="1"/>
  <c r="H113" i="2" l="1"/>
  <c r="G113" i="2"/>
  <c r="H101" i="2"/>
  <c r="G101" i="2"/>
  <c r="H96" i="2"/>
  <c r="G96" i="2"/>
  <c r="H95" i="2"/>
  <c r="G95" i="2"/>
  <c r="H91" i="2"/>
  <c r="G91" i="2"/>
  <c r="H87" i="2"/>
  <c r="G87" i="2"/>
  <c r="H84" i="2"/>
  <c r="G84" i="2"/>
  <c r="H80" i="2"/>
  <c r="G80" i="2"/>
  <c r="H74" i="2"/>
  <c r="G74" i="2"/>
  <c r="H68" i="2"/>
  <c r="G68" i="2"/>
  <c r="H67" i="2"/>
  <c r="G67" i="2"/>
  <c r="H58" i="2"/>
  <c r="G58" i="2"/>
  <c r="H54" i="2"/>
  <c r="G54" i="2"/>
  <c r="H53" i="2"/>
  <c r="G53" i="2"/>
  <c r="H52" i="2"/>
  <c r="G52" i="2"/>
  <c r="H48" i="2"/>
  <c r="G48" i="2"/>
  <c r="H45" i="2"/>
  <c r="G45" i="2"/>
  <c r="H42" i="2"/>
  <c r="G42" i="2"/>
  <c r="H38" i="2"/>
  <c r="G38" i="2"/>
  <c r="H35" i="2"/>
  <c r="G35" i="2"/>
  <c r="H28" i="2"/>
  <c r="G28" i="2"/>
  <c r="H24" i="2"/>
  <c r="G24" i="2"/>
  <c r="H20" i="2"/>
  <c r="H18" i="2"/>
  <c r="G18" i="2"/>
  <c r="H17" i="2"/>
  <c r="H114" i="2" s="1"/>
  <c r="G17" i="2"/>
  <c r="H116" i="2" l="1"/>
  <c r="H115" i="2"/>
  <c r="I29" i="1" l="1"/>
  <c r="I30" i="1" l="1"/>
  <c r="I31" i="1" s="1"/>
  <c r="C13" i="1"/>
  <c r="C14" i="1" l="1"/>
</calcChain>
</file>

<file path=xl/sharedStrings.xml><?xml version="1.0" encoding="utf-8"?>
<sst xmlns="http://schemas.openxmlformats.org/spreadsheetml/2006/main" count="901" uniqueCount="538">
  <si>
    <t>ITEM</t>
  </si>
  <si>
    <t>AMOUNT</t>
  </si>
  <si>
    <t>S.NO</t>
  </si>
  <si>
    <t>FINISHING</t>
  </si>
  <si>
    <t>FURNITURE</t>
  </si>
  <si>
    <t>SIGNAGE</t>
  </si>
  <si>
    <t>PHE</t>
  </si>
  <si>
    <t>ELECTRICAL</t>
  </si>
  <si>
    <t>FIRE LINE SAFETY</t>
  </si>
  <si>
    <t>HVAC</t>
  </si>
  <si>
    <t>TOTAL</t>
  </si>
  <si>
    <t>GST @18%</t>
  </si>
  <si>
    <t>GRAND TOTAL</t>
  </si>
  <si>
    <t>AJ KITCHEN- 1881CAFE</t>
  </si>
  <si>
    <t>SUBJECT : HVAC WORKS UNPRICED BOQ</t>
  </si>
  <si>
    <t>REVISION -R0</t>
  </si>
  <si>
    <t>SL. NO.</t>
  </si>
  <si>
    <t>ITEM DETAILS</t>
  </si>
  <si>
    <t>UNIT</t>
  </si>
  <si>
    <t>QTY</t>
  </si>
  <si>
    <t xml:space="preserve"> SUPPLY RATE </t>
  </si>
  <si>
    <t xml:space="preserve"> INSTALLATION RATE </t>
  </si>
  <si>
    <t xml:space="preserve">TOTAL AMOUNT </t>
  </si>
  <si>
    <t>INR</t>
  </si>
  <si>
    <t>MECHANICAL SYSTEM</t>
  </si>
  <si>
    <t>AIR CONDITIONING WORKS</t>
  </si>
  <si>
    <t>Supply, Installation, Testing &amp; Commissioning &amp; Handing over of the following:</t>
  </si>
  <si>
    <t>PREAMBLE TO BOQ:</t>
  </si>
  <si>
    <t>Tendered Rates all Inclusive:</t>
  </si>
  <si>
    <t>Unless otherwise provided in the Bill of Quantities, the rates tendered by the Contractor for all items of the work shall be all inclusive and shall apply to all heights, lifts, leads and depths, in all positions of the building.</t>
  </si>
  <si>
    <t>CHILLED WATER TYPE DOUBLE SKIN AIR HANDLING UNITS - CEILING SUSPENDED TYPE</t>
  </si>
  <si>
    <r>
      <rPr>
        <b/>
        <sz val="10"/>
        <rFont val="Trebuchet MS"/>
        <family val="2"/>
      </rPr>
      <t xml:space="preserve">Supply,Installation, Testing &amp; Commissioning of Double skin type Ceiling suspended units complete with double skin </t>
    </r>
    <r>
      <rPr>
        <b/>
        <sz val="10"/>
        <color rgb="FFFF0000"/>
        <rFont val="Trebuchet MS"/>
        <family val="2"/>
      </rPr>
      <t>(43±3 mm)</t>
    </r>
    <r>
      <rPr>
        <b/>
        <sz val="10"/>
        <rFont val="Trebuchet MS"/>
        <family val="2"/>
      </rPr>
      <t xml:space="preserve"> insulated with CFC free polyurethane foam (PUF) panels of </t>
    </r>
    <r>
      <rPr>
        <b/>
        <sz val="10"/>
        <color rgb="FFFF0000"/>
        <rFont val="Trebuchet MS"/>
        <family val="2"/>
      </rPr>
      <t>40 +/- 2  Kg/cum density</t>
    </r>
    <r>
      <rPr>
        <sz val="10"/>
        <rFont val="Trebuchet MS"/>
        <family val="2"/>
      </rPr>
      <t>. The outer and inner panel thickness shall be 0.8 mm and 0.63 mm GI respectively. Outer skin shall be precoated/Powder Coated G.I. sheet and internal skin shall be Plain G.I. sheet suitable for chilled water application. The unit shall be provided with DIDW Fan, Motor, minimum 4 row cooling coil and drain pan with 15mm thick nitrile rubber insulation, inlet filter section with with 50mm thick panel type pre-filter of MERV-8 as part of CSU, drive set &amp; guard,</t>
    </r>
    <r>
      <rPr>
        <b/>
        <sz val="10"/>
        <rFont val="Trebuchet MS"/>
        <family val="2"/>
      </rPr>
      <t xml:space="preserve"> spring isolator</t>
    </r>
    <r>
      <rPr>
        <sz val="10"/>
        <rFont val="Trebuchet MS"/>
        <family val="2"/>
      </rPr>
      <t xml:space="preserve"> to avoid transmission of vibration,etc. The noise of the unit shall not exceed more than 55-60 dBA at 1m distance from the unit and at maximum operating speed.The height of the  unit shall not exceed 650mm. Additional FRP drain tray shall be considered for this units. Cooling Coil should be certified by AHRI 410 </t>
    </r>
  </si>
  <si>
    <t>The unit shall be provided with belt driven backward curved Multi fans for achive the unit hight as not Exceed 650mm, IE3 Motor, drive package, vibration isolating rubber bush to fans and motor to avoid transmission of vibration. All CSU motor pulleys shall be of adjustable type only. Cost shall be inclusive of non-cloth type canvas connection made of self extinguishing, moisture resistant flexible fabric to be provided between CSU outlet flange and the supply duct / plenum.Spring  isolators shall be used in the installation of the Ceiling suspended Units to ensure there is no transmission of vibration from the equipment to the building structure.</t>
  </si>
  <si>
    <t>a</t>
  </si>
  <si>
    <r>
      <rPr>
        <b/>
        <sz val="10"/>
        <color theme="1"/>
        <rFont val="Trebuchet MS"/>
        <family val="2"/>
      </rPr>
      <t>Supply. Installation,Testing &amp; Commissioning of Double Skin CSU- Capacity-5 TR capacity, 1750 Dcfm</t>
    </r>
    <r>
      <rPr>
        <sz val="10"/>
        <color theme="1"/>
        <rFont val="Trebuchet MS"/>
        <family val="2"/>
      </rPr>
      <t xml:space="preserve"> with 0.325 sqm cooling cooling coil face area, 30 mmwg fan external static, 4/6 row cooling coil, 0.75/1.1 Kw fan motor, filter section with Pre Filter (EU-3)-MERV-8 supplied by the builder </t>
    </r>
    <r>
      <rPr>
        <b/>
        <sz val="10"/>
        <color theme="1"/>
        <rFont val="Trebuchet MS"/>
        <family val="2"/>
      </rPr>
      <t>-Serving area: AJ Kitchen - Fine Dine</t>
    </r>
  </si>
  <si>
    <t>Set</t>
  </si>
  <si>
    <t>b</t>
  </si>
  <si>
    <r>
      <rPr>
        <b/>
        <sz val="10"/>
        <color theme="1"/>
        <rFont val="Trebuchet MS"/>
        <family val="2"/>
      </rPr>
      <t xml:space="preserve">Supply, Installation, Testing &amp; commissioning of Limit switch wiring ,lighting &amp; motor interlock </t>
    </r>
    <r>
      <rPr>
        <sz val="10"/>
        <color theme="1"/>
        <rFont val="Trebuchet MS"/>
        <family val="2"/>
      </rPr>
      <t>to be provided with 3 core 2.5sqmm cable in 19mm dia GI conduit</t>
    </r>
  </si>
  <si>
    <t>Rmt</t>
  </si>
  <si>
    <t>CHILLED WATER PIPING WITH INSULATION</t>
  </si>
  <si>
    <r>
      <rPr>
        <b/>
        <sz val="10"/>
        <color theme="1"/>
        <rFont val="Trebuchet MS"/>
        <family val="2"/>
      </rPr>
      <t>Supply, Installation, Testing &amp; commissioning of MS 'C' Class pipes insulated with Closed cell elastomeric insulation of specified thickness &amp; Insulation to be covered with Aluminium cladding 26G , 0.5mm thick</t>
    </r>
    <r>
      <rPr>
        <sz val="10"/>
        <rFont val="Trebuchet MS"/>
        <family val="2"/>
      </rPr>
      <t xml:space="preserve"> as per technical specification. All Bolts / Nuts used in the chilled water piping should be of GI &amp; not MS. The cost shall be inclusive of pipe suppoorts with MS Channels. The piping flange connection bolts, washers and nuts should be hot dipped galvanised.The pipes should be supported with MS Channels, angle frame with </t>
    </r>
    <r>
      <rPr>
        <b/>
        <u/>
        <sz val="10"/>
        <rFont val="Trebuchet MS"/>
        <family val="2"/>
      </rPr>
      <t xml:space="preserve">neoprene rubber / PUF saddles. </t>
    </r>
    <r>
      <rPr>
        <sz val="10"/>
        <rFont val="Trebuchet MS"/>
        <family val="2"/>
      </rPr>
      <t xml:space="preserve">Fitting accessories for installation of pressure gauges, thermometers, </t>
    </r>
    <r>
      <rPr>
        <b/>
        <u/>
        <sz val="10"/>
        <rFont val="Trebuchet MS"/>
        <family val="2"/>
      </rPr>
      <t>BMS sensors,</t>
    </r>
    <r>
      <rPr>
        <u/>
        <sz val="10"/>
        <rFont val="Trebuchet MS"/>
        <family val="2"/>
      </rPr>
      <t xml:space="preserve"> </t>
    </r>
    <r>
      <rPr>
        <sz val="10"/>
        <rFont val="Trebuchet MS"/>
        <family val="2"/>
      </rPr>
      <t xml:space="preserve"> drain ports to be provided by the HVAC lowside  contractor. Flourscent Plastic Sticker/ paint shall be applied to indicate Water flow directions. Only End flanges to be used for capping of pipes.  </t>
    </r>
    <r>
      <rPr>
        <b/>
        <u/>
        <sz val="10"/>
        <rFont val="Trebuchet MS"/>
        <family val="2"/>
      </rPr>
      <t>"Table E" of BS code</t>
    </r>
    <r>
      <rPr>
        <sz val="10"/>
        <rFont val="Trebuchet MS"/>
        <family val="2"/>
      </rPr>
      <t xml:space="preserve"> for flange thickness to be adhered. The Piping material &amp; network should be selected to operate at PN 16 Rating</t>
    </r>
  </si>
  <si>
    <t xml:space="preserve">Pipe dia below 150 mm shall be C Class confirming to IS:1239 (part 1) 2004,Pipe size between 200 mm to 350 mm dia shall be 6.35 mm &amp; pipe dia above 350 mm shall be 8.0 mm confirming to IS:3589 Gr330 </t>
  </si>
  <si>
    <t>Opening and closing for all the chilled pipe entries in civil / gypsum / any type of partition shall be under scope of HVAC vendor and inclusive of cost. Routing diagram can be checked in drawing prior for quoting.</t>
  </si>
  <si>
    <t>32 mm dia</t>
  </si>
  <si>
    <t>BUTTERFLY VALVE WITH INSULATION</t>
  </si>
  <si>
    <r>
      <rPr>
        <b/>
        <sz val="10"/>
        <rFont val="Trebuchet MS"/>
        <family val="2"/>
      </rPr>
      <t xml:space="preserve">Supply, Installation, Testing &amp; commissioning of Wafer type Butterfly valve which </t>
    </r>
    <r>
      <rPr>
        <sz val="10"/>
        <rFont val="Trebuchet MS"/>
        <family val="2"/>
      </rPr>
      <t>shall be of Slim seal wafer type with long stem of PN 16 rating, companion flanges shall also be of PN20 rating. Butterfly valves installed for the chilled water pipelines shall be insulated with nitrile rubber insulation and the insulation thickness shall be similar to that of the pipe dimensions. (valve sizes above 200mm shall be wheel operated type instead of handles). All bolts, washers and nuts shall be hot dipped galvanized only.The MOC of body shall be cast iron &amp; disk shall be epoxy coated ductile iron.</t>
    </r>
  </si>
  <si>
    <t>Nos</t>
  </si>
  <si>
    <t xml:space="preserve">PRESSURE INDEPENDENT TYPE DYNAMIC BALANCING CUM FLOW CONTROL VALVE. </t>
  </si>
  <si>
    <t>Valve selection to be submitted in the technical submittal for approval before procurement.</t>
  </si>
  <si>
    <r>
      <rPr>
        <b/>
        <sz val="10"/>
        <rFont val="Trebuchet MS"/>
        <family val="2"/>
      </rPr>
      <t xml:space="preserve">Supply, Installation, Testing &amp; commissioning of Pressure Independent dynamic balancing cum equal percentage type modulating flow control valve </t>
    </r>
    <r>
      <rPr>
        <sz val="10"/>
        <rFont val="Trebuchet MS"/>
        <family val="2"/>
      </rPr>
      <t xml:space="preserve">- PN16 rating fitted with high torque actuator with </t>
    </r>
    <r>
      <rPr>
        <u/>
        <sz val="10"/>
        <rFont val="Trebuchet MS"/>
        <family val="2"/>
      </rPr>
      <t>Non spring return type</t>
    </r>
    <r>
      <rPr>
        <sz val="10"/>
        <rFont val="Trebuchet MS"/>
        <family val="2"/>
      </rPr>
      <t xml:space="preserve"> to ensure the valve closes automatically in the event of power disconnect to actuator. Actuator enclosure shall be rated for IP 54 protection. Step down transformer if required shall be part of valve supply, matching flanges, hot dipped galvanized bolts and nuts. Valve body to be insulated with closed cell elastomeric insulation. Supply , Installtion, testing &amp; commissioning of thermostat along with control/ power cabling to be part of scope.The MOC of body shall be cast iron &amp; membrane shall be EPDM, SS spring.</t>
    </r>
  </si>
  <si>
    <t xml:space="preserve">Actuator should be provided with position feed back switch and also actuator should have BMS interfacing card and shall be suitable for accepting signals from temperature sensors supplied by BMS vendor. Actuator should also have facility to set the required flow rate as per site requirements through dip switch adjustments. Valve body to be rated for PN 16. The valve design flow rate should be factory calibrated with +/- 5% flow accuracy. THe scope shall include the cost supply of thermostat/ return air temperature  and required control cabling  </t>
  </si>
  <si>
    <t>Valve shall have necessary measuring ports, drain port, flanges etc., The balancing to be done through microprocessor based hand held terminal / POT and  the same results shall be furnished in the water balancing report as part of commissioning report and handing over manual.</t>
  </si>
  <si>
    <t xml:space="preserve">TEMPERATURE SENSORS </t>
  </si>
  <si>
    <r>
      <rPr>
        <b/>
        <sz val="10"/>
        <rFont val="Trebuchet MS"/>
        <family val="2"/>
      </rPr>
      <t>Supply, Installation, Testing &amp; commissioning of Duct type/ space type temperature sensor</t>
    </r>
    <r>
      <rPr>
        <sz val="10"/>
        <rFont val="Trebuchet MS"/>
        <family val="2"/>
      </rPr>
      <t xml:space="preserve"> for measuring the Return air temperature at the Chilled water type CSU Units (Range 45-150 deg. F).A Temperature sensor shall be provided in the return air path of CSU to control the 2 way modulating valve. The scope shall include the cost of Control Cabling with conduit between temperature sensor and actuator of 2 Way modulating flow control  valve </t>
    </r>
  </si>
  <si>
    <t>Y'-STRAINER WITH INSULATION</t>
  </si>
  <si>
    <r>
      <rPr>
        <b/>
        <sz val="10"/>
        <rFont val="Trebuchet MS"/>
        <family val="2"/>
      </rPr>
      <t xml:space="preserve">Supply, Installation, Testing &amp; commissioning of Y-strainer </t>
    </r>
    <r>
      <rPr>
        <sz val="10"/>
        <rFont val="Trebuchet MS"/>
        <family val="2"/>
      </rPr>
      <t>-PN 16 rating body construction shall be with Mild steel and strainer shall be of SS screen with permanent magnet and drain port. The MOC of body shall be cast iron &amp; SS-304 filter with 3 mm perforation with flanged connection, gaskets, permanent magnet. 
Note, the insulation quantity will be measured in running meters and the valve in numbers.</t>
    </r>
  </si>
  <si>
    <t>TEMPERATURE GUAGES</t>
  </si>
  <si>
    <r>
      <rPr>
        <b/>
        <sz val="10"/>
        <rFont val="Trebuchet MS"/>
        <family val="2"/>
      </rPr>
      <t>Supply, Installation, Testing &amp; commissioning of Thermometer</t>
    </r>
    <r>
      <rPr>
        <sz val="10"/>
        <rFont val="Trebuchet MS"/>
        <family val="2"/>
      </rPr>
      <t xml:space="preserve"> which shall be of Dial type (100mm) Range 0⁰ to 50⁰C, with stainless steel body - IP 55 protection, with necessary theromowells.</t>
    </r>
  </si>
  <si>
    <t>PRESSURE GAUGE (GLYCERINE FILLED)</t>
  </si>
  <si>
    <r>
      <rPr>
        <b/>
        <sz val="10"/>
        <rFont val="Trebuchet MS"/>
        <family val="2"/>
      </rPr>
      <t>Supply, Installation, Testing &amp; commissioning of Pressure Gauge</t>
    </r>
    <r>
      <rPr>
        <sz val="10"/>
        <rFont val="Trebuchet MS"/>
        <family val="2"/>
      </rPr>
      <t xml:space="preserve"> which shall be of  Bourdon tube Dial type (100mm) Range 0 to 10 kg/cm², with stainless steel body - IP55 protection with necessary pipe fitting and needle valve etc.,</t>
    </r>
  </si>
  <si>
    <t xml:space="preserve">INSULATED RIGID PVC PIPING FOR CONDENSATE DRAIN </t>
  </si>
  <si>
    <r>
      <rPr>
        <b/>
        <sz val="10"/>
        <rFont val="Trebuchet MS"/>
        <family val="2"/>
      </rPr>
      <t xml:space="preserve">Supply, Installation, Testing and Commissioning of </t>
    </r>
    <r>
      <rPr>
        <sz val="10"/>
        <rFont val="Trebuchet MS"/>
        <family val="2"/>
      </rPr>
      <t>Rigid PVC piping with pressure rating of 6 Kg /CM2 duly insulated with 9 mm thick factory laminated aluminium foil faced closed cell elastomeric nitrile rubber insulation with class 'O' fire retardant properties  in tubing form &amp; all fittings, elbows, tees reducers, supports and clamps up to 50 mm dia. including drilling, wall chipping etc. and conceal the wall opening.
Pipes shall be of following sizes :</t>
    </r>
  </si>
  <si>
    <t>65mm. Dia.</t>
  </si>
  <si>
    <t>50mm. Dia.</t>
  </si>
  <si>
    <t>c</t>
  </si>
  <si>
    <t>40mm. Dia.</t>
  </si>
  <si>
    <t>DRAIN VALVES</t>
  </si>
  <si>
    <r>
      <t>Supply, Installation, Testing &amp; commissioning of Ball/Drain valves with handles and extended stem ,</t>
    </r>
    <r>
      <rPr>
        <sz val="10"/>
        <rFont val="Trebuchet MS"/>
        <family val="2"/>
      </rPr>
      <t xml:space="preserve"> threaded joints shall be of PN16 class and insulated with nitrile rubber.The MOC of body shall be forged brass, SS ball, SS 410 stem. The end connections shall be threaded.</t>
    </r>
  </si>
  <si>
    <t>25 mm dia</t>
  </si>
  <si>
    <t>GSS DUCT WORKS</t>
  </si>
  <si>
    <t>FACTORY FABRICATED DUCTING - TDF /TDC FLANGES - RECTANGULAR DUCTWORKS</t>
  </si>
  <si>
    <t xml:space="preserve">Supply, Installation, Testing &amp; Commissioning of factory fabricated GSS Ducting with TDF /TDC flange  with GI bolt &amp; nuts (the cleat into the flange Used for C  and G together with Bolt) and necessary supporting arrangement using GI full threaded rods and slotted rail- Unistrut channel supports of size 41mm x 41mm for rectangular ducts to be used </t>
  </si>
  <si>
    <r>
      <t xml:space="preserve">Ducting shall include guide vanes etc., Ducting shall be designed for 500pa ESP as per the  specifications, GSS Ducting:- </t>
    </r>
    <r>
      <rPr>
        <b/>
        <sz val="10"/>
        <rFont val="Trebuchet MS"/>
        <family val="2"/>
      </rPr>
      <t>Galvanized steel sheet shall be of Class VIII – light coating of zinc, nominal 120 gm /sqm as per IS-277</t>
    </r>
    <r>
      <rPr>
        <sz val="10"/>
        <rFont val="Trebuchet MS"/>
        <family val="2"/>
      </rPr>
      <t xml:space="preserve">.All ducts 900 mm to 1100mm shall have Stiffener bracket made of GI 1.25mm thick sheet and 1101mm above  shall have Stiffener bracket made of GI 1.6mm thick sheet with special profile for strength and rigidity fixed throughout the duct perimeter Intermediate between flanges with Fastener screws 2 nos for every interval of 150mm. </t>
    </r>
  </si>
  <si>
    <t>Spacing between duct supports should not exceed 2m i.e GI rods with GI "C" channels. In case of duct sizes above 1800mm, MS angles duly painted with black enamel paint should be used along with neoprene pad in between the duct &amp; MS angle. All duct support to be provided with check nuts (lock nuts).</t>
  </si>
  <si>
    <t>While selecting the duct supports vendor shall ensure vibration free installation. Quoted price shall be inclusive of light testing with complete arragement &amp; accessories for leakages. Quoted price shall be inclusive of necessary scaffolding charges towards installation of supply/exhaust air ducts outside or within building wherever required. Quoted price should also include necessary charges towards duct supports including MS angle/channel arrangement as required for ducts being installed outside or within building wherever required.</t>
  </si>
  <si>
    <t>All duct construction and installation shall be in accordance with SMACNA standards.  In addition ducts shall be factory fabricated utilizing the following machines to provide the requisite quality of ducts.</t>
  </si>
  <si>
    <t>24 G-GSS-0.63MM ( 251MM TO 1000MM) - TDF Flanges</t>
  </si>
  <si>
    <t xml:space="preserve">Sqm </t>
  </si>
  <si>
    <t>22 G-GSS-0.80MM ( 1001MM TO 1200MM) - TDF Flanges, Guide Vanes &amp; Stiffeners Rods</t>
  </si>
  <si>
    <t>DUCT INSULATION MATERIALS</t>
  </si>
  <si>
    <t>THERMAL INSULATION FOR DUCTWORKS</t>
  </si>
  <si>
    <r>
      <rPr>
        <b/>
        <sz val="10"/>
        <rFont val="Trebuchet MS"/>
        <family val="2"/>
      </rPr>
      <t xml:space="preserve">Supply, Installation, Testing &amp; Commissioning of Thermal insulation closed cell elastromeric nitrile rubber insulation manafactured as per ASTM E 84 test with density between 40-60 kg / m³(External and internal) for spiral duct, Material shall be FM GLOBAL approved, food grade material with antimicrobial properties, Class 'O'. </t>
    </r>
    <r>
      <rPr>
        <sz val="10"/>
        <rFont val="Trebuchet MS"/>
        <family val="2"/>
      </rPr>
      <t xml:space="preserve">Insulation material should meet NFPA 90A supplementary materials for air distribution system which should not absorbs less 0.2% water by volume (ASTM c 209), should not support microbial growth (ASTM C1071, G21, G22) and should emit objectionable odors (ASTM C 665) and should have thermal conductivity of 0.27 ( R - 2.78 in 3.4" thickness) and water vapor permeance of 0.10. Scope shall include the cost for aluminium foil which to be laid over the thermal insulation. Aluminium foil shall provide protection against scratches. </t>
    </r>
  </si>
  <si>
    <t>Insulation material shall be bonded with the ducts using metal screw and washers to facilitate grip to the GI sheet.Insulation materials brought on site should be installed following the manufacturer recommended methodology and using the appropriately suitable manufacturer recommended cutting, measuring, pasting tools &amp; tackles. It is advised to use the manufacturer’s tool box for installation of insulation materials on site.</t>
  </si>
  <si>
    <t xml:space="preserve">13mm thick </t>
  </si>
  <si>
    <t>Sqm</t>
  </si>
  <si>
    <t>ACOUSTIC INSULATION FOR DUCTWORKS</t>
  </si>
  <si>
    <r>
      <t>SITC of internal acoustic lining within air ducts plenum with open cell 10mm thick Elastromeric nitrile rubber insulation manafactured as per ASTM E 84 test with density140- 180 kg / m³, Material shall be FM rated as per the approved shop drawings / specifications.</t>
    </r>
    <r>
      <rPr>
        <sz val="10"/>
        <rFont val="Trebuchet MS"/>
        <family val="2"/>
      </rPr>
      <t xml:space="preserve"> Insulation material should  meet NFPA 90A supplementary materials for air distribution system  which should not absorbs less 0.2% water by volume (ASTM c 209), should not support microbial growth (ASTM C1071, G21, G22) and should emit objectionable odors (ASTM C 665) and should have thermal conductivity of 0.27 ( R - 2.78 in 3.4" thickness) and water vapor permeance of 0.10.  - Class "1" Material.</t>
    </r>
  </si>
  <si>
    <t>Insulation sheets should have self-adhesive backing for faster installation and better quality. The adhesive used in self-adhesive backing should be Fire Retardant, LEED compliant and zero VOC.</t>
  </si>
  <si>
    <t xml:space="preserve">10mm thick-acoustic insulation for main duct outlets as per HVAC drawings </t>
  </si>
  <si>
    <t xml:space="preserve">AIR DISTRIBUTION DEVICES </t>
  </si>
  <si>
    <t>MANUAL TYPE VOLUME CONTROL DAMPERS</t>
  </si>
  <si>
    <r>
      <rPr>
        <b/>
        <sz val="10"/>
        <rFont val="Trebuchet MS"/>
        <family val="2"/>
      </rPr>
      <t>Supply, Installation, Testing &amp; Commissioning of Volume Control Dampers</t>
    </r>
    <r>
      <rPr>
        <sz val="10"/>
        <rFont val="Trebuchet MS"/>
        <family val="2"/>
      </rPr>
      <t xml:space="preserve"> made out of 100 x 40 x 1.55 mm thick galavanised steel frame and blades of 1.55 mm galavanised sheet steel.</t>
    </r>
  </si>
  <si>
    <t>ALLUMINIUM COLLAR DAMPERS</t>
  </si>
  <si>
    <r>
      <t xml:space="preserve">Supply, Installation, Testing &amp; Commissioning of  Collar Dampers or neck damper </t>
    </r>
    <r>
      <rPr>
        <sz val="10"/>
        <rFont val="Trebuchet MS"/>
        <family val="2"/>
      </rPr>
      <t xml:space="preserve">of opposed blade type made out of Aluminium alloy extrusion with anodised matt black finish (AL.blade thickness 1.0mm, Border  thickness-1.3 MM).  Qty is for Supply air grilles </t>
    </r>
  </si>
  <si>
    <t>CONTINUOUS LINEAR GRILLE</t>
  </si>
  <si>
    <r>
      <t>Supply, Installation , Testing &amp; Commissioning of Extruded Al. powder coated continuous, discrete grilles for supply &amp; return air distribution of 100 to 600  mm wide  with 0 / 15 / 30 / 45 deg (AL.frame thickness 1.2MM, Louver  thickness-3 MM). Deflection as specified In the approved shop drawings. Grilles complete with integral flanges on both sides &amp; ends as required complete with corner pieces.</t>
    </r>
    <r>
      <rPr>
        <sz val="10"/>
        <rFont val="Trebuchet MS"/>
        <family val="2"/>
      </rPr>
      <t>( colour for the grill to be conifremed by Arch/ PMC team before placing the  order)</t>
    </r>
  </si>
  <si>
    <t>150mm wide</t>
  </si>
  <si>
    <t>POWDER COATED ALUMINIUM GRILLES- FOR EXHAUST AIR &amp; FRESH AIR APPLICATION</t>
  </si>
  <si>
    <r>
      <t>Supply, Installation , Testing &amp; Commissioning of Extruded Al. powder coated grilles for exhuast air &amp; Fresh air application with 0 degree deflection. AL.frame thickness 1.2MM, Louver  thickness-1MM/ 3 MM</t>
    </r>
    <r>
      <rPr>
        <sz val="10"/>
        <rFont val="Trebuchet MS"/>
        <family val="2"/>
      </rPr>
      <t xml:space="preserve"> ( colour for the grill to be conifimed by Arch/ PMC team before placing the  order). The sizes of the grilles shall be as mentioned below</t>
    </r>
  </si>
  <si>
    <t xml:space="preserve">600mm x 600mm </t>
  </si>
  <si>
    <t xml:space="preserve">200mm x 200 mm </t>
  </si>
  <si>
    <t>4 WAY SUPPLY AIR DIFFUSERS- SQUARE TYPE</t>
  </si>
  <si>
    <r>
      <t>Supply, Installation , Testing &amp; Commissioning of Powder coated, extruded aluminium, removable center core type</t>
    </r>
    <r>
      <rPr>
        <b/>
        <sz val="10"/>
        <rFont val="Trebuchet MS"/>
        <family val="2"/>
      </rPr>
      <t xml:space="preserve">, supply  air diffusers with Collar Dampers or neck damper  of the following neck sizes.  </t>
    </r>
  </si>
  <si>
    <t>(All are of 595 x 595 MM Outer to Outer Size)</t>
  </si>
  <si>
    <t>300 x 300 MM  (Neck Size)</t>
  </si>
  <si>
    <t>ELECTROSTATIC DRY SCRUBBER FOR KITCHEN EXHAUST OF 3600 CFM.</t>
  </si>
  <si>
    <r>
      <rPr>
        <b/>
        <sz val="10"/>
        <color indexed="8"/>
        <rFont val="Trebuchet MS"/>
        <family val="2"/>
      </rPr>
      <t>Supply, installation, testing &amp; Commissioning of Electro- Static DRY scrubber for the above exhaust rating of 3600 CFM. The vendor shall include the Pressure drop to be 20mm Wg,</t>
    </r>
    <r>
      <rPr>
        <sz val="10"/>
        <color indexed="8"/>
        <rFont val="Trebuchet MS"/>
        <family val="2"/>
      </rPr>
      <t xml:space="preserve"> works with necessary valve arrangement. The scope of supply should include complete system for Electrostatic Dry scrubber operation. It shall also include the carbon filters for residual carbon content removal.The Electrostatic Air Cleaners shall be supplied as a one-piece factory joined assembly of individual section(s) selected to treat oil mist, smoke, fume, grease &amp; dust/ powder problems.  
</t>
    </r>
  </si>
  <si>
    <t>Housing shall be constructed with minimum 1.6mm thick steel sheet with reinforced structure &amp; powder coated to protect against rust and corrosion.  It shall have a hinged door for cell access, located one side of the unit.  The door shall be gasketed to prevent air leakage.  There shall be a safety interlock switch to cut off primary supply when the access door is opened.The external finish shall be a durable industrial grade semi-gloss epoxy-polyester coating suitable for outdoor installations.</t>
  </si>
  <si>
    <t>Ionizing-Collecting cell(s) shall be of one-piece construction 13.38” (340mm) deep in direction of airflow.  The dimension of the collection cell shall be 18.89” (480mm) H x 19.76” (502mm)W Max. All support framing, end plates and ionizer ground electrodes shall be 0.080 inch (2mm) thick aluminum.  Both repelling and collector plates shall be 0.032 inch (0.8mm) thick aluminum alloy material rigidly retained in place with tubular spacers and tie rods. Each plate shall be corrugated, perpendicular to airflow direction.  Spacing between plates shall be no less than 0.318 inch (8mm).  Each cell shall weigh at least 17 kg with at least 8 stainless steel spiked blade ionizers. Tungsten wire ionizers will not be accepted</t>
  </si>
  <si>
    <t>Ionizing spiked blade shall be made of Stainless steel 304 material, rigidly supported both vertically and laterally.  Spiked ionizer to ground electrode spacing shall be 1.0" (25mm). High voltage support insulators shall be of Teflon material for dielectric strength.</t>
  </si>
  <si>
    <t>Equipment should be selected on the basis of required Air handling capacity so as to achieve 90-95% particulate matter removal efficiency according to DOP Test or EN779 European standard (Equivalent to ASHRAE 52.1). Vendor should submit the Test report from the Lab having Test facility according to ASHRAE 52.2 or EN779. In the absence of Test report Vendor should demonstrate the efficiency claim at their manufacturing facility at their expenses.</t>
  </si>
  <si>
    <t>Power supplies shall be 100% solid state, operate on 230 VAC, 50 Hz, 1 Phase input and provide a dual high voltage output of 12-13 KVDC for the ionizer and  6.0-6.5 KVDC for the collector in normal operation conditions. Current output at the high tension shall be 12mA. A maximum power output for the solid state power supply shall be 120 watts to maintain the specified collection efficiency.  Integrally mounted Electrical interlocks shall be provided to prevent access to the high voltage components without first interrupting the primary input power.  The power supply shall operate over a temperature range of -32 degrees F to 140 degrees F, be overloaded self-protecting and accommodate an LED lights indicating the performance status of the ionizing/collecting cell. High voltage output components in the power supply shall be sealed with epoxy for moisture resistance.</t>
  </si>
  <si>
    <t>The power pack shall incorporate a short circuit arc protection with automatic power restoration system to prevent overload.</t>
  </si>
  <si>
    <t>There shall be 2 LED lights (Green &amp; Red) installed on the access door of the unit to indicate the status of the air cleaning system</t>
  </si>
  <si>
    <t xml:space="preserve">BMS (Building Management System) interface: The power supply (pack) shall have a 2 wire dry contacts (NO/NC) for remote link to Building Management System. This is for performance indication of the air cleaning system
</t>
  </si>
  <si>
    <t>Supply , Installation , Testing &amp; Commissioning of Electro-static Dry Scrubber unit complete with all sections as listed above &amp; detailed in tender drawings</t>
  </si>
  <si>
    <t xml:space="preserve">TOTAL </t>
  </si>
  <si>
    <t>GST -18%</t>
  </si>
  <si>
    <t>GRAND TOTAL ( INCLUDING GST)</t>
  </si>
  <si>
    <t>EXCLUSIONS</t>
  </si>
  <si>
    <t>TAXES SHALL BE EXTRA AS APPLICABLE</t>
  </si>
  <si>
    <t xml:space="preserve">ANY CIVIL WORKS LIKE WALL OPENINGS , WALL CLOSURE &amp; PLASTERING WORKS RELATED TO HVAC ARE BEEN EXCLUDED FROM HVAC SCOPE OF WORKS. </t>
  </si>
  <si>
    <t xml:space="preserve">ALL ELECTRICAL WORKS( OTHER THAN INCLUDED IN HVAC BOQ) INCLUDING PANELS, CABLING, FEEDERS, CABLETRAYS ETC ARE BEEN EXCLUDED FROM HVAC SCOPE OF WORKS. </t>
  </si>
  <si>
    <t>BILL OF QUANTITY</t>
  </si>
  <si>
    <t>NO.</t>
  </si>
  <si>
    <t>ITEM DESCRIPTION</t>
  </si>
  <si>
    <t>UNIT RATE</t>
  </si>
  <si>
    <t>SECTION 02 - FINISHES (WALL, FLOOR, CEILING &amp; DOORS)</t>
  </si>
  <si>
    <t>The Contractor is referred to the Specifications and Drawings for all details related to this Section of the works and he is to include for complying with all the requirement contained therein, whether or not they are specifically mentioned within the items description.</t>
  </si>
  <si>
    <t>Partition walls</t>
  </si>
  <si>
    <r>
      <t xml:space="preserve">Supply and installation of fire rated </t>
    </r>
    <r>
      <rPr>
        <b/>
        <sz val="10"/>
        <color theme="1"/>
        <rFont val="Century Gothic"/>
        <family val="2"/>
      </rPr>
      <t xml:space="preserve">calcium silicate board Partition Wall </t>
    </r>
    <r>
      <rPr>
        <sz val="10"/>
        <color theme="1"/>
        <rFont val="Century Gothic"/>
        <family val="2"/>
      </rPr>
      <t xml:space="preserve">with the necessory supports, fittings and fixtures </t>
    </r>
    <r>
      <rPr>
        <i/>
        <sz val="10"/>
        <color rgb="FFFF0000"/>
        <rFont val="Century Gothic"/>
        <family val="2"/>
      </rPr>
      <t xml:space="preserve">(excluding final finishes).
</t>
    </r>
    <r>
      <rPr>
        <i/>
        <sz val="10"/>
        <rFont val="Century Gothic"/>
        <family val="2"/>
      </rPr>
      <t>Purposed height of kitchen partition wall is 4500 mm and pot wash room is 3150mm, it may be change as per site conditions</t>
    </r>
    <r>
      <rPr>
        <sz val="10"/>
        <color theme="1"/>
        <rFont val="Century Gothic"/>
        <family val="2"/>
      </rPr>
      <t xml:space="preserve">.
</t>
    </r>
    <r>
      <rPr>
        <i/>
        <sz val="9"/>
        <color theme="1"/>
        <rFont val="Century Gothic"/>
        <family val="2"/>
      </rPr>
      <t>Note: Framing and double side board to be installed. Final Finishies price to be quoted in wall finishes section.</t>
    </r>
  </si>
  <si>
    <t>SQM</t>
  </si>
  <si>
    <r>
      <t xml:space="preserve">Supply and installation of fire rated </t>
    </r>
    <r>
      <rPr>
        <b/>
        <sz val="10"/>
        <color theme="1"/>
        <rFont val="Century Gothic"/>
        <family val="2"/>
      </rPr>
      <t xml:space="preserve">calcium silicate board cladding </t>
    </r>
    <r>
      <rPr>
        <sz val="10"/>
        <color theme="1"/>
        <rFont val="Century Gothic"/>
        <family val="2"/>
      </rPr>
      <t>on the</t>
    </r>
    <r>
      <rPr>
        <b/>
        <sz val="10"/>
        <color theme="1"/>
        <rFont val="Century Gothic"/>
        <family val="2"/>
      </rPr>
      <t xml:space="preserve"> existing walls </t>
    </r>
    <r>
      <rPr>
        <sz val="10"/>
        <color theme="1"/>
        <rFont val="Century Gothic"/>
        <family val="2"/>
      </rPr>
      <t xml:space="preserve">in the </t>
    </r>
    <r>
      <rPr>
        <b/>
        <sz val="10"/>
        <color theme="1"/>
        <rFont val="Century Gothic"/>
        <family val="2"/>
      </rPr>
      <t>Kitchen &amp; pot wash area</t>
    </r>
    <r>
      <rPr>
        <sz val="10"/>
        <color theme="1"/>
        <rFont val="Century Gothic"/>
        <family val="2"/>
      </rPr>
      <t xml:space="preserve"> to pass the MEP services &amp; to receive the final finishes with the necessory supports, fittings and fixtures </t>
    </r>
    <r>
      <rPr>
        <i/>
        <sz val="10"/>
        <color rgb="FFFF0000"/>
        <rFont val="Century Gothic"/>
        <family val="2"/>
      </rPr>
      <t>(excluding final finishes).</t>
    </r>
    <r>
      <rPr>
        <sz val="10"/>
        <color theme="1"/>
        <rFont val="Century Gothic"/>
        <family val="2"/>
      </rPr>
      <t xml:space="preserve">
</t>
    </r>
    <r>
      <rPr>
        <i/>
        <sz val="10"/>
        <color theme="1"/>
        <rFont val="Century Gothic"/>
        <family val="2"/>
      </rPr>
      <t xml:space="preserve">Purposed height is 3150mm, it may be change as per site conditions.
</t>
    </r>
    <r>
      <rPr>
        <i/>
        <sz val="9"/>
        <color theme="1"/>
        <rFont val="Century Gothic"/>
        <family val="2"/>
      </rPr>
      <t>Note: Framing and single side board to be installed on existing wall. Final Finishies price to be quoted in wall finishes section.</t>
    </r>
  </si>
  <si>
    <r>
      <t xml:space="preserve">Supply and installation of 100 mm thick fire rated </t>
    </r>
    <r>
      <rPr>
        <b/>
        <sz val="10"/>
        <color theme="1"/>
        <rFont val="Century Gothic"/>
        <family val="2"/>
      </rPr>
      <t xml:space="preserve">Gypsum board cladding </t>
    </r>
    <r>
      <rPr>
        <sz val="10"/>
        <color theme="1"/>
        <rFont val="Century Gothic"/>
        <family val="2"/>
      </rPr>
      <t xml:space="preserve">on the </t>
    </r>
    <r>
      <rPr>
        <b/>
        <sz val="10"/>
        <color theme="1"/>
        <rFont val="Century Gothic"/>
        <family val="2"/>
      </rPr>
      <t>existing walls</t>
    </r>
    <r>
      <rPr>
        <sz val="10"/>
        <color theme="1"/>
        <rFont val="Century Gothic"/>
        <family val="2"/>
      </rPr>
      <t xml:space="preserve"> to pass the MEP services &amp; to receive the final finishes with the necessory supports, fittings and fixtures in the </t>
    </r>
    <r>
      <rPr>
        <b/>
        <sz val="10"/>
        <color theme="1"/>
        <rFont val="Century Gothic"/>
        <family val="2"/>
      </rPr>
      <t>FOH &amp; dining area walls</t>
    </r>
    <r>
      <rPr>
        <sz val="10"/>
        <color theme="1"/>
        <rFont val="Century Gothic"/>
        <family val="2"/>
      </rPr>
      <t xml:space="preserve">. </t>
    </r>
    <r>
      <rPr>
        <i/>
        <sz val="10"/>
        <color rgb="FFFF0000"/>
        <rFont val="Century Gothic"/>
        <family val="2"/>
      </rPr>
      <t>(excluding final finishes).</t>
    </r>
    <r>
      <rPr>
        <sz val="10"/>
        <color theme="1"/>
        <rFont val="Century Gothic"/>
        <family val="2"/>
      </rPr>
      <t xml:space="preserve">
</t>
    </r>
    <r>
      <rPr>
        <i/>
        <sz val="10"/>
        <color theme="1"/>
        <rFont val="Century Gothic"/>
        <family val="2"/>
      </rPr>
      <t xml:space="preserve">Purposed height is 3700mm, it may be change as per site conditions.
</t>
    </r>
    <r>
      <rPr>
        <i/>
        <sz val="9"/>
        <color theme="1"/>
        <rFont val="Century Gothic"/>
        <family val="2"/>
      </rPr>
      <t>Note: Framing and single side board to be installed on existing wall. Final Finishies price to be quoted in wall finishes section.</t>
    </r>
  </si>
  <si>
    <r>
      <t xml:space="preserve">Supply and installation of 65mm thick fire rated </t>
    </r>
    <r>
      <rPr>
        <b/>
        <sz val="10"/>
        <color theme="1"/>
        <rFont val="Century Gothic"/>
        <family val="2"/>
      </rPr>
      <t xml:space="preserve">Gypsum board cladding </t>
    </r>
    <r>
      <rPr>
        <sz val="10"/>
        <color theme="1"/>
        <rFont val="Century Gothic"/>
        <family val="2"/>
      </rPr>
      <t xml:space="preserve">on the </t>
    </r>
    <r>
      <rPr>
        <b/>
        <sz val="10"/>
        <color theme="1"/>
        <rFont val="Century Gothic"/>
        <family val="2"/>
      </rPr>
      <t>existing walls</t>
    </r>
    <r>
      <rPr>
        <sz val="10"/>
        <color theme="1"/>
        <rFont val="Century Gothic"/>
        <family val="2"/>
      </rPr>
      <t xml:space="preserve"> to pass the MEP services &amp; to receive the final finishes with the necessory supports, fittings and fixtures in the </t>
    </r>
    <r>
      <rPr>
        <b/>
        <sz val="10"/>
        <color theme="1"/>
        <rFont val="Century Gothic"/>
        <family val="2"/>
      </rPr>
      <t>FOH &amp; dining area walls</t>
    </r>
    <r>
      <rPr>
        <sz val="10"/>
        <color theme="1"/>
        <rFont val="Century Gothic"/>
        <family val="2"/>
      </rPr>
      <t xml:space="preserve">. </t>
    </r>
    <r>
      <rPr>
        <i/>
        <sz val="10"/>
        <color rgb="FFFF0000"/>
        <rFont val="Century Gothic"/>
        <family val="2"/>
      </rPr>
      <t>(excluding final finishes).</t>
    </r>
    <r>
      <rPr>
        <sz val="10"/>
        <color theme="1"/>
        <rFont val="Century Gothic"/>
        <family val="2"/>
      </rPr>
      <t xml:space="preserve">
</t>
    </r>
    <r>
      <rPr>
        <i/>
        <sz val="10"/>
        <color theme="1"/>
        <rFont val="Century Gothic"/>
        <family val="2"/>
      </rPr>
      <t xml:space="preserve">Purposed height is 3700mm, it may be change as per site conditions.
</t>
    </r>
    <r>
      <rPr>
        <i/>
        <sz val="9"/>
        <color theme="1"/>
        <rFont val="Century Gothic"/>
        <family val="2"/>
      </rPr>
      <t>Note: Framing and single side board to be installed on existing wall. Final Finishies price to be quoted in wall finishes section.</t>
    </r>
  </si>
  <si>
    <t xml:space="preserve">FLOOR FINISHES </t>
  </si>
  <si>
    <t>Floor / tiles finishes including grouting, pointing, polishing, backing and etc. as required to complete all in accordance with drawings and specifications &amp; as per client approval.</t>
  </si>
  <si>
    <r>
      <t xml:space="preserve">150mm thick </t>
    </r>
    <r>
      <rPr>
        <b/>
        <sz val="10"/>
        <color theme="1"/>
        <rFont val="Century Gothic"/>
        <family val="2"/>
      </rPr>
      <t>concrete floor screeding</t>
    </r>
    <r>
      <rPr>
        <sz val="10"/>
        <color theme="1"/>
        <rFont val="Century Gothic"/>
        <family val="2"/>
      </rPr>
      <t xml:space="preserve"> to raise the floor to accomodate the drainage pipes and floor gratings &amp; to receive floor finish in the </t>
    </r>
    <r>
      <rPr>
        <b/>
        <sz val="10"/>
        <color theme="1"/>
        <rFont val="Century Gothic"/>
        <family val="2"/>
      </rPr>
      <t>Kitchen &amp; FOH counter areas</t>
    </r>
    <r>
      <rPr>
        <sz val="10"/>
        <color theme="1"/>
        <rFont val="Century Gothic"/>
        <family val="2"/>
      </rPr>
      <t xml:space="preserve">; all in accordance with drawings &amp; site conditions.
</t>
    </r>
    <r>
      <rPr>
        <i/>
        <sz val="10"/>
        <color theme="1"/>
        <rFont val="Century Gothic"/>
        <family val="2"/>
      </rPr>
      <t xml:space="preserve">Note: Total height of floor to be raised including floor finishes is </t>
    </r>
    <r>
      <rPr>
        <b/>
        <i/>
        <sz val="10"/>
        <color theme="1"/>
        <rFont val="Century Gothic"/>
        <family val="2"/>
      </rPr>
      <t>180mm in the kitchen &amp; FOH counter area only</t>
    </r>
  </si>
  <si>
    <r>
      <t xml:space="preserve">Supply &amp; installation of </t>
    </r>
    <r>
      <rPr>
        <b/>
        <sz val="10"/>
        <color theme="1"/>
        <rFont val="Century Gothic"/>
        <family val="2"/>
      </rPr>
      <t xml:space="preserve">water proofing </t>
    </r>
    <r>
      <rPr>
        <sz val="10"/>
        <color theme="1"/>
        <rFont val="Century Gothic"/>
        <family val="2"/>
      </rPr>
      <t xml:space="preserve">with all necessary items; all in accordance with drawings and below mentioned specification.
</t>
    </r>
    <r>
      <rPr>
        <i/>
        <sz val="9"/>
        <color theme="1"/>
        <rFont val="Century Gothic"/>
        <family val="2"/>
      </rPr>
      <t>Note: Detailed specifications of the materials to be submitted to client.</t>
    </r>
  </si>
  <si>
    <t>2.02a</t>
  </si>
  <si>
    <r>
      <rPr>
        <b/>
        <sz val="10"/>
        <color theme="1"/>
        <rFont val="Century Gothic"/>
        <family val="2"/>
      </rPr>
      <t>Wet Areas</t>
    </r>
    <r>
      <rPr>
        <sz val="10"/>
        <color theme="1"/>
        <rFont val="Century Gothic"/>
        <family val="2"/>
      </rPr>
      <t>: 2 Layers of 4mm thick SBS Bituminous membrane with 24-hour water ponding test including the sealing of Cores in the slab/walls (inspected and approved from airports team).</t>
    </r>
  </si>
  <si>
    <r>
      <t>Supply and installation of</t>
    </r>
    <r>
      <rPr>
        <b/>
        <sz val="10"/>
        <color theme="1"/>
        <rFont val="Century Gothic"/>
        <family val="2"/>
      </rPr>
      <t xml:space="preserve"> self levelling</t>
    </r>
    <r>
      <rPr>
        <sz val="10"/>
        <color theme="1"/>
        <rFont val="Century Gothic"/>
        <family val="2"/>
      </rPr>
      <t xml:space="preserve"> with all necessary items; all in accordance with drawings.</t>
    </r>
  </si>
  <si>
    <r>
      <t>Supply and installation of anti-skid</t>
    </r>
    <r>
      <rPr>
        <b/>
        <sz val="10"/>
        <color theme="1"/>
        <rFont val="Century Gothic"/>
        <family val="2"/>
      </rPr>
      <t xml:space="preserve"> 600 x 600 mm white floor tile</t>
    </r>
    <r>
      <rPr>
        <sz val="10"/>
        <color theme="1"/>
        <rFont val="Century Gothic"/>
        <family val="2"/>
      </rPr>
      <t xml:space="preserve"> in the kitchen &amp; Pot wash area as per the drawings and renders.
</t>
    </r>
    <r>
      <rPr>
        <i/>
        <sz val="9"/>
        <color theme="1"/>
        <rFont val="Century Gothic"/>
        <family val="2"/>
      </rPr>
      <t>Note: Material to be approved by Clients team.</t>
    </r>
  </si>
  <si>
    <r>
      <t xml:space="preserve">Supply and installation of </t>
    </r>
    <r>
      <rPr>
        <b/>
        <sz val="10"/>
        <color theme="1"/>
        <rFont val="Century Gothic"/>
        <family val="2"/>
      </rPr>
      <t xml:space="preserve">Stone Plastic Composite (SPC) flooring </t>
    </r>
    <r>
      <rPr>
        <sz val="10"/>
        <color theme="1"/>
        <rFont val="Century Gothic"/>
        <family val="2"/>
      </rPr>
      <t xml:space="preserve">in the FOH dining area area; colour &amp; design as per drawings &amp; render.
</t>
    </r>
    <r>
      <rPr>
        <i/>
        <sz val="10"/>
        <color theme="1"/>
        <rFont val="Century Gothic"/>
        <family val="2"/>
      </rPr>
      <t>Note: material to be approved by Clients Team</t>
    </r>
  </si>
  <si>
    <r>
      <t>Supply and installation of anti skid</t>
    </r>
    <r>
      <rPr>
        <b/>
        <sz val="10"/>
        <color theme="1"/>
        <rFont val="Century Gothic"/>
        <family val="2"/>
      </rPr>
      <t xml:space="preserve"> 300 x 300 mm designer floor tile </t>
    </r>
    <r>
      <rPr>
        <sz val="10"/>
        <color theme="1"/>
        <rFont val="Century Gothic"/>
        <family val="2"/>
      </rPr>
      <t xml:space="preserve">in the FOH area; colour &amp; design as per drawings &amp; render.
</t>
    </r>
    <r>
      <rPr>
        <i/>
        <sz val="10"/>
        <color theme="1"/>
        <rFont val="Century Gothic"/>
        <family val="2"/>
      </rPr>
      <t>Note: material to be approved by Clients Team</t>
    </r>
  </si>
  <si>
    <t>SKIRTING</t>
  </si>
  <si>
    <r>
      <t xml:space="preserve">supply &amp; installation of </t>
    </r>
    <r>
      <rPr>
        <b/>
        <sz val="10"/>
        <color theme="1"/>
        <rFont val="Century Gothic"/>
        <family val="2"/>
      </rPr>
      <t>100mm wooden skirting matching wall color</t>
    </r>
    <r>
      <rPr>
        <sz val="10"/>
        <color theme="1"/>
        <rFont val="Century Gothic"/>
        <family val="2"/>
      </rPr>
      <t xml:space="preserve"> as per the renders &amp; drawings.
</t>
    </r>
    <r>
      <rPr>
        <i/>
        <sz val="9"/>
        <color theme="1"/>
        <rFont val="Century Gothic"/>
        <family val="2"/>
      </rPr>
      <t>Note: material to be approved by Clients Team</t>
    </r>
  </si>
  <si>
    <t>RM</t>
  </si>
  <si>
    <t>WALL FINISHES</t>
  </si>
  <si>
    <t>A</t>
  </si>
  <si>
    <t>Kitchen &amp; Pot Wash areas</t>
  </si>
  <si>
    <r>
      <t xml:space="preserve">Supply &amp; installation of </t>
    </r>
    <r>
      <rPr>
        <b/>
        <sz val="10"/>
        <color theme="1"/>
        <rFont val="Century Gothic"/>
        <family val="2"/>
      </rPr>
      <t xml:space="preserve">300x300 mm White wall tile </t>
    </r>
    <r>
      <rPr>
        <sz val="10"/>
        <color theme="1"/>
        <rFont val="Century Gothic"/>
        <family val="2"/>
      </rPr>
      <t xml:space="preserve">in the kitchen &amp; Pot wash area as per drawings and renders.
</t>
    </r>
    <r>
      <rPr>
        <i/>
        <sz val="10"/>
        <color theme="1"/>
        <rFont val="Century Gothic"/>
        <family val="2"/>
      </rPr>
      <t>Note: material to be approved by Clients Team</t>
    </r>
    <r>
      <rPr>
        <sz val="10"/>
        <color theme="1"/>
        <rFont val="Century Gothic"/>
        <family val="2"/>
      </rPr>
      <t>. Considered Ceiling height in kitchen is 3000mm</t>
    </r>
  </si>
  <si>
    <r>
      <t xml:space="preserve">Allow sum for the supply and Installation of </t>
    </r>
    <r>
      <rPr>
        <b/>
        <sz val="10"/>
        <rFont val="Century Gothic"/>
        <family val="2"/>
      </rPr>
      <t>SS corner beeding</t>
    </r>
    <r>
      <rPr>
        <sz val="10"/>
        <rFont val="Century Gothic"/>
        <family val="2"/>
      </rPr>
      <t xml:space="preserve"> on the corners of kitchen wall tiles.</t>
    </r>
  </si>
  <si>
    <t>B</t>
  </si>
  <si>
    <t>FOH &amp; Dining areas</t>
  </si>
  <si>
    <r>
      <t xml:space="preserve">Supply &amp; Painiting of </t>
    </r>
    <r>
      <rPr>
        <b/>
        <sz val="10"/>
        <color theme="1"/>
        <rFont val="Century Gothic"/>
        <family val="2"/>
      </rPr>
      <t>matt finish paint of approved color</t>
    </r>
    <r>
      <rPr>
        <sz val="10"/>
        <color theme="1"/>
        <rFont val="Century Gothic"/>
        <family val="2"/>
      </rPr>
      <t xml:space="preserve"> on the walls of dining &amp; FOH area as per the drawings &amp; renders.
</t>
    </r>
    <r>
      <rPr>
        <i/>
        <sz val="10"/>
        <color theme="1"/>
        <rFont val="Century Gothic"/>
        <family val="2"/>
      </rPr>
      <t>Note: Material to be approved by clients Team</t>
    </r>
  </si>
  <si>
    <r>
      <t xml:space="preserve">Supply &amp; installation of </t>
    </r>
    <r>
      <rPr>
        <b/>
        <sz val="10"/>
        <color theme="1"/>
        <rFont val="Century Gothic"/>
        <family val="2"/>
      </rPr>
      <t>WOODEN MOULDING STRIP finished</t>
    </r>
    <r>
      <rPr>
        <sz val="10"/>
        <color theme="1"/>
        <rFont val="Century Gothic"/>
        <family val="2"/>
      </rPr>
      <t xml:space="preserve"> with paint of approved colour on the walls of Dining &amp; FOH area as per drawings and renders.
</t>
    </r>
    <r>
      <rPr>
        <i/>
        <sz val="10"/>
        <color theme="1"/>
        <rFont val="Century Gothic"/>
        <family val="2"/>
      </rPr>
      <t>Note: Material to be approved by clients Team</t>
    </r>
  </si>
  <si>
    <t>GYPSUM WORKS</t>
  </si>
  <si>
    <r>
      <t xml:space="preserve">Supply &amp; installation of fire rated </t>
    </r>
    <r>
      <rPr>
        <b/>
        <sz val="10"/>
        <color theme="1"/>
        <rFont val="Century Gothic"/>
        <family val="2"/>
      </rPr>
      <t>bulkhead gypsum</t>
    </r>
    <r>
      <rPr>
        <sz val="10"/>
        <color theme="1"/>
        <rFont val="Century Gothic"/>
        <family val="2"/>
      </rPr>
      <t xml:space="preserve"> above the hood in white paint matt finish. Paint shall be included, as per the below hood sizes.
Considered Ceiling height in kitchen is 3000mm</t>
    </r>
  </si>
  <si>
    <t>5.01A</t>
  </si>
  <si>
    <t xml:space="preserve">Hood - Hot Cooking line : 2600 L x 1000 W x 600 H mm </t>
  </si>
  <si>
    <t>CEILING WORKS</t>
  </si>
  <si>
    <r>
      <t xml:space="preserve">Supply &amp; Installation of </t>
    </r>
    <r>
      <rPr>
        <b/>
        <sz val="10"/>
        <rFont val="Century Gothic"/>
        <family val="2"/>
      </rPr>
      <t>600x600 mm metal tile ceiling</t>
    </r>
    <r>
      <rPr>
        <sz val="10"/>
        <rFont val="Century Gothic"/>
        <family val="2"/>
      </rPr>
      <t xml:space="preserve"> in the Kitchen &amp; Pot wash area with necessary support, fixtures &amp; accessories as per drawings &amp; renders
</t>
    </r>
    <r>
      <rPr>
        <i/>
        <sz val="10"/>
        <rFont val="Century Gothic"/>
        <family val="2"/>
      </rPr>
      <t>Note: Material to be approved by Clients Team.</t>
    </r>
  </si>
  <si>
    <r>
      <t xml:space="preserve">Supply and Installation of </t>
    </r>
    <r>
      <rPr>
        <b/>
        <sz val="10"/>
        <rFont val="Century Gothic"/>
        <family val="2"/>
      </rPr>
      <t>Metal 3x3cm mesh ceiling with fire rated hanging flowers</t>
    </r>
    <r>
      <rPr>
        <sz val="10"/>
        <rFont val="Century Gothic"/>
        <family val="2"/>
      </rPr>
      <t xml:space="preserve"> in the FOH &amp; Dining areas including the final finishes with necessary support, fixtures &amp; accessories as per drawings &amp; renders.
</t>
    </r>
    <r>
      <rPr>
        <i/>
        <sz val="9"/>
        <rFont val="Century Gothic"/>
        <family val="2"/>
      </rPr>
      <t>Note: Material to be approved by Clients Team.
This ceiling will be Mesh type so that flower can be hanged.</t>
    </r>
  </si>
  <si>
    <r>
      <t xml:space="preserve">Supply and Installation of </t>
    </r>
    <r>
      <rPr>
        <b/>
        <sz val="10"/>
        <rFont val="Century Gothic"/>
        <family val="2"/>
      </rPr>
      <t xml:space="preserve">fire rated Gypsum false ceiling with cove (for cove lights provision) </t>
    </r>
    <r>
      <rPr>
        <sz val="10"/>
        <rFont val="Century Gothic"/>
        <family val="2"/>
      </rPr>
      <t xml:space="preserve">in the the FOH &amp; dining area </t>
    </r>
    <r>
      <rPr>
        <b/>
        <sz val="10"/>
        <rFont val="Century Gothic"/>
        <family val="2"/>
      </rPr>
      <t>with paint of approved color</t>
    </r>
    <r>
      <rPr>
        <sz val="10"/>
        <rFont val="Century Gothic"/>
        <family val="2"/>
      </rPr>
      <t xml:space="preserve"> with necessary support, fixtures &amp; accessories as per drawings &amp; renders, refer to RCP layout.
Including access panel/door as per the MEP services and Cutting &amp; finishing for the AC grill/diffuser and lights.
</t>
    </r>
    <r>
      <rPr>
        <i/>
        <sz val="9"/>
        <rFont val="Century Gothic"/>
        <family val="2"/>
      </rPr>
      <t xml:space="preserve">Note: Material to be approved by Clients Team.
</t>
    </r>
    <r>
      <rPr>
        <i/>
        <sz val="9"/>
        <color rgb="FFFF0000"/>
        <rFont val="Century Gothic"/>
        <family val="2"/>
      </rPr>
      <t>Running meter of cove has included in total quantity (24.87m+9.32m)</t>
    </r>
  </si>
  <si>
    <r>
      <t xml:space="preserve">Supply and painting with </t>
    </r>
    <r>
      <rPr>
        <b/>
        <sz val="10"/>
        <rFont val="Century Gothic"/>
        <family val="2"/>
      </rPr>
      <t>matt finish paint of approved color</t>
    </r>
    <r>
      <rPr>
        <sz val="10"/>
        <rFont val="Century Gothic"/>
        <family val="2"/>
      </rPr>
      <t xml:space="preserve"> on the slab &amp; walls of inside ceiling area of FOH &amp; dinning, including paints on all MEP services &amp; metal ceiling parts.
</t>
    </r>
    <r>
      <rPr>
        <i/>
        <sz val="9"/>
        <rFont val="Century Gothic"/>
        <family val="2"/>
      </rPr>
      <t>Note: color to be selected/approved by Clients Team.
The metioned quantity is the total covered area of the FOH and dining, quote the price accordingly for the paint on the slab and walls above the ceiling level and painting on all the MEP services</t>
    </r>
  </si>
  <si>
    <t>DOORS</t>
  </si>
  <si>
    <r>
      <t>Supply and installation of heavy duty single leaf</t>
    </r>
    <r>
      <rPr>
        <b/>
        <sz val="10"/>
        <rFont val="Century Gothic"/>
        <family val="2"/>
      </rPr>
      <t xml:space="preserve"> both side swing fire rated wooden door </t>
    </r>
    <r>
      <rPr>
        <sz val="10"/>
        <rFont val="Century Gothic"/>
        <family val="2"/>
      </rPr>
      <t xml:space="preserve">(kitchen door flushed to wall invisible type
finished with same wall color) with the door frame for kitchen, including all the fittings &amp; accessories as per the drawings and renders.
Groove to be provided as per drawing and render.
Dim: 2100H x 900W mm
</t>
    </r>
    <r>
      <rPr>
        <i/>
        <sz val="9"/>
        <rFont val="Century Gothic"/>
        <family val="2"/>
      </rPr>
      <t>Note: Door frame should not be visible from Customer dining area.</t>
    </r>
  </si>
  <si>
    <t>Miscellaneous works</t>
  </si>
  <si>
    <t>Allow sum for the closing of wall opening using foams.</t>
  </si>
  <si>
    <t>LS</t>
  </si>
  <si>
    <t>Allow sum for the Kitchen equipment equipment unloading and shifting till outlet</t>
  </si>
  <si>
    <t>Sub-total</t>
  </si>
  <si>
    <t>SECTION 02 - WALL, FLOOR, CEILING FINISHES, DOORS &amp; SANITRY WORKS</t>
  </si>
  <si>
    <t>Generally</t>
  </si>
  <si>
    <t>The Contractor will list here &amp; price of any items shown on the drawings, mentioned in the Specifications or required for the satisfactory completion of this section, but not mentioned in above BOQ list. Any such items not listed below shall be deemed to be included :</t>
  </si>
  <si>
    <t>Total Section 2 - Carried to Summary</t>
  </si>
  <si>
    <t>ESTIMATION FOR ELV</t>
  </si>
  <si>
    <t>Project name:    AJ Kitchen Mumbai</t>
  </si>
  <si>
    <t>Date:</t>
  </si>
  <si>
    <t>11.04.2024</t>
  </si>
  <si>
    <t xml:space="preserve">Location: </t>
  </si>
  <si>
    <t>Revision</t>
  </si>
  <si>
    <t>R0</t>
  </si>
  <si>
    <t>Project no:</t>
  </si>
  <si>
    <t>Document No:</t>
  </si>
  <si>
    <t>S.no</t>
  </si>
  <si>
    <t>Description</t>
  </si>
  <si>
    <t>Unit</t>
  </si>
  <si>
    <t>Qty</t>
  </si>
  <si>
    <t>Rate</t>
  </si>
  <si>
    <t>Amount</t>
  </si>
  <si>
    <t xml:space="preserve">Remarks </t>
  </si>
  <si>
    <t>Supply</t>
  </si>
  <si>
    <t>Installation</t>
  </si>
  <si>
    <t>CCTV :</t>
  </si>
  <si>
    <t>1</t>
  </si>
  <si>
    <t xml:space="preserve">Supply, installation, testing and Commissioning of UL approved, IP based Dome Indoor type 5MP,HD Dome camera </t>
  </si>
  <si>
    <t>3</t>
  </si>
  <si>
    <r>
      <t>Supply, installation, testing and Commissioning of</t>
    </r>
    <r>
      <rPr>
        <b/>
        <sz val="12"/>
        <rFont val="Arial"/>
        <family val="2"/>
      </rPr>
      <t xml:space="preserve"> 8 Channel NVR</t>
    </r>
    <r>
      <rPr>
        <sz val="12"/>
        <rFont val="Arial"/>
        <family val="2"/>
      </rPr>
      <t xml:space="preserve"> Ultra 4 K resolution and recording software with </t>
    </r>
    <r>
      <rPr>
        <b/>
        <sz val="12"/>
        <rFont val="Arial"/>
        <family val="2"/>
      </rPr>
      <t>Storage capacity of  30Days</t>
    </r>
    <r>
      <rPr>
        <sz val="12"/>
        <rFont val="Arial"/>
        <family val="2"/>
      </rPr>
      <t xml:space="preserve"> .with all required accessories </t>
    </r>
  </si>
  <si>
    <t>No</t>
  </si>
  <si>
    <t>4</t>
  </si>
  <si>
    <t>CAT 6 PoE Cable, as per the survey done, Rate shall include required accessories, tools etc., complete as required.</t>
  </si>
  <si>
    <t>Mtr</t>
  </si>
  <si>
    <t>5</t>
  </si>
  <si>
    <t>Cat 6 Sngle Information Outlets including faceplates and backbox accessories.</t>
  </si>
  <si>
    <t>8</t>
  </si>
  <si>
    <t>Cat 6,  PoE 4ft Gigabit Snagless Molded Patch Cable (RJ-45 Male) with factory crimping, these patch cords will suffice for connecting between Data Outlet &amp; CCTV (100%)</t>
  </si>
  <si>
    <t>TAX</t>
  </si>
  <si>
    <t>GRAND TOTAL - SUPPLY + INSTALLATION +TAXES</t>
  </si>
  <si>
    <t>Makes:</t>
  </si>
  <si>
    <t>CAMERAS &amp; SOFTWARE: Hikvision,Dahua,Bosch</t>
  </si>
  <si>
    <t>NVR: Hikvision,Dahua,Bosch</t>
  </si>
  <si>
    <t>CAT 6 Cables : Legrand,Tyco,R&amp;M,Systimax,Commscope</t>
  </si>
  <si>
    <t>RACKS : Rittal ,Valrack,Netrack</t>
  </si>
  <si>
    <t>Exclusions:</t>
  </si>
  <si>
    <t xml:space="preserve">Active components, Network Switch &amp; servers ,Wifi Equipmnet </t>
  </si>
  <si>
    <t>Note:</t>
  </si>
  <si>
    <t>All Devices shall be of Enterprize Class Only</t>
  </si>
  <si>
    <t>Project Name : AJ Kitchen Mumbai</t>
  </si>
  <si>
    <t>Date : 11.04.2024</t>
  </si>
  <si>
    <t xml:space="preserve">Electrical Works </t>
  </si>
  <si>
    <t>Rev No : R0</t>
  </si>
  <si>
    <t>Sl No</t>
  </si>
  <si>
    <t xml:space="preserve">ITEM DESCRIPTION </t>
  </si>
  <si>
    <t xml:space="preserve">Rate </t>
  </si>
  <si>
    <t xml:space="preserve">RATE </t>
  </si>
  <si>
    <t>FINAL RATE FOR SAFAL</t>
  </si>
  <si>
    <t>Total</t>
  </si>
  <si>
    <t xml:space="preserve">Installation </t>
  </si>
  <si>
    <t xml:space="preserve">LT SWITCHGEAR and Distribution Boards </t>
  </si>
  <si>
    <r>
      <t xml:space="preserve">Supply, installation, testing and commissioning of Low voltage  switchgear's,  free standing, Cubical type, dead front, </t>
    </r>
    <r>
      <rPr>
        <b/>
        <sz val="10"/>
        <rFont val="Arial"/>
        <family val="2"/>
      </rPr>
      <t>Frame and Doors:2mm, Internal Partations:1.6mm thick, Gland Plates:3mm Thick</t>
    </r>
    <r>
      <rPr>
        <sz val="10"/>
        <rFont val="Arial"/>
        <family val="2"/>
      </rPr>
      <t xml:space="preserve">, powder coated (Paint Shade: RAL 7032/7035), indoor type with vermin proof hinged lockable doors for each compartment, bus bar interconnections for incoming and outgoing including feeders earthing and painting and as per specifications comprising of ACB,MCCB and MCB horizontal and vertical aluminum bus bar, earth bus bar as per SLD. All meters shall be digital with LED display, whereever mentioned and shall have RS 485 Modbus RTU half duplex communication interface for provision of BMS connectivity and wired accordingly. Provide  required  NO/NC  potential free contacts  wires and terminal blocks in the cable alley for BMS operation (Optional).The swtichboards are  to be tested as per IS 8623 -1977 specifications. The busbars are of high conductivity Al. alloy E91E IS 5082 specification and cable entries will be from either top or bottom depending on location. LT Switchgear shall be as per technical specification and single line diagram                           </t>
    </r>
  </si>
  <si>
    <t>MDB</t>
  </si>
  <si>
    <r>
      <t>MDB</t>
    </r>
    <r>
      <rPr>
        <b/>
        <sz val="10"/>
        <color rgb="FF0070C0"/>
        <rFont val="Arial"/>
        <family val="2"/>
      </rPr>
      <t xml:space="preserve"> </t>
    </r>
    <r>
      <rPr>
        <sz val="10"/>
        <color rgb="FF0070C0"/>
        <rFont val="Arial"/>
        <family val="2"/>
      </rPr>
      <t>shall be as per Single line diagram and technical specifications.</t>
    </r>
    <r>
      <rPr>
        <b/>
        <sz val="10"/>
        <color rgb="FF0070C0"/>
        <rFont val="Arial"/>
        <family val="2"/>
      </rPr>
      <t>(Indoor -IP 42)</t>
    </r>
  </si>
  <si>
    <t xml:space="preserve">ISOLATORS </t>
  </si>
  <si>
    <t>160A 4P MCCB   in metallic enclosure -IP 42</t>
  </si>
  <si>
    <t>Main Isolator (AS per Site Condition)</t>
  </si>
  <si>
    <t>e</t>
  </si>
  <si>
    <t>40A DP MCB  in metallic enclosure -IP 42</t>
  </si>
  <si>
    <t>UPS Input and  Output</t>
  </si>
  <si>
    <t>STARTERS</t>
  </si>
  <si>
    <t>Supply &amp; Installation of 1.1kW Similat to Motor KW of fan slelected by OEM of unit as per approved TDS DOL/STAR DELTA starter with contactor, MPCB, overload relay, ON-OFF push buttons, Auto/Manual, ON/OFF/Trip indicating  lamps, NO/NC Contacts and potential free contacts with required accessories and provied universal sockets as shown in SLD, refere Single line diagram and technical specifications. Starter panel shall be supplied with space provisons with internal wring circuits and sight glass for VFD instlattions. Installation and wiring terminations for VFD will be electrical vendor scope. Supply of VFD in HVAC vendor scope.</t>
  </si>
  <si>
    <t>Total - Section-1</t>
  </si>
  <si>
    <t>MCB Distribution boards</t>
  </si>
  <si>
    <t>12 Way TPN  MCB Distribution Board -PPI (KDB)</t>
  </si>
  <si>
    <t>MCB DB comprising the following</t>
  </si>
  <si>
    <r>
      <t xml:space="preserve">Type of DB - 12 way TPN  PPI MCB DB </t>
    </r>
    <r>
      <rPr>
        <b/>
        <sz val="10"/>
        <color rgb="FF0070C0"/>
        <rFont val="Arial"/>
        <family val="2"/>
      </rPr>
      <t>(Double Door)</t>
    </r>
  </si>
  <si>
    <t>100A 4P MCB - 1 No. as incomer</t>
  </si>
  <si>
    <t>63A DP RCCB, 30mA, 2 Module - 3 Nos. as Sub incomer per phase</t>
  </si>
  <si>
    <t>20A SP MCB, 10 kA - 29 Nos. as outgoings : MCB are of 'C' Curve</t>
  </si>
  <si>
    <t>32A SP MCB, 10 kA - 1 Nos. as outgoings : MCB are of 'C' Curve</t>
  </si>
  <si>
    <r>
      <t xml:space="preserve">The rate shall include providing Cu. bus barsinterconnection, </t>
    </r>
    <r>
      <rPr>
        <b/>
        <sz val="10"/>
        <color rgb="FF0070C0"/>
        <rFont val="Arial"/>
        <family val="2"/>
      </rPr>
      <t>separate earth bus, separate neutral bus for each phases,</t>
    </r>
    <r>
      <rPr>
        <sz val="10"/>
        <color rgb="FF0070C0"/>
        <rFont val="Arial"/>
        <family val="2"/>
      </rPr>
      <t xml:space="preserve"> Blank Plates and incluuding necessary connected civil works like chipping, rough plastering etc.</t>
    </r>
  </si>
  <si>
    <t>8 Way TPN  MCB Distribution Board - PPI (LPDB)</t>
  </si>
  <si>
    <r>
      <t xml:space="preserve">Type of DB - 8 way TPN PPI   MCB DB </t>
    </r>
    <r>
      <rPr>
        <b/>
        <sz val="10"/>
        <color rgb="FF0070C0"/>
        <rFont val="Arial"/>
        <family val="2"/>
      </rPr>
      <t>(Double Door)</t>
    </r>
  </si>
  <si>
    <t>32A 4P MCB - 1 No. as incomer</t>
  </si>
  <si>
    <t>25A DP RCCB, 30mA, 2 Module - 3 Nos. as Sub incomer per phase</t>
  </si>
  <si>
    <t>10A SP MCB, 10 kA - 18 Nos. as outgoings : MCB are of 'C' Curve</t>
  </si>
  <si>
    <t xml:space="preserve">12 Way SPN MCB Distribution Board </t>
  </si>
  <si>
    <r>
      <t xml:space="preserve">Type of DB - 12 way SPN MCB DB </t>
    </r>
    <r>
      <rPr>
        <b/>
        <sz val="10"/>
        <color rgb="FF0070C0"/>
        <rFont val="Arial"/>
        <family val="2"/>
      </rPr>
      <t>(Single Door)</t>
    </r>
  </si>
  <si>
    <t xml:space="preserve"> </t>
  </si>
  <si>
    <t xml:space="preserve">40A DP RCBO,30mA, 2 Module - 1 No. as incomer </t>
  </si>
  <si>
    <t>6A SP MCB, 10 kA - 4 Nos. as outgoings : MCB are of 'C' Curve</t>
  </si>
  <si>
    <t>10/16A SP MCB, 10 kA - 10 Nos. as outgoings : MCB are of 'C' Curve</t>
  </si>
  <si>
    <t>The rate shall include providing Cu. bus barsinterconnection, separate earth bus, separate neutral bus for each phases, Blank Plates and incluuding necessary connected civil works like chipping, rough plastering etc.</t>
  </si>
  <si>
    <t xml:space="preserve">Total - Section- 2 </t>
  </si>
  <si>
    <t>LOW VOLTAGE CABLES AND END TERMINATION</t>
  </si>
  <si>
    <t>3.1</t>
  </si>
  <si>
    <t>Low voltage Aluminium conductor cables</t>
  </si>
  <si>
    <t>Supply and laying of 1100 V grade, XLPE insulated,extruded PVC Inner Sheathed and extruded FRLS-PVC Outer sheatehed , aluminium conductor, Armoured  power cable as per specifications.  The cable shall be laid in  indoor trenches / cable trays as required. The cable shall be clamped at regular intervals to the suppoprts in trench or to cable trays or brick wall using MS clamps and fasteners. Rate shall exclude the cost of cable trays and termination in this item.</t>
  </si>
  <si>
    <t>NOTE: Cables will not be procured based on BOQ only. True measurements will be taken by Contractor before ordering, based on Drawings/ Site actual requirements ( Applicable to all respect Line items)</t>
  </si>
  <si>
    <t>3.5CX 50Sqmm Alu.arm  Cable</t>
  </si>
  <si>
    <t>Qty Varies as per Site Condition</t>
  </si>
  <si>
    <t xml:space="preserve">4CX 10Sqmm Alu.arm  Cable </t>
  </si>
  <si>
    <t>LPDB</t>
  </si>
  <si>
    <t>3.2</t>
  </si>
  <si>
    <t>Low Voltage Copper Conductor Cables</t>
  </si>
  <si>
    <t xml:space="preserve">  </t>
  </si>
  <si>
    <t>Supply and laying of 1100 V grade, XLPE insulated,extruded PVC Inner Sheathed and extruded FRLS-PVC Outer sheatehed  copper conductor, Armoured/Un armoured  power cable as per specifications.  The cable shall be laid in  indoor trenches / cable trays as required. The cable shall be clamped at regular intervals to the suppoprts in trench or to cable trays or brick wall using MS clamps and fasteners. Rate shall exclude the cost of cable trays and termination  in this item.</t>
  </si>
  <si>
    <t>Armoured Copper Cables :</t>
  </si>
  <si>
    <t>4Cx 16sqmm Cu Arm Cable</t>
  </si>
  <si>
    <t>KDB</t>
  </si>
  <si>
    <t>4Cx 6sqmm Cu Arm Cable</t>
  </si>
  <si>
    <t xml:space="preserve">Oven </t>
  </si>
  <si>
    <t>4Cx 4sqmm Cu Arm Cable</t>
  </si>
  <si>
    <t xml:space="preserve">AC unit </t>
  </si>
  <si>
    <t>3Cx 4sqmm Cu Arm. Cable</t>
  </si>
  <si>
    <t xml:space="preserve">Scrubber </t>
  </si>
  <si>
    <t>3.3</t>
  </si>
  <si>
    <t>Copper Flexible Cables :</t>
  </si>
  <si>
    <t xml:space="preserve">3Cx6sqmm Cu Flexible Cable </t>
  </si>
  <si>
    <t xml:space="preserve">UPS </t>
  </si>
  <si>
    <t>3.4</t>
  </si>
  <si>
    <t>LOW VOLTAGE CABLE END TERMINATION:</t>
  </si>
  <si>
    <r>
      <t xml:space="preserve">Supply and providing LV cable end termination for below listed cable with copper lugs, brass cable glands, tapping, crimping, etc. complete.                                                                                                                                                                                                                                                     </t>
    </r>
    <r>
      <rPr>
        <b/>
        <sz val="10"/>
        <rFont val="Arial"/>
        <family val="2"/>
      </rPr>
      <t>Single Compression Glands : Cable Size Below 150 Sqmm                                                                                                                                  Double Compression Glands : Cable size above 185sqmm and Single core cables 400sqmm and above</t>
    </r>
  </si>
  <si>
    <t>3.5CX 50 Sqmm Alu.arm  Cable</t>
  </si>
  <si>
    <t>3.5</t>
  </si>
  <si>
    <t>3.6</t>
  </si>
  <si>
    <t>Total - Part 3</t>
  </si>
  <si>
    <t>SWITCHES AND SOCKETS</t>
  </si>
  <si>
    <t>Supply and install switches and Sockets System as required according to the specification, drawings and design. The installation rate of all the following accessories shall include for the supply of all materials such as passivated metal switchbox,junction boxes, switch plate, switches, conduit accessories, wires, tags, supports, fittings fixings and the like, to form complete elements and shall include for earthing the switchboxes  The installation rate shall include for termination of all  cables and wires into the devices, testing,commissioning and setting to work as required by the specifications.</t>
  </si>
  <si>
    <t>NOTE: SWITCHES AND SOCKETS will not be procured based on BOQ only. True measurements will be taken by Contractor before ordering, based on Drawings/ Site actual requirements ( Applicable to all respect Line items)</t>
  </si>
  <si>
    <t xml:space="preserve">Power Receptacles with Box </t>
  </si>
  <si>
    <t>4.1</t>
  </si>
  <si>
    <r>
      <t>Supply, installation, testing and Commissioning of</t>
    </r>
    <r>
      <rPr>
        <b/>
        <sz val="10"/>
        <color rgb="FF0070C0"/>
        <rFont val="Arial"/>
        <family val="2"/>
      </rPr>
      <t xml:space="preserve"> 1 x 6/16A, Universal 5 pin round/flat socket controlled with 1 x 16A Switch with Indication lamp </t>
    </r>
    <r>
      <rPr>
        <sz val="10"/>
        <color rgb="FF0070C0"/>
        <rFont val="Arial"/>
        <family val="2"/>
      </rPr>
      <t xml:space="preserve">including interconnection etc., complete.The sockets shall be with face plate, GI BOX with accessories.Rate shall include the cost for fixing of back box with plastering and rough finish </t>
    </r>
  </si>
  <si>
    <r>
      <t>Supply, installation, testing and Commissioning of</t>
    </r>
    <r>
      <rPr>
        <b/>
        <sz val="10"/>
        <color rgb="FF0070C0"/>
        <rFont val="Arial"/>
        <family val="2"/>
      </rPr>
      <t xml:space="preserve"> 1</t>
    </r>
    <r>
      <rPr>
        <sz val="10"/>
        <color rgb="FF0070C0"/>
        <rFont val="Arial"/>
        <family val="2"/>
      </rPr>
      <t xml:space="preserve"> </t>
    </r>
    <r>
      <rPr>
        <b/>
        <sz val="10"/>
        <color rgb="FF0070C0"/>
        <rFont val="Arial"/>
        <family val="2"/>
      </rPr>
      <t xml:space="preserve">x 6A, universal socket controlled with 1 x 6A Switch </t>
    </r>
    <r>
      <rPr>
        <sz val="10"/>
        <color rgb="FF0070C0"/>
        <rFont val="Arial"/>
        <family val="2"/>
      </rPr>
      <t xml:space="preserve">including interconnection etc., complete.The sockets shall be with face plate, GI BOX with accessories.Rate shall include the cost for fixing of back box with plastering and rough finish </t>
    </r>
  </si>
  <si>
    <t xml:space="preserve">Signages </t>
  </si>
  <si>
    <t xml:space="preserve">Power Receptacles without Box </t>
  </si>
  <si>
    <t>4.7</t>
  </si>
  <si>
    <t>Supply, Installation testing and commissioning  of 3 nos. of 6/16 A, multi Pin Universal socket controlled by 1 no. 16 A common switch along with face plate, raceway/Table mounted and other necessary accessories to complete the installation.</t>
  </si>
  <si>
    <t xml:space="preserve">Industrial Sockets : </t>
  </si>
  <si>
    <t>4.8</t>
  </si>
  <si>
    <t>Supply, installation, testing and Commissioning of 16A, 1 phase Industrial Plug &amp; Socket controlled with 16A DP MCB in a enclosure with all accessories. (IP65)</t>
  </si>
  <si>
    <t>4.9</t>
  </si>
  <si>
    <t>Supply, installation, testing and Commissioning of 20A, 1 phase Industrial Plug &amp; Socket controlled with 20A DP MCB in a  enclosure with all accessories. (IP65)</t>
  </si>
  <si>
    <t>4.12</t>
  </si>
  <si>
    <t>Supply, installation, testing and Commissioning of 32A, 3 phase Industrial Plug &amp; Socket  controlled with 32A 4P MCB in  enclosure with all accessories.(IP65)</t>
  </si>
  <si>
    <r>
      <t xml:space="preserve">Supply and fixing of </t>
    </r>
    <r>
      <rPr>
        <b/>
        <sz val="10"/>
        <rFont val="Arial"/>
        <family val="2"/>
      </rPr>
      <t xml:space="preserve">Blankplates </t>
    </r>
  </si>
  <si>
    <r>
      <t xml:space="preserve">Supply and fixing of </t>
    </r>
    <r>
      <rPr>
        <b/>
        <sz val="10"/>
        <rFont val="Arial"/>
        <family val="2"/>
      </rPr>
      <t>3 Pin Plug top suitable for 16/20A</t>
    </r>
  </si>
  <si>
    <t>Total - Section - 4</t>
  </si>
  <si>
    <t>CIRCUIT MAINS</t>
  </si>
  <si>
    <t>CIRCUIT MAIN FOR LIGHTING/POWER :</t>
  </si>
  <si>
    <t>Supply and drawing of 1100V grade, multi strand FRLS insulated copper conductor wire. drawn into  existing raceways/cable trays with necessary fixing accessories.</t>
  </si>
  <si>
    <t>3 core 1.5 sqmm Double Insulated Copper copper conductor flexible cable with FRLS Sheathing in the existing raceways/conduits. Rate shall exclude the cost of Raceway/Conduit in this items.</t>
  </si>
  <si>
    <t>Rmtrs</t>
  </si>
  <si>
    <t xml:space="preserve">Exit Signage </t>
  </si>
  <si>
    <t>3 core 2.5 sqmm Double Insulated Copper copper conductor flexible cable with FRLS Sheathing in the existing raceways/conduits. Rate shall exclude the cost of Raceway/conduit  in this items.</t>
  </si>
  <si>
    <t>Lighting Circuit mains</t>
  </si>
  <si>
    <t xml:space="preserve">3 core 4 sqmm Double Insulated Copper copper conductor flexible cable with FRLS Sheathing in the existing raceways/conduit. Rate shall exclude the cost of Raceway/conduit in this items. </t>
  </si>
  <si>
    <t xml:space="preserve">Power </t>
  </si>
  <si>
    <t>1 core 4 sqmm Double Insulated Copper copper conductor flexible cable with FRLS Sheathing in the existing raceways/conduits. Rate shall exclude the cost of Raceway/conduit  in this items.</t>
  </si>
  <si>
    <t>1 core 6 sqmm Double Insulated Copper copper conductor flexible cable with FRLS Sheathing in the existing raceways/conduits. Rate shall exclude the cost of Raceway/conduit  in this items.</t>
  </si>
  <si>
    <t>Total - Section - 5</t>
  </si>
  <si>
    <t>6</t>
  </si>
  <si>
    <t xml:space="preserve">POINT WIRING </t>
  </si>
  <si>
    <r>
      <t>Point wiring of light, using 1100 volt grade, 3Rx1.5Sqmm multi strand FRLS insulated copper conductor flexible cable, drawn in existing raceways/Conduit. The rate shall include providing mounting boxes with tapped holes for lights switches, moulded front plates with brass screws  earthing of  all points using third core of the cable,  For MCB Controlled Lights -DB to 1st light will be measured as circuit wiring.The point wiring shall be as per specification.Rate shall exclude the cost of MCB,Rceways in this item.</t>
    </r>
    <r>
      <rPr>
        <b/>
        <sz val="10"/>
        <rFont val="Arial"/>
        <family val="2"/>
      </rPr>
      <t>(CONDUIT - GI)</t>
    </r>
  </si>
  <si>
    <t>6.1</t>
  </si>
  <si>
    <t>PRIMARY LIGHT POINT (Switch Control)</t>
  </si>
  <si>
    <t>Primary light point means wiring from first switch control  to  the first  light outlet.  The  switch  and  all necessary accessories would be part of primary point.'. Not to  include the incoming lighting circuit from MCB-DB to switch.' But to include the sub-circuit if  it is drawn from adjacent switch box.
Ceiling  flexible  conduit  shall  be  included  at the drop of light fixture.</t>
  </si>
  <si>
    <t>6.2</t>
  </si>
  <si>
    <t>SECONDARY LIGHT POINT (Switch Control)</t>
  </si>
  <si>
    <t>Secondary light point means extention of light outlet from existing primary point. Same to be controlled by the existing  switch of primary point. Ceiling flexible conduit shall be included at the drop of light fixture.</t>
  </si>
  <si>
    <t>Total - Section - 6</t>
  </si>
  <si>
    <t>7.2</t>
  </si>
  <si>
    <t>Perforated Type</t>
  </si>
  <si>
    <t xml:space="preserve">Supply and providing  MS Perforated cable trays factory fabricated out of 2mm thick pre galvanized sheet steel, channel size 50 mm supporting angle frame at every 1.8 m, bottom angle fasteners, anchor grip bolts, synthetic enamelled painting, etc.  The tray shall be suspended from ceiling using anchor bolt and angle iron supports or mounted from wall.  The rate shall include all  accessories like bends, elbows, tees, coupler plates, etc., which will be measured as linear measurement and fixing accessories.The rate shall include the cost of Supports </t>
  </si>
  <si>
    <t>d)</t>
  </si>
  <si>
    <t>200 mm wide 50 mm height</t>
  </si>
  <si>
    <t xml:space="preserve">POWDER COATED FRAME FOR MCB DB's </t>
  </si>
  <si>
    <t>Supply and Installation of DB Frame with wire ways shall be made out of 1.6mm thick CRCA sheet steel and powder coating colour shall match the colour of MCB DB's with hinged type door. 100mm x  100mm  1.6mm thick,  wire ways / Raceway with 2mm thick screwed / press to  fit cover with hinged type door  for making Frame for MCB DB's. Complete required including installation accessories.</t>
  </si>
  <si>
    <t>Total - Section - 7</t>
  </si>
  <si>
    <t>EARTHING</t>
  </si>
  <si>
    <t>8.3</t>
  </si>
  <si>
    <t>Supply and running of below listed sizes of electrolytic copper / GI earth conductor tapes / wires and laid along with cable or clamped to brick wall, etc., as required.</t>
  </si>
  <si>
    <t xml:space="preserve">8 SWG GI wire for Earthing </t>
  </si>
  <si>
    <t>25x3mm GI Flat</t>
  </si>
  <si>
    <t>d</t>
  </si>
  <si>
    <t>1Cx6sqmm Cu Flexible Cable  Earthing (Green)</t>
  </si>
  <si>
    <t>1Cx4sqmm Cu Flexible Cable  Earthing (Green)</t>
  </si>
  <si>
    <t>8.4</t>
  </si>
  <si>
    <t>Supply and installation of Earth pads made out of copper/GI busbars installed on 1100 V insulators including hardware and other minor civil works.associated works.</t>
  </si>
  <si>
    <t>Busbar of 0.5 Mtr length made out of 45 x 6 mm GI strip with drill holes of M8 at 25mm interval mounted on insulators.</t>
  </si>
  <si>
    <t>Total - Part 8</t>
  </si>
  <si>
    <t>9</t>
  </si>
  <si>
    <t>PVC pipes (Electrical/IT/AV/CCTV/ACS)</t>
  </si>
  <si>
    <t>GI pipes (Electrical/IT/AV/CCTV/ACS)</t>
  </si>
  <si>
    <t>9.2</t>
  </si>
  <si>
    <t>Supply and laying of 2 mm thick rigid MS conduits in concealed/Open conduit system using conduit accessories like junction boxes, collars, bends, elbows, binding wires, etc.</t>
  </si>
  <si>
    <t>32 mm dia conduit</t>
  </si>
  <si>
    <t>25 mm dia conduit</t>
  </si>
  <si>
    <t>20 mm dia conduit</t>
  </si>
  <si>
    <t>Total - Section -  9</t>
  </si>
  <si>
    <t>11</t>
  </si>
  <si>
    <t>MISCELLANEOUS ITEMS</t>
  </si>
  <si>
    <t>11.1</t>
  </si>
  <si>
    <t>Supply and fixing of danger boards of appropriate voltage grade, size and style as required by Electrical Inspectorate.</t>
  </si>
  <si>
    <t>11.3</t>
  </si>
  <si>
    <t>Supply of Rubber checkered mat of size 2000 x 1000 x  3mm thick, 11000 V grade.</t>
  </si>
  <si>
    <t>11.4</t>
  </si>
  <si>
    <t>Supply of Standard First aid box complete with all accessories.</t>
  </si>
  <si>
    <t>11.5</t>
  </si>
  <si>
    <t>Supply of Wooden framed  glass fronted shock treatment chart as per IE rules fixed to wall.</t>
  </si>
  <si>
    <t>11.6</t>
  </si>
  <si>
    <t>SITC of Hand held Fire Extinguisher - ABC Powder - 6 Kg  with floor mount accessories</t>
  </si>
  <si>
    <t>11.7</t>
  </si>
  <si>
    <t>Temporary Works</t>
  </si>
  <si>
    <t>Preparation  and  Submission of as built  drawings of total work executed (2 Sets hard and soft copy)</t>
  </si>
  <si>
    <t>Total - Section - 11</t>
  </si>
  <si>
    <t>12</t>
  </si>
  <si>
    <t xml:space="preserve">LIGHT FIXTURES </t>
  </si>
  <si>
    <t>12.1</t>
  </si>
  <si>
    <t>Supply Installation of LED   2x2 Grid Light (Type-1)</t>
  </si>
  <si>
    <t>12.2</t>
  </si>
  <si>
    <t>Supply Installation of LED  Surface Mounted  Type Light Fixtures (Type-2)</t>
  </si>
  <si>
    <t>12.3</t>
  </si>
  <si>
    <t>Supply Installation of LED  Round pendenat-1 Type Light Fixtures (Type-3)</t>
  </si>
  <si>
    <t>Supply Installation of LED  Round pendenat-2 Type Light Fixtures (Type-4)</t>
  </si>
  <si>
    <t>Supply Installation of LED  Recessed COB Type Light Fixtures (Type-5)</t>
  </si>
  <si>
    <t>Supply Installation of LED   Decorative Wall Light Fixtures (Type-6)</t>
  </si>
  <si>
    <t>Supply Installation of LED Strip Light  (Type-7)</t>
  </si>
  <si>
    <t>Mtrs</t>
  </si>
  <si>
    <t>Total - Section - 12</t>
  </si>
  <si>
    <t>13</t>
  </si>
  <si>
    <t>UPS</t>
  </si>
  <si>
    <t>Supply, Installation, Testing &amp; Comissioning of:  5 KVA 1 Phase input/1 phase output  UPS with 90 mins. Backup Battery Type: SMF with racks &amp; enclouser (Output Power Factor Unity )</t>
  </si>
  <si>
    <t>Total - Section - 13</t>
  </si>
  <si>
    <t xml:space="preserve">Project Name : AJ Kitchen_Mumbai </t>
  </si>
  <si>
    <t>Date :    11.04.2024</t>
  </si>
  <si>
    <t>Fire Alarm, Extinguisher Fire Signage,Fire Sprinkler and PA System</t>
  </si>
  <si>
    <t xml:space="preserve">FIRE Alarm System Works </t>
  </si>
  <si>
    <t>1.2</t>
  </si>
  <si>
    <t xml:space="preserve">Supply installation testing and commissioning of addressable type smoke detectors with LED indication lamp, MS Back box, detector base braket, along with complete fixing accessories.(Below false ceiling) </t>
  </si>
  <si>
    <t xml:space="preserve">Nos </t>
  </si>
  <si>
    <t>1.2a</t>
  </si>
  <si>
    <t>Supply installation testing and commissioning of addressable type Multi Sensor Heat detectors with LED indication lamp, MS Back box, detector base braket, along with complete fixing accessories.</t>
  </si>
  <si>
    <t>1.4</t>
  </si>
  <si>
    <t xml:space="preserve">Supply installation testing and commissioning of  addressable Hooter cum STROBE along with its control modules complete with all fixing materials. </t>
  </si>
  <si>
    <t>1.5</t>
  </si>
  <si>
    <t>Supply and installation of analogue addressable type Manual call points with Glass and hammer and monitor module with complete fixing accessories also with self illuminated signage.</t>
  </si>
  <si>
    <t>1.7</t>
  </si>
  <si>
    <t>Supply and installation of Monitor Module  with complete fixing accessories</t>
  </si>
  <si>
    <t>1.8</t>
  </si>
  <si>
    <t>Supply and installation of Control Relay  Module  with complete fixing accessories</t>
  </si>
  <si>
    <t>1.9</t>
  </si>
  <si>
    <t>Supply and laying of  PVC insulated,2C x 1.5sq.mm shielded armored FRLS copper cable (RED COLUR) including cable glands and all fixing accessories where ever required complete with end terminations at both sides. The colour of the cable shall be RED only.( Shall be on actuals ).</t>
  </si>
  <si>
    <t xml:space="preserve">Rmtrs </t>
  </si>
  <si>
    <t>1.10</t>
  </si>
  <si>
    <t>Supply, installation, testing and commissioning of Addressable fire alarm Panel which consists of display board which will have 160 Character Display with Touch key pad, Mother board which will have ARM CORTEX M3 32 Bit Processor, Inbuilt RS-485 Networking Circuit for peer to peer networking, Inbuilt USB 2.0 Port for upload and download the Configuration tools, Two inbuilt programmable inputs, Two inbuilt NAC's, and Three Programmable Relays, and 4 Loop Card circuits. power Supply, Installation and Commissioning Board which will have SMPS fully protected board, which its operates on 120 to 220V AC ± 10%  with 50/60 Hz, battery backup 24V DC with built-in charger. the panel have IP-50 rating Optional: for BMS integration thru MODBUS converter, Graphical Software, Software for TCP/IP Module, provision for GSM based Auto dialler, provision for printer thru compatible module, fire alarm panel with battery backup for 6 hours operation, with battery charger, alarm bell, test buttons etc.</t>
  </si>
  <si>
    <t>2 loop panel</t>
  </si>
  <si>
    <t>1.11</t>
  </si>
  <si>
    <t>1.12</t>
  </si>
  <si>
    <t>SITC of Hand held Fire Extinguisher - CO2  - 4.5 Kg with floor mount accessories</t>
  </si>
  <si>
    <t>1.14</t>
  </si>
  <si>
    <t xml:space="preserve">Supply installation testing and commissioning of  Fire Exit  -  LED Battery Backup (180Min) </t>
  </si>
  <si>
    <t>2</t>
  </si>
  <si>
    <t xml:space="preserve">PA System Works </t>
  </si>
  <si>
    <t>Supply and installation testing and commissioning of 6 Watt Recesse Mounted Ceiling  speakers along with all fixing accessories .</t>
  </si>
  <si>
    <t>Supply and laying of shielded twin twisted pair 1.0 sqmm cable in existing conduit ( Shall be on actuals ).</t>
  </si>
  <si>
    <t>Supply and fixing of 20mm dia heavy guage GI conduit concealed in wall/ above false ceiling for taking copper wires including all accessories such as Conduit junction boxes, bends etc as required ( Shall be on actuals ).</t>
  </si>
  <si>
    <t>Mixer Amplfier -120W  with Pre recorded Message ,Music Ssytem etc complete in a PA rack (The rate to include the Cost of rack and other required acessories )</t>
  </si>
  <si>
    <t>Total Amount</t>
  </si>
  <si>
    <t>Fire Sprinkler System:</t>
  </si>
  <si>
    <t>Supply, installation,  testing   and commissioning  of  G.I  Heavy grade piping as per IS: 1239/3589  GI Forged Threaded  GI forged socket welded  &amp;  65mm and above  Seamless schedule 40) with necessary fittings  such as tees, elbows,union,flanges, bends, rubber gaskets, reducers, GI nut bolt, washer etc. The pipes being suspended from ceilings by using  support with clamps, hangers using anchor fastners upto 65 mm &amp; above 80 mm pipe should be support with galvanized channel supports complete  
Rate quoted shall include painting with one coat of zinc cromet primer &amp; 2 coats of synthetic enamel PO red paint and for painting of pipe &amp; brackets and clamps as per IS-5 for above ground piping as per the  NBC / IS standards and local fire service department requirement complete including supply and  installation of G.I. Rods, clamps and , fasteners etc. 
All  supports shall be hot dip galvanized in the range of DFT of micron 80 to 90 micron with 7 tank process, hot dip galvanizing shall be confirming to IS:2629/2633/4759/6745. Anchor fastners to be used of chemical type only where pipe supports to be taken from brick/block work.</t>
  </si>
  <si>
    <t>g</t>
  </si>
  <si>
    <t>32mm nominal dia</t>
  </si>
  <si>
    <t>h</t>
  </si>
  <si>
    <t>25mm nominal dia</t>
  </si>
  <si>
    <r>
      <t>Supplying, installing, testing and commissioning conventional Standard Response Sprinkler quartzoid bulb type with 15mm screwed end connection of 68 deg. C. temperature rating, K-Factor =5.6 GPM/psi½ (</t>
    </r>
    <r>
      <rPr>
        <b/>
        <sz val="11"/>
        <rFont val="Arial"/>
        <family val="2"/>
      </rPr>
      <t>80.6</t>
    </r>
    <r>
      <rPr>
        <sz val="11"/>
        <rFont val="Arial"/>
        <family val="2"/>
      </rPr>
      <t xml:space="preserve"> LPM/bar½) and orifice shall not be less than 6mm. Sprinklers shall be UL Listed / BIS approved with Chrome finished.</t>
    </r>
  </si>
  <si>
    <t>Concealed Sprinkler</t>
  </si>
  <si>
    <r>
      <t xml:space="preserve">Stainless steel corrugated </t>
    </r>
    <r>
      <rPr>
        <b/>
        <sz val="11"/>
        <rFont val="Arial"/>
        <family val="2"/>
      </rPr>
      <t>flexible pipe</t>
    </r>
    <r>
      <rPr>
        <sz val="11"/>
        <rFont val="Arial"/>
        <family val="2"/>
      </rPr>
      <t xml:space="preserve">(hose) for dropping sprinklers </t>
    </r>
    <r>
      <rPr>
        <b/>
        <sz val="11"/>
        <rFont val="Arial"/>
        <family val="2"/>
      </rPr>
      <t>below false ceiling</t>
    </r>
    <r>
      <rPr>
        <sz val="11"/>
        <rFont val="Arial"/>
        <family val="2"/>
      </rPr>
      <t>, pipe shall be 16 bar pressure rating and 1500 mm long, 25 mm dia with union / reducer collar, clamps etc. as required.</t>
    </r>
  </si>
  <si>
    <t xml:space="preserve">Supply &amp; fixing of approved type rosette plates (Recessed type, in two piece) for Sprinklers below false ceiling area. </t>
  </si>
  <si>
    <t>Pictures</t>
  </si>
  <si>
    <t>SECTION 03 - JOINERY, PLANTER BOX WITH PLANTS &amp; LOOSE FURNITURES</t>
  </si>
  <si>
    <t>Furniture specs, details &amp; samples to be submitted to Client for review and approvals</t>
  </si>
  <si>
    <t>All shop drawings of Joinery counters  to be co-ordinated and approved with the kitchen equipment team.</t>
  </si>
  <si>
    <t>C</t>
  </si>
  <si>
    <t>Ensure all table and seating components are of the commercial quality or specification. Metal in table base may need to be treated for opportunities of oxidation where rust may occur for example, the material of the base need to be specified in drawings. All tables and seating are to be anti-rust, anti-fade and washable.</t>
  </si>
  <si>
    <t>CHAIRS &amp; BANQUETTE SEATING</t>
  </si>
  <si>
    <r>
      <rPr>
        <b/>
        <sz val="10"/>
        <rFont val="Century Gothic"/>
        <family val="2"/>
      </rPr>
      <t>Customer Dining Chair :</t>
    </r>
    <r>
      <rPr>
        <sz val="10"/>
        <rFont val="Century Gothic"/>
        <family val="2"/>
      </rPr>
      <t xml:space="preserve"> Supply of Chair, inner side of chair in upholstery designer fabric of approved design and color, outer side of chair in upholstery of approved grey fabric, MS tube legs finished in golden powder coat.
Dimensions, color &amp; design as per the drawings and renders.
</t>
    </r>
    <r>
      <rPr>
        <i/>
        <sz val="10"/>
        <rFont val="Century Gothic"/>
        <family val="2"/>
      </rPr>
      <t>Note: Samples to be submitted by contractor</t>
    </r>
  </si>
  <si>
    <t>PCS</t>
  </si>
  <si>
    <r>
      <rPr>
        <b/>
        <sz val="10"/>
        <color theme="1"/>
        <rFont val="Century Gothic"/>
        <family val="2"/>
      </rPr>
      <t>Banquett Seating:</t>
    </r>
    <r>
      <rPr>
        <sz val="10"/>
        <color theme="1"/>
        <rFont val="Century Gothic"/>
        <family val="2"/>
      </rPr>
      <t xml:space="preserve"> Supply and installation of BANQUETTE SEATING MADE OF CUSHION FINISHED WITH LEATHER OF APPROVED COLOUR with 18mm THK MR MDF FINISHED LEATHER OF APPROVED COLOUR as per the drawings &amp; renders.
Size: L 11280 mm
Dimensions, color &amp; design as per the drawings and renders.
</t>
    </r>
    <r>
      <rPr>
        <i/>
        <sz val="10"/>
        <color theme="1"/>
        <rFont val="Century Gothic"/>
        <family val="2"/>
      </rPr>
      <t>Note: Samples to be submitted by contractor.</t>
    </r>
  </si>
  <si>
    <t>TABLE</t>
  </si>
  <si>
    <r>
      <rPr>
        <b/>
        <sz val="10"/>
        <rFont val="Century Gothic"/>
        <family val="2"/>
      </rPr>
      <t xml:space="preserve">Customer Dining Table: </t>
    </r>
    <r>
      <rPr>
        <sz val="10"/>
        <rFont val="Century Gothic"/>
        <family val="2"/>
      </rPr>
      <t xml:space="preserve">Supply and Installation of Table made up of 20mm thick Corian tabletop of approved color with 2 mm thick MS tube legs finished in black powder coat and gold power coat, 6mm thick Golden metal embedded in the sides of tabletop, leg base with 6mm thick steel plate in gold powder coat finish as per the drawings and renders.
</t>
    </r>
    <r>
      <rPr>
        <i/>
        <sz val="9"/>
        <rFont val="Century Gothic"/>
        <family val="2"/>
      </rPr>
      <t xml:space="preserve">Note: </t>
    </r>
    <r>
      <rPr>
        <sz val="9"/>
        <rFont val="Century Gothic"/>
        <family val="2"/>
      </rPr>
      <t>Samples to be submitted by contractor
Dimensions, color &amp; design as per the drawings and renders.</t>
    </r>
  </si>
  <si>
    <t xml:space="preserve">650L x 650W x 750H mm </t>
  </si>
  <si>
    <t>JOINERY</t>
  </si>
  <si>
    <r>
      <t>Supply &amp; installation of "</t>
    </r>
    <r>
      <rPr>
        <b/>
        <sz val="10"/>
        <rFont val="Century Gothic"/>
        <family val="2"/>
      </rPr>
      <t xml:space="preserve">FOH counter" </t>
    </r>
    <r>
      <rPr>
        <sz val="10"/>
        <rFont val="Century Gothic"/>
        <family val="2"/>
      </rPr>
      <t>made up of 18mm thick MR-MDF structured,</t>
    </r>
    <r>
      <rPr>
        <b/>
        <sz val="10"/>
        <rFont val="Century Gothic"/>
        <family val="2"/>
      </rPr>
      <t xml:space="preserve"> </t>
    </r>
    <r>
      <rPr>
        <sz val="10"/>
        <rFont val="Century Gothic"/>
        <family val="2"/>
      </rPr>
      <t xml:space="preserve">with 12mm thick Corian material finish on top; and sides finished by stucco paint of RAL 4008 color and with black metal strips and cove lighting,
20mm wide black metal strips placed on the top of stucco finish with 20mm spacing
12mm thick corian skirting,
30mm dia 75mm high from centre guard rail finished with gold colour,
18mm THK MR MDF Partition wall 1100mm high finished with Oak wood veneer
18mm THK MR MDF swing door finish with oak wood veneer,
18mm THK MR MDF Planter box above counter sides finished with Oak wood Veneer and top with Corian of approved design
Adjustable 2 layer open shelf finished with approved white laminate,
3 layer adjustable shelf inner side finished with approved white laminate and outer with Oak wood veneer,
Open spaces for display units,
All inner sides of the counter are to be finished with white laminate,
and all necessary support, fittings, and accessories as per approved drawings and renders.
Space/provisions are to be provided to accommodate the equipment inside the counter as shown in the drawings and renders.
</t>
    </r>
    <r>
      <rPr>
        <i/>
        <sz val="8"/>
        <rFont val="Century Gothic"/>
        <family val="2"/>
      </rPr>
      <t xml:space="preserve">Note: Actual countertop material sample shall be submitted by the contractor
and, required provision for electrical socket as per power layout. 
</t>
    </r>
    <r>
      <rPr>
        <i/>
        <sz val="8"/>
        <color rgb="FFFF0000"/>
        <rFont val="Century Gothic"/>
        <family val="2"/>
      </rPr>
      <t>The contractor shall refer to the counter details for complete detailings, dimensions &amp; materials etc.</t>
    </r>
  </si>
  <si>
    <r>
      <t xml:space="preserve">Supply and installation of </t>
    </r>
    <r>
      <rPr>
        <sz val="10"/>
        <color rgb="FFFF0000"/>
        <rFont val="Century Gothic"/>
        <family val="2"/>
      </rPr>
      <t>"FOH Back counter"</t>
    </r>
    <r>
      <rPr>
        <sz val="10"/>
        <color theme="1"/>
        <rFont val="Century Gothic"/>
        <family val="2"/>
      </rPr>
      <t xml:space="preserve"> made up of SS metal structure (Kitchen equipment vendor makes SS metal frame structure), Top finished with Corian material of approved design and the sides cladding &amp; doors by 18mm thick MR-MDF finished with oak wood veneer. </t>
    </r>
    <r>
      <rPr>
        <sz val="10"/>
        <color rgb="FFFF0000"/>
        <rFont val="Century Gothic"/>
        <family val="2"/>
      </rPr>
      <t xml:space="preserve">
</t>
    </r>
    <r>
      <rPr>
        <i/>
        <sz val="9"/>
        <color rgb="FFFF0000"/>
        <rFont val="Century Gothic"/>
        <family val="2"/>
      </rPr>
      <t>The contractor shall refer to the FOH back counter detail drawings &amp; renders for complete detailings, dimensions &amp; materials etc.</t>
    </r>
  </si>
  <si>
    <r>
      <t>Supply and installation of "</t>
    </r>
    <r>
      <rPr>
        <b/>
        <sz val="10"/>
        <color theme="1"/>
        <rFont val="Century Gothic"/>
        <family val="2"/>
      </rPr>
      <t>Back Counter for u/c Ice Machine</t>
    </r>
    <r>
      <rPr>
        <sz val="10"/>
        <color theme="1"/>
        <rFont val="Century Gothic"/>
        <family val="2"/>
      </rPr>
      <t xml:space="preserve">" made up of 18mm THK MRMDF COUNTER WITH OPEN SHELF FOR UNDERCOUNTER ICE CUBE MACHINE, Top finished with Corian material of approved design and the sides cladding by 18mm thick MR-MDF finished with oak wood veneer. 
</t>
    </r>
    <r>
      <rPr>
        <i/>
        <sz val="9"/>
        <color rgb="FFFF0000"/>
        <rFont val="Century Gothic"/>
        <family val="2"/>
      </rPr>
      <t>The contractor shall refer to the detail drawings &amp; renders for complete detailings, dimensions &amp; materials etc.</t>
    </r>
  </si>
  <si>
    <r>
      <t xml:space="preserve">Supply and installation of </t>
    </r>
    <r>
      <rPr>
        <b/>
        <sz val="10"/>
        <rFont val="Century Gothic"/>
        <family val="2"/>
      </rPr>
      <t>SERVICE COUNTER</t>
    </r>
    <r>
      <rPr>
        <sz val="10"/>
        <rFont val="Century Gothic"/>
        <family val="2"/>
      </rPr>
      <t xml:space="preserve"> MADE UP OF 18mm THK MRMDF
FINISHED WITH OAK WOOD VENEER ON THE OUTER SIDE, 18mm THK MRMDF DRAWER FOR CUTTLERY, FINISHED IN WHITE MICA IN INNER SIDE, as per the renders and drawings.  </t>
    </r>
    <r>
      <rPr>
        <sz val="10"/>
        <color theme="1"/>
        <rFont val="Century Gothic"/>
        <family val="2"/>
      </rPr>
      <t xml:space="preserve">
</t>
    </r>
    <r>
      <rPr>
        <i/>
        <sz val="9"/>
        <color rgb="FFFF0000"/>
        <rFont val="Century Gothic"/>
        <family val="2"/>
      </rPr>
      <t>The contractor shall refer to the service counter detail drawings &amp; renders for complete detailings, dimensions &amp; materials etc.</t>
    </r>
  </si>
  <si>
    <r>
      <t xml:space="preserve">Supply and installation of </t>
    </r>
    <r>
      <rPr>
        <b/>
        <sz val="10"/>
        <color theme="1"/>
        <rFont val="Century Gothic"/>
        <family val="2"/>
      </rPr>
      <t>Electrical panel unit</t>
    </r>
    <r>
      <rPr>
        <sz val="10"/>
        <color theme="1"/>
        <rFont val="Century Gothic"/>
        <family val="2"/>
      </rPr>
      <t xml:space="preserve"> made up of 18mm THK FRMDF finished with paint of the same wall colour outer side with mouldings and in white mica on the inner side as per the drawings.                                           </t>
    </r>
    <r>
      <rPr>
        <i/>
        <sz val="9"/>
        <color rgb="FFFF0000"/>
        <rFont val="Century Gothic"/>
        <family val="2"/>
      </rPr>
      <t>The contractor shall refer to the service counter detail drawings &amp; renders for complete detailings, dimensions &amp; materials etc.</t>
    </r>
  </si>
  <si>
    <t>PLANTER BOXES &amp; ARTIFICIAL PLANTS</t>
  </si>
  <si>
    <r>
      <t xml:space="preserve">Supply &amp; installation of </t>
    </r>
    <r>
      <rPr>
        <b/>
        <sz val="10"/>
        <rFont val="Century Gothic"/>
        <family val="2"/>
      </rPr>
      <t>planter box with fire rated artificial plants</t>
    </r>
    <r>
      <rPr>
        <sz val="10"/>
        <rFont val="Century Gothic"/>
        <family val="2"/>
      </rPr>
      <t xml:space="preserve"> with the 18mm thick MDF finished with laminate of approved color, 10mm thick wooden moulding, 6mm thick Corian cladding with 4mm grove &amp; naturally looking artificial fire rated plant as per drawings and renders.
Size: 600 x 300 x 800 mm
Dimensions, color &amp; design as per the drawings and renders.
</t>
    </r>
    <r>
      <rPr>
        <i/>
        <sz val="9"/>
        <rFont val="Century Gothic"/>
        <family val="2"/>
      </rPr>
      <t>Note: Samples shall be submitted by contractor.</t>
    </r>
  </si>
  <si>
    <r>
      <t xml:space="preserve">Supply &amp; installation of round shape </t>
    </r>
    <r>
      <rPr>
        <b/>
        <sz val="10"/>
        <rFont val="Century Gothic"/>
        <family val="2"/>
      </rPr>
      <t>planter box with fire rated artificial plants</t>
    </r>
    <r>
      <rPr>
        <sz val="10"/>
        <rFont val="Century Gothic"/>
        <family val="2"/>
      </rPr>
      <t xml:space="preserve"> with the paint/powder coated finishes as per drawings and renders.
Size of planter box: dia. 300mm
</t>
    </r>
    <r>
      <rPr>
        <i/>
        <sz val="9"/>
        <rFont val="Century Gothic"/>
        <family val="2"/>
      </rPr>
      <t>Note: Samples shall be submitted by contractor.</t>
    </r>
  </si>
  <si>
    <r>
      <t>Supply and Installation of</t>
    </r>
    <r>
      <rPr>
        <b/>
        <sz val="10"/>
        <color theme="1"/>
        <rFont val="Century Gothic"/>
        <family val="2"/>
      </rPr>
      <t xml:space="preserve"> NATURALY LOOKING ARTIFICIAL GRASS AND TREE</t>
    </r>
    <r>
      <rPr>
        <sz val="10"/>
        <color theme="1"/>
        <rFont val="Century Gothic"/>
        <family val="2"/>
      </rPr>
      <t xml:space="preserve"> as per the drawings and renders.
To be coordinate with FOH counter drawings.
</t>
    </r>
    <r>
      <rPr>
        <i/>
        <sz val="10"/>
        <color theme="1"/>
        <rFont val="Century Gothic"/>
        <family val="2"/>
      </rPr>
      <t xml:space="preserve">Note: Samples shall be submitted by contractor.
</t>
    </r>
    <r>
      <rPr>
        <i/>
        <sz val="9"/>
        <color rgb="FFFF0000"/>
        <rFont val="Century Gothic"/>
        <family val="2"/>
      </rPr>
      <t>Supply and installation of planter box to be quote along with the FOH counter in Joinery section.</t>
    </r>
  </si>
  <si>
    <t>SECTION 04 - JOINERY &amp; LOOSE FURNITURE, CONT'D.,</t>
  </si>
  <si>
    <t>Total Section No. 3 - Carried to Summary</t>
  </si>
  <si>
    <t>IT/NETWORKING :</t>
  </si>
  <si>
    <t>4-pair, Cat 6 UTP FRLS Cable</t>
  </si>
  <si>
    <t xml:space="preserve">Mtrs </t>
  </si>
  <si>
    <t>Cat 6 UTP Information Outlet for Workstation end</t>
  </si>
  <si>
    <t>Cat 6 RJ45-RJ45 UTP Patch Cords, color matched, Yellow - Workstation end, 7 ft</t>
  </si>
  <si>
    <t xml:space="preserve">Single Face Plates </t>
  </si>
  <si>
    <t>Supply and fixing  of Metal box suitable  information outlet , flush/surface type in position .The rate shall exclude the cost of faceplate and Information Outlet.</t>
  </si>
  <si>
    <t>Cat 6 24 Port Angled Discrete Jack panel - fully loaded (1U).The rate shall include the cost of Patch Panel, Information Outlets with all the required supporting accessories.</t>
  </si>
  <si>
    <t>06 U wall mount rack with required mounting accessories, Rate shall include required accessories, tools etc., complete as required.</t>
  </si>
  <si>
    <t>PROJECT: CAFÉ MUMBAI</t>
  </si>
  <si>
    <t xml:space="preserve">CLIENT: M/S. </t>
  </si>
  <si>
    <t>R1</t>
  </si>
  <si>
    <t>PLUMBING SYSTEM-BILL OF QUANTITY</t>
  </si>
  <si>
    <t>Date</t>
  </si>
  <si>
    <t>24.04.2024</t>
  </si>
  <si>
    <t>RATE</t>
  </si>
  <si>
    <t>Sl No.</t>
  </si>
  <si>
    <t>DESCRIPTION</t>
  </si>
  <si>
    <t>installation</t>
  </si>
  <si>
    <t>REMARKS</t>
  </si>
  <si>
    <t>SANITARY FIXTURE</t>
  </si>
  <si>
    <t>Supplying, Installing, testing &amp; commissioning of Pantry sink  with single bowl with out drain board manufactured from  stainless steel, 18G  high grade indestructible chrome nickel steel with top quality polish, 1no.40 mm dia CP waste coupling, with 1no. 40mm dia CP bottle trap with extension pipe, CP angle cock, &amp; divertor  with Counter mounted type sink tap and necessary wall flanges,angle cock etc., complete.</t>
  </si>
  <si>
    <t>Supplying, installing, testing and commissioning of 15mm CP angle valve with CP flanges including necessary fixing materials etc.,complete.</t>
  </si>
  <si>
    <t>Supplying, installing, testing and commissioning of 15mm CP bib cock with CP flanges including necessary fixing materials etc.,complete.</t>
  </si>
  <si>
    <t xml:space="preserve">Supply, Fixing, testing and commissioning of approved make vertical/horizontal type Electric 'water heater suitable for pressure rating up to 6Kg/sqcm with heating element with thermostat, 2 Nos. 15mm dia CP angle valve, pressure relief valve, non-return valve with CP copper connecting pipes with wall flanges etc., complete  with all inlets, outlets, valves and all other accessories etc., complete. </t>
  </si>
  <si>
    <t>Capacity  :  15 lts. 1..5 K.W heating element</t>
  </si>
  <si>
    <t>Capacity  :  25 lts. 2 K.W heating element</t>
  </si>
  <si>
    <t>DRAINAGE</t>
  </si>
  <si>
    <t xml:space="preserve">Supplying, fixing, testing and commissioning of PVC Soil, waste and ventilating pipes (SWR) conforming to IS:13592  Type B with rubber ring,yellow seal (conforming to IS : 5382) joints inclusive of all necessary specials like bends, tee, offsets, door bends, junctions, cowls, threaded type cleanout etc., laid under floor / fixed on walls and in pipe shaft with proper pipe support like brackets, hangers, G.I grip bolts etc., complete. The support shall be painted with two coats of enamel paint.The rate shall include the cost of galvanized U clamps, bolts &amp; nuts,painting of supports with 2 coats of zinc chromate primer with 2 coats of enamel paint of total DFT minimum 100 micron.  As required at site as per drawings to the satisfaction of the Project Manager. Internal Toilet </t>
  </si>
  <si>
    <t xml:space="preserve"> 75 mm dia</t>
  </si>
  <si>
    <t>Rm</t>
  </si>
  <si>
    <t>Supplying, fixing and testing uPVC pressure pipes (6Kg/sqcm) conforming to IS 4985  for waste connection from washbasin, kitchen sink to floor trap, including, threading, cutting, laid under floor / concealed in wall etc. The work shall include wall chase and making good the same in cement mortar etc. complete to the satisfaction of Engineer-in-charge.The rate shall include the cost of galvanized U clamps, bolts &amp; nuts,painting of pipes with 2 coats of zinc chromate primer with 2 coats of enamel paint of total DFT minimum 100 micron</t>
  </si>
  <si>
    <t>40mm dia</t>
  </si>
  <si>
    <t>Supplying, installing, testing and commissioning of Upvc floor trap with 110mm dia  pipe PVC deep seal 'P' trap with necessary PVC fabricated boss connection with a minimum 2Nos. of 50mm dia inlets &amp; CP floor grating (sealed type) etc... Complete. The cost shall include Cockroach Traps.,</t>
  </si>
  <si>
    <t>Supplying and installing MS fabricated drain grating at kitchen area where ever indicated using 50mm nominal bore,MS pipes at 105mm C/C and 8mm thick MS flats welded together and placed on MS angles of size 65mm x 65mm x 6mm, the quoted rates shall include for painting two coats of enamel paint over a coat of primer etc,.Complete.</t>
  </si>
  <si>
    <t>300mm wide Drain Channel</t>
  </si>
  <si>
    <t>WATER SUPPLY</t>
  </si>
  <si>
    <t xml:space="preserve">Supply Installation, testing &amp; commissioning of Chlorinated Polyvinyl Chloride (CPVC) pipes, SDR 11  as per IS 15778: 2007 &amp;  fittings as per ASTM D2846 / D2846M - 14 for pipe upt 50mm dia and for pipe 65mm and above use Sch 80 Pipes as per ASTM F - 441  &amp; Sch 80 fittings as per ASTM F439 - 13, both of approved make. both of approved make having thermal stability for hot &amp; cold water supply, including all CPVC plain &amp; brass threaded fittings such as bends, elbows, tees, sockets, unions, plugs etc., including fixing the pipe., including necessary drilling holes, chasing walls and making the same good in  as directed by the Engineer in-charge. </t>
  </si>
  <si>
    <t>Cost shall be inclusive of all hangers, clamps, brackets etc. shall be of galvanized iron unless specified otherwise and then supply of the same shall also be included for rates under this head. Also rates including flusing and chemical cleaning of pipes.Charges for Labelling of pipe as per color schedule over painted surface of the pipes.</t>
  </si>
  <si>
    <t>All pipes are mentioned here is ID only</t>
  </si>
  <si>
    <t>Domestic water supply</t>
  </si>
  <si>
    <t>15 mm nominal dia</t>
  </si>
  <si>
    <r>
      <t xml:space="preserve">Supply Installation, testing &amp; commissioning of  </t>
    </r>
    <r>
      <rPr>
        <b/>
        <sz val="10"/>
        <rFont val="Calibri"/>
        <family val="2"/>
        <scheme val="minor"/>
      </rPr>
      <t>full way lever operated forged brass ball valve</t>
    </r>
    <r>
      <rPr>
        <sz val="10"/>
        <rFont val="Calibri"/>
        <family val="2"/>
        <scheme val="minor"/>
      </rPr>
      <t xml:space="preserve">  working  pressure not less than PN10 with threaded / flanged joints complete with nuts, bolts, gaskets, washers etc.</t>
    </r>
  </si>
  <si>
    <t>20 mm nominal dia</t>
  </si>
  <si>
    <t xml:space="preserve">SUB TOTAL </t>
  </si>
  <si>
    <t>SECTION 04 - SIGNAGES, LOGOS &amp; DISPLAY WORK</t>
  </si>
  <si>
    <t>SIGNAGES &amp; DISPLAY UNIT</t>
  </si>
  <si>
    <t>Install Signages with necessary wiring, conduits in accordance with the drawings and specification &amp; Airport Regulations.  All signages sample to be provided for review and approval.</t>
  </si>
  <si>
    <r>
      <rPr>
        <b/>
        <sz val="10"/>
        <color theme="1"/>
        <rFont val="Century Gothic"/>
        <family val="2"/>
      </rPr>
      <t>AJ1881 LOGO AT FRONT ELEVATION</t>
    </r>
    <r>
      <rPr>
        <sz val="10"/>
        <color theme="1"/>
        <rFont val="Century Gothic"/>
        <family val="2"/>
      </rPr>
      <t xml:space="preserve">: Supply &amp; Installation of AJ1881 front lit aluminium 3D logo, letter made of aluminium channellume 3D letters with font face acrylic illuminated LED with transformer. Including the </t>
    </r>
    <r>
      <rPr>
        <b/>
        <sz val="10"/>
        <color theme="1"/>
        <rFont val="Century Gothic"/>
        <family val="2"/>
      </rPr>
      <t>Vinyle graphic base &amp; structure</t>
    </r>
    <r>
      <rPr>
        <sz val="10"/>
        <color theme="1"/>
        <rFont val="Century Gothic"/>
        <family val="2"/>
      </rPr>
      <t xml:space="preserve">, to be hunged from the top, as per the drawings &amp; renders.
Supply and fixing of LED controller for adjusting LED brightnes.
</t>
    </r>
    <r>
      <rPr>
        <i/>
        <sz val="10"/>
        <color theme="1"/>
        <rFont val="Century Gothic"/>
        <family val="2"/>
      </rPr>
      <t>Note: Material to be approved by Clients Team.</t>
    </r>
  </si>
  <si>
    <t>Above mentioned logo in the Marathi language with the same material and specification</t>
  </si>
  <si>
    <r>
      <rPr>
        <b/>
        <sz val="10"/>
        <color theme="1"/>
        <rFont val="Century Gothic"/>
        <family val="2"/>
      </rPr>
      <t>AJ1881 LOGO IN THE DINING AREA WALL</t>
    </r>
    <r>
      <rPr>
        <sz val="10"/>
        <color theme="1"/>
        <rFont val="Century Gothic"/>
        <family val="2"/>
      </rPr>
      <t xml:space="preserve">: Supply &amp; Installation of AJ1881 front lit aluminium 3D logo, letter made of aluminium channellume 3D letters with front face acrylic illuminated LED with transformer, as per the drawings &amp; renders.
Supply and fixing of LED controller for adjusting LED brightnes.
</t>
    </r>
    <r>
      <rPr>
        <i/>
        <sz val="10"/>
        <color theme="1"/>
        <rFont val="Century Gothic"/>
        <family val="2"/>
      </rPr>
      <t>Note: Material to be approved by Clients Team.</t>
    </r>
  </si>
  <si>
    <r>
      <t xml:space="preserve">HEART SHAPE LOGO IN THE DINING AREA WALL: </t>
    </r>
    <r>
      <rPr>
        <sz val="10"/>
        <color theme="1"/>
        <rFont val="Century Gothic"/>
        <family val="2"/>
      </rPr>
      <t>Supply &amp; Installation of front lit 3D Logo- Heart Shape, letter made of aluminium channellume 3D letters with front face acrylic illuminated LED with transformer, as per the drawings &amp; renders.</t>
    </r>
    <r>
      <rPr>
        <b/>
        <sz val="10"/>
        <color theme="1"/>
        <rFont val="Century Gothic"/>
        <family val="2"/>
      </rPr>
      <t xml:space="preserve">
</t>
    </r>
    <r>
      <rPr>
        <sz val="10"/>
        <color theme="1"/>
        <rFont val="Century Gothic"/>
        <family val="2"/>
      </rPr>
      <t xml:space="preserve">Supply and fixing of LED controller for adjusting LED brightnes.
</t>
    </r>
    <r>
      <rPr>
        <i/>
        <sz val="10"/>
        <color theme="1"/>
        <rFont val="Century Gothic"/>
        <family val="2"/>
      </rPr>
      <t>Note: Material to be approved by Clients Team.</t>
    </r>
  </si>
  <si>
    <r>
      <rPr>
        <sz val="10"/>
        <color theme="1"/>
        <rFont val="Century Gothic"/>
        <family val="2"/>
      </rPr>
      <t xml:space="preserve">Supply and installation of </t>
    </r>
    <r>
      <rPr>
        <b/>
        <sz val="10"/>
        <color theme="1"/>
        <rFont val="Century Gothic"/>
        <family val="2"/>
      </rPr>
      <t>43" Digital Display unit for the Menu</t>
    </r>
    <r>
      <rPr>
        <sz val="10"/>
        <color theme="1"/>
        <rFont val="Century Gothic"/>
        <family val="2"/>
      </rPr>
      <t xml:space="preserve"> as per the drawings and renders.
</t>
    </r>
    <r>
      <rPr>
        <i/>
        <sz val="9"/>
        <color theme="1"/>
        <rFont val="Century Gothic"/>
        <family val="2"/>
      </rPr>
      <t>Note: Sample to be approved by Clients team</t>
    </r>
  </si>
  <si>
    <t>Total Section 4 - Carried to Summary</t>
  </si>
  <si>
    <t>Fire Sprinkler</t>
  </si>
  <si>
    <t>Fire &amp; Lite Saftery</t>
  </si>
  <si>
    <t>CCTV</t>
  </si>
  <si>
    <t>Electrical</t>
  </si>
  <si>
    <t>Furniture</t>
  </si>
  <si>
    <t>Plumbing</t>
  </si>
  <si>
    <t>Signage</t>
  </si>
  <si>
    <t>Civil &amp; Interior</t>
  </si>
  <si>
    <t>IT Works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</si>
</sst>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 #,##0_ ;_ * \-#,##0_ ;_ * &quot;-&quot;_ ;_ @_ "/>
    <numFmt numFmtId="43" formatCode="_ * #,##0.00_ ;_ * \-#,##0.00_ ;_ * &quot;-&quot;??_ ;_ @_ "/>
    <numFmt numFmtId="164" formatCode="_(* #,##0.00_);_(* \(#,##0.00\);_(* &quot;-&quot;??_);_(@_)"/>
    <numFmt numFmtId="165" formatCode="0.0"/>
    <numFmt numFmtId="166" formatCode="_(* #,##0_);_(* \(#,##0\);_(* &quot;-&quot;??_);_(@_)"/>
    <numFmt numFmtId="167" formatCode="_(* #,##0.000_);_(* \(#,##0.000\);_(* &quot;-&quot;??_);_(@_)"/>
    <numFmt numFmtId="168" formatCode="General_)"/>
    <numFmt numFmtId="169" formatCode="_-* #,##0.00_-;\-* #,##0.00_-;_-* &quot;-&quot;??_-;_-@_-"/>
    <numFmt numFmtId="170" formatCode="_(* #,##0_);_(* \(#,##0\);_(* &quot;-&quot;_);_(@_)"/>
    <numFmt numFmtId="171" formatCode="0_)"/>
    <numFmt numFmtId="173" formatCode="_ * #,##0_ ;_ * \-#,##0_ ;_ * &quot;-&quot;??_ ;_ @_ "/>
  </numFmts>
  <fonts count="69">
    <font>
      <sz val="11"/>
      <color theme="1"/>
      <name val="Calibri"/>
      <family val="2"/>
      <scheme val="minor"/>
    </font>
    <font>
      <sz val="11"/>
      <color theme="1"/>
      <name val="Calibri"/>
      <family val="2"/>
      <scheme val="minor"/>
    </font>
    <font>
      <sz val="11"/>
      <name val="Calibri"/>
      <family val="2"/>
      <scheme val="minor"/>
    </font>
    <font>
      <sz val="10"/>
      <name val="Arial"/>
      <family val="2"/>
    </font>
    <font>
      <b/>
      <sz val="10"/>
      <name val="Trebuchet MS"/>
      <family val="2"/>
    </font>
    <font>
      <sz val="10"/>
      <color theme="1"/>
      <name val="Trebuchet MS"/>
      <family val="2"/>
    </font>
    <font>
      <b/>
      <sz val="10"/>
      <color theme="1"/>
      <name val="Trebuchet MS"/>
      <family val="2"/>
    </font>
    <font>
      <sz val="10"/>
      <name val="Trebuchet MS"/>
      <family val="2"/>
    </font>
    <font>
      <b/>
      <sz val="10"/>
      <color indexed="8"/>
      <name val="Trebuchet MS"/>
      <family val="2"/>
    </font>
    <font>
      <sz val="10"/>
      <color indexed="8"/>
      <name val="Trebuchet MS"/>
      <family val="2"/>
    </font>
    <font>
      <b/>
      <sz val="10"/>
      <color rgb="FFFF0000"/>
      <name val="Trebuchet MS"/>
      <family val="2"/>
    </font>
    <font>
      <b/>
      <u/>
      <sz val="10"/>
      <name val="Trebuchet MS"/>
      <family val="2"/>
    </font>
    <font>
      <u/>
      <sz val="10"/>
      <name val="Trebuchet MS"/>
      <family val="2"/>
    </font>
    <font>
      <sz val="10"/>
      <name val="Helv"/>
      <charset val="204"/>
    </font>
    <font>
      <sz val="10"/>
      <color theme="1"/>
      <name val="Leelawadee"/>
      <family val="2"/>
    </font>
    <font>
      <b/>
      <strike/>
      <sz val="10"/>
      <name val="Trebuchet MS"/>
      <family val="2"/>
    </font>
    <font>
      <b/>
      <strike/>
      <sz val="10"/>
      <color theme="1"/>
      <name val="Trebuchet MS"/>
      <family val="2"/>
    </font>
    <font>
      <b/>
      <sz val="12"/>
      <color theme="1"/>
      <name val="Century Gothic"/>
      <family val="2"/>
    </font>
    <font>
      <b/>
      <sz val="15"/>
      <color theme="1"/>
      <name val="Century Gothic"/>
      <family val="2"/>
    </font>
    <font>
      <b/>
      <sz val="10"/>
      <color theme="1"/>
      <name val="Century Gothic"/>
      <family val="2"/>
    </font>
    <font>
      <sz val="12"/>
      <name val="Times New Roman"/>
      <family val="1"/>
    </font>
    <font>
      <b/>
      <sz val="10"/>
      <name val="Century Gothic"/>
      <family val="2"/>
    </font>
    <font>
      <sz val="10"/>
      <color theme="1"/>
      <name val="Century Gothic"/>
      <family val="2"/>
    </font>
    <font>
      <b/>
      <u/>
      <sz val="10"/>
      <color theme="1"/>
      <name val="Century Gothic"/>
      <family val="2"/>
    </font>
    <font>
      <sz val="10"/>
      <color rgb="FFFF0000"/>
      <name val="Century Gothic"/>
      <family val="2"/>
    </font>
    <font>
      <sz val="10"/>
      <name val="Century Gothic"/>
      <family val="2"/>
    </font>
    <font>
      <i/>
      <sz val="10"/>
      <color rgb="FFFF0000"/>
      <name val="Century Gothic"/>
      <family val="2"/>
    </font>
    <font>
      <i/>
      <sz val="10"/>
      <name val="Century Gothic"/>
      <family val="2"/>
    </font>
    <font>
      <i/>
      <sz val="9"/>
      <color theme="1"/>
      <name val="Century Gothic"/>
      <family val="2"/>
    </font>
    <font>
      <i/>
      <sz val="10"/>
      <color theme="1"/>
      <name val="Century Gothic"/>
      <family val="2"/>
    </font>
    <font>
      <b/>
      <i/>
      <sz val="10"/>
      <color theme="1"/>
      <name val="Century Gothic"/>
      <family val="2"/>
    </font>
    <font>
      <b/>
      <sz val="9"/>
      <color theme="1"/>
      <name val="Century Gothic"/>
      <family val="2"/>
    </font>
    <font>
      <i/>
      <sz val="9"/>
      <name val="Century Gothic"/>
      <family val="2"/>
    </font>
    <font>
      <i/>
      <sz val="9"/>
      <color rgb="FFFF0000"/>
      <name val="Century Gothic"/>
      <family val="2"/>
    </font>
    <font>
      <b/>
      <sz val="11"/>
      <name val="Century Gothic"/>
      <family val="2"/>
    </font>
    <font>
      <b/>
      <sz val="11"/>
      <color rgb="FFFF0000"/>
      <name val="Century Gothic"/>
      <family val="2"/>
    </font>
    <font>
      <b/>
      <sz val="11"/>
      <color theme="1"/>
      <name val="Century Gothic"/>
      <family val="2"/>
    </font>
    <font>
      <b/>
      <sz val="12"/>
      <name val="Arial"/>
      <family val="2"/>
    </font>
    <font>
      <sz val="12"/>
      <name val="Arial"/>
      <family val="2"/>
    </font>
    <font>
      <b/>
      <sz val="14"/>
      <name val="Arial"/>
      <family val="2"/>
    </font>
    <font>
      <sz val="12"/>
      <name val="Calibri"/>
      <family val="2"/>
      <scheme val="minor"/>
    </font>
    <font>
      <b/>
      <sz val="12"/>
      <name val="Calibri"/>
      <family val="2"/>
      <scheme val="minor"/>
    </font>
    <font>
      <b/>
      <sz val="11"/>
      <name val="Calibri"/>
      <family val="2"/>
      <scheme val="minor"/>
    </font>
    <font>
      <b/>
      <sz val="12"/>
      <color theme="1"/>
      <name val="Arial"/>
      <family val="2"/>
    </font>
    <font>
      <sz val="12"/>
      <color theme="1"/>
      <name val="Arial"/>
      <family val="2"/>
    </font>
    <font>
      <b/>
      <sz val="11"/>
      <name val="Arial"/>
      <family val="2"/>
    </font>
    <font>
      <sz val="10"/>
      <name val="Helv"/>
      <family val="2"/>
    </font>
    <font>
      <sz val="10"/>
      <name val="Courier"/>
      <family val="3"/>
    </font>
    <font>
      <sz val="11"/>
      <name val="Arial"/>
      <family val="2"/>
    </font>
    <font>
      <sz val="14"/>
      <name val="Cordia New"/>
      <family val="2"/>
    </font>
    <font>
      <b/>
      <sz val="10"/>
      <name val="Arial"/>
      <family val="2"/>
    </font>
    <font>
      <sz val="10"/>
      <color rgb="FF0070C0"/>
      <name val="Arial"/>
      <family val="2"/>
    </font>
    <font>
      <b/>
      <sz val="10"/>
      <color rgb="FF0070C0"/>
      <name val="Arial"/>
      <family val="2"/>
    </font>
    <font>
      <b/>
      <sz val="10"/>
      <color rgb="FFFF0000"/>
      <name val="Arial"/>
      <family val="2"/>
    </font>
    <font>
      <b/>
      <i/>
      <sz val="10"/>
      <name val="Arial"/>
      <family val="2"/>
    </font>
    <font>
      <sz val="10"/>
      <color rgb="FFFF0000"/>
      <name val="Arial"/>
      <family val="2"/>
    </font>
    <font>
      <sz val="11"/>
      <color rgb="FF0070C0"/>
      <name val="Arial"/>
      <family val="2"/>
    </font>
    <font>
      <b/>
      <sz val="11"/>
      <color theme="1"/>
      <name val="Arial"/>
      <family val="2"/>
    </font>
    <font>
      <sz val="11"/>
      <color theme="1"/>
      <name val="Arial"/>
      <family val="2"/>
    </font>
    <font>
      <sz val="10"/>
      <name val="Simplex"/>
    </font>
    <font>
      <sz val="10"/>
      <color rgb="FF0070C0"/>
      <name val="Century Gothic"/>
      <family val="2"/>
    </font>
    <font>
      <sz val="9"/>
      <name val="Century Gothic"/>
      <family val="2"/>
    </font>
    <font>
      <i/>
      <sz val="8"/>
      <name val="Century Gothic"/>
      <family val="2"/>
    </font>
    <font>
      <i/>
      <sz val="8"/>
      <color rgb="FFFF0000"/>
      <name val="Century Gothic"/>
      <family val="2"/>
    </font>
    <font>
      <b/>
      <sz val="10"/>
      <name val="Calibri"/>
      <family val="2"/>
      <scheme val="minor"/>
    </font>
    <font>
      <sz val="10"/>
      <name val="Calibri"/>
      <family val="2"/>
    </font>
    <font>
      <sz val="10"/>
      <name val="Calibri"/>
      <family val="2"/>
      <scheme val="minor"/>
    </font>
    <font>
      <b/>
      <sz val="10"/>
      <color rgb="FFFF0000"/>
      <name val="Calibri"/>
      <family val="2"/>
      <scheme val="minor"/>
    </font>
    <font>
      <sz val="11"/>
      <color theme="1"/>
      <name val="Century Gothic"/>
      <family val="2"/>
    </font>
  </fonts>
  <fills count="2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theme="6" tint="0.59999389629810485"/>
        <bgColor indexed="64"/>
      </patternFill>
    </fill>
    <fill>
      <patternFill patternType="solid">
        <fgColor rgb="FFFFFFCC"/>
        <bgColor indexed="31"/>
      </patternFill>
    </fill>
    <fill>
      <patternFill patternType="solid">
        <fgColor rgb="FFFFFFCC"/>
        <bgColor indexed="64"/>
      </patternFill>
    </fill>
    <fill>
      <patternFill patternType="solid">
        <fgColor theme="0"/>
        <bgColor indexed="31"/>
      </patternFill>
    </fill>
    <fill>
      <patternFill patternType="solid">
        <fgColor rgb="FF92D050"/>
        <bgColor indexed="31"/>
      </patternFill>
    </fill>
    <fill>
      <patternFill patternType="solid">
        <fgColor rgb="FF92D05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diagonal/>
    </border>
    <border>
      <left style="medium">
        <color indexed="64"/>
      </left>
      <right/>
      <top/>
      <bottom style="thin">
        <color auto="1"/>
      </bottom>
      <diagonal/>
    </border>
    <border>
      <left/>
      <right/>
      <top/>
      <bottom style="thin">
        <color indexed="64"/>
      </bottom>
      <diagonal/>
    </border>
    <border>
      <left/>
      <right style="thin">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hair">
        <color indexed="64"/>
      </top>
      <bottom style="hair">
        <color indexed="64"/>
      </bottom>
      <diagonal/>
    </border>
    <border>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top style="thin">
        <color indexed="64"/>
      </top>
      <bottom/>
      <diagonal/>
    </border>
    <border>
      <left/>
      <right/>
      <top style="thin">
        <color indexed="64"/>
      </top>
      <bottom/>
      <diagonal/>
    </border>
  </borders>
  <cellStyleXfs count="25">
    <xf numFmtId="0" fontId="0" fillId="0" borderId="0"/>
    <xf numFmtId="43" fontId="1" fillId="0" borderId="0" applyFont="0" applyFill="0" applyBorder="0" applyAlignment="0" applyProtection="0"/>
    <xf numFmtId="164" fontId="3" fillId="0" borderId="0" applyFont="0" applyFill="0" applyBorder="0" applyAlignment="0" applyProtection="0"/>
    <xf numFmtId="0" fontId="3" fillId="0" borderId="0"/>
    <xf numFmtId="164" fontId="1" fillId="0" borderId="0" applyFont="0" applyFill="0" applyBorder="0" applyAlignment="0" applyProtection="0"/>
    <xf numFmtId="0" fontId="3" fillId="0" borderId="0"/>
    <xf numFmtId="0" fontId="1" fillId="0" borderId="0"/>
    <xf numFmtId="0" fontId="13" fillId="0" borderId="0"/>
    <xf numFmtId="164" fontId="1" fillId="0" borderId="0" applyFont="0" applyFill="0" applyBorder="0" applyAlignment="0" applyProtection="0"/>
    <xf numFmtId="0" fontId="3" fillId="0" borderId="0"/>
    <xf numFmtId="0" fontId="20" fillId="0" borderId="0"/>
    <xf numFmtId="169" fontId="20" fillId="0" borderId="0" applyFont="0" applyFill="0" applyBorder="0" applyAlignment="0" applyProtection="0"/>
    <xf numFmtId="0" fontId="3" fillId="0" borderId="0"/>
    <xf numFmtId="0" fontId="46" fillId="0" borderId="0"/>
    <xf numFmtId="0" fontId="47" fillId="0" borderId="0"/>
    <xf numFmtId="0" fontId="49" fillId="0" borderId="0"/>
    <xf numFmtId="0" fontId="20" fillId="0" borderId="0"/>
    <xf numFmtId="0" fontId="13" fillId="0" borderId="0"/>
    <xf numFmtId="0" fontId="3" fillId="0" borderId="0"/>
    <xf numFmtId="0" fontId="3" fillId="0" borderId="0"/>
    <xf numFmtId="0" fontId="59" fillId="0" borderId="0"/>
    <xf numFmtId="0" fontId="1" fillId="0" borderId="0"/>
    <xf numFmtId="164" fontId="20" fillId="0" borderId="0" applyFont="0" applyFill="0" applyBorder="0" applyAlignment="0" applyProtection="0"/>
    <xf numFmtId="0" fontId="3" fillId="0" borderId="0"/>
    <xf numFmtId="0" fontId="47" fillId="0" borderId="0"/>
  </cellStyleXfs>
  <cellXfs count="656">
    <xf numFmtId="0" fontId="0" fillId="0" borderId="0" xfId="0"/>
    <xf numFmtId="0" fontId="0" fillId="0" borderId="1" xfId="0" applyBorder="1"/>
    <xf numFmtId="0" fontId="0" fillId="2" borderId="1" xfId="0" applyFill="1" applyBorder="1"/>
    <xf numFmtId="0" fontId="0" fillId="0" borderId="1" xfId="0" applyFill="1" applyBorder="1"/>
    <xf numFmtId="164" fontId="4" fillId="3" borderId="2" xfId="2" applyFont="1" applyFill="1" applyBorder="1" applyAlignment="1">
      <alignment horizontal="center" vertical="center"/>
    </xf>
    <xf numFmtId="0" fontId="5" fillId="0" borderId="0" xfId="3" applyFont="1"/>
    <xf numFmtId="164" fontId="4" fillId="3" borderId="3" xfId="2" applyFont="1" applyFill="1" applyBorder="1" applyAlignment="1">
      <alignment horizontal="left" vertical="center"/>
    </xf>
    <xf numFmtId="164" fontId="4" fillId="3" borderId="0" xfId="2" applyFont="1" applyFill="1" applyBorder="1" applyAlignment="1">
      <alignment horizontal="left" vertical="center"/>
    </xf>
    <xf numFmtId="164" fontId="4" fillId="3" borderId="0" xfId="2" applyFont="1" applyFill="1" applyBorder="1" applyAlignment="1">
      <alignment horizontal="center" vertical="center"/>
    </xf>
    <xf numFmtId="0" fontId="6" fillId="4"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0" borderId="0" xfId="0" applyFont="1" applyAlignment="1">
      <alignment horizontal="center"/>
    </xf>
    <xf numFmtId="0" fontId="6" fillId="4" borderId="1" xfId="0" applyFont="1" applyFill="1" applyBorder="1" applyAlignment="1">
      <alignment horizontal="center" vertical="center"/>
    </xf>
    <xf numFmtId="0" fontId="6" fillId="0" borderId="1" xfId="0" applyFont="1" applyBorder="1" applyAlignment="1">
      <alignment horizontal="center"/>
    </xf>
    <xf numFmtId="0" fontId="4" fillId="0" borderId="1" xfId="0" applyFont="1" applyBorder="1" applyAlignment="1">
      <alignment horizontal="left" vertical="top"/>
    </xf>
    <xf numFmtId="0" fontId="4" fillId="0" borderId="1" xfId="0" applyFont="1" applyBorder="1" applyAlignment="1">
      <alignment horizontal="center" vertical="top"/>
    </xf>
    <xf numFmtId="2" fontId="7" fillId="0" borderId="1" xfId="0" applyNumberFormat="1" applyFont="1" applyBorder="1" applyAlignment="1">
      <alignment horizontal="right" vertical="top"/>
    </xf>
    <xf numFmtId="0" fontId="5" fillId="0" borderId="0" xfId="0" applyFont="1"/>
    <xf numFmtId="0" fontId="6" fillId="0" borderId="1" xfId="0" applyFont="1" applyBorder="1" applyAlignment="1">
      <alignment horizontal="center" vertical="top"/>
    </xf>
    <xf numFmtId="0" fontId="7" fillId="0" borderId="1" xfId="0" applyFont="1" applyBorder="1" applyAlignment="1">
      <alignment horizontal="justify" vertical="top"/>
    </xf>
    <xf numFmtId="2" fontId="8" fillId="0" borderId="1" xfId="0" applyNumberFormat="1" applyFont="1" applyBorder="1" applyAlignment="1">
      <alignment horizontal="justify" wrapText="1"/>
    </xf>
    <xf numFmtId="2" fontId="9" fillId="0" borderId="1" xfId="0" applyNumberFormat="1" applyFont="1" applyBorder="1" applyAlignment="1">
      <alignment horizontal="justify" wrapText="1"/>
    </xf>
    <xf numFmtId="2" fontId="9" fillId="0" borderId="1" xfId="0" applyNumberFormat="1" applyFont="1" applyBorder="1" applyAlignment="1">
      <alignment horizontal="justify" vertical="top" wrapText="1"/>
    </xf>
    <xf numFmtId="165" fontId="6" fillId="5" borderId="1" xfId="0" applyNumberFormat="1" applyFont="1" applyFill="1" applyBorder="1" applyAlignment="1">
      <alignment horizontal="center" vertical="top"/>
    </xf>
    <xf numFmtId="0" fontId="4" fillId="5" borderId="1" xfId="0" applyFont="1" applyFill="1" applyBorder="1" applyAlignment="1">
      <alignment horizontal="justify" vertical="top"/>
    </xf>
    <xf numFmtId="0" fontId="4" fillId="3" borderId="1" xfId="0" applyFont="1" applyFill="1" applyBorder="1" applyAlignment="1">
      <alignment horizontal="center" vertical="top"/>
    </xf>
    <xf numFmtId="0" fontId="5" fillId="0" borderId="1" xfId="0" applyFont="1" applyBorder="1" applyAlignment="1">
      <alignment horizontal="center"/>
    </xf>
    <xf numFmtId="0" fontId="9" fillId="0" borderId="1" xfId="0" applyFont="1" applyBorder="1" applyAlignment="1">
      <alignment horizontal="center" vertical="center" wrapText="1"/>
    </xf>
    <xf numFmtId="0" fontId="7" fillId="0" borderId="1" xfId="0" applyFont="1" applyBorder="1" applyAlignment="1">
      <alignment horizontal="justify" vertical="top" wrapText="1"/>
    </xf>
    <xf numFmtId="0" fontId="4" fillId="0" borderId="1" xfId="0" applyFont="1" applyBorder="1" applyAlignment="1">
      <alignment horizontal="justify" vertical="center" wrapText="1"/>
    </xf>
    <xf numFmtId="0" fontId="8" fillId="0" borderId="1" xfId="0" applyFont="1" applyBorder="1" applyAlignment="1">
      <alignment horizontal="center" vertical="center" wrapText="1"/>
    </xf>
    <xf numFmtId="166" fontId="4" fillId="3" borderId="1" xfId="4" applyNumberFormat="1" applyFont="1" applyFill="1" applyBorder="1" applyAlignment="1" applyProtection="1">
      <alignment vertical="center"/>
    </xf>
    <xf numFmtId="0" fontId="5" fillId="0" borderId="0" xfId="0" applyFont="1" applyAlignment="1">
      <alignment horizontal="justify" vertical="center" wrapText="1"/>
    </xf>
    <xf numFmtId="0" fontId="7" fillId="3" borderId="1" xfId="0" applyFont="1" applyFill="1" applyBorder="1" applyAlignment="1">
      <alignment horizontal="justify" vertical="center" wrapText="1"/>
    </xf>
    <xf numFmtId="166" fontId="7" fillId="3" borderId="1" xfId="4" applyNumberFormat="1" applyFont="1" applyFill="1" applyBorder="1" applyAlignment="1" applyProtection="1">
      <alignment vertical="center"/>
    </xf>
    <xf numFmtId="167" fontId="7" fillId="3" borderId="1" xfId="4" applyNumberFormat="1" applyFont="1" applyFill="1" applyBorder="1" applyAlignment="1" applyProtection="1">
      <alignment vertical="center"/>
    </xf>
    <xf numFmtId="0" fontId="6" fillId="3" borderId="1" xfId="0" applyFont="1" applyFill="1" applyBorder="1" applyAlignment="1">
      <alignment horizontal="center" vertical="center"/>
    </xf>
    <xf numFmtId="0" fontId="5" fillId="0" borderId="1" xfId="5" applyFont="1" applyBorder="1" applyAlignment="1">
      <alignment horizontal="justify" vertical="top"/>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6" fillId="3" borderId="1" xfId="6" applyFont="1" applyFill="1" applyBorder="1" applyAlignment="1">
      <alignment horizontal="center" vertical="center"/>
    </xf>
    <xf numFmtId="165" fontId="6" fillId="3" borderId="1" xfId="0" applyNumberFormat="1" applyFont="1" applyFill="1" applyBorder="1" applyAlignment="1">
      <alignment horizontal="center" vertical="top"/>
    </xf>
    <xf numFmtId="0" fontId="7" fillId="3" borderId="1" xfId="0" applyFont="1" applyFill="1" applyBorder="1" applyAlignment="1">
      <alignment horizontal="left" vertical="top" wrapText="1"/>
    </xf>
    <xf numFmtId="0" fontId="4" fillId="3" borderId="1" xfId="0" applyFont="1" applyFill="1" applyBorder="1" applyAlignment="1">
      <alignment horizontal="center" vertical="center"/>
    </xf>
    <xf numFmtId="1" fontId="4" fillId="3" borderId="1" xfId="0" applyNumberFormat="1" applyFont="1" applyFill="1" applyBorder="1" applyAlignment="1">
      <alignment horizontal="center" vertical="center"/>
    </xf>
    <xf numFmtId="0" fontId="6" fillId="3" borderId="1" xfId="5" applyFont="1" applyFill="1" applyBorder="1" applyAlignment="1">
      <alignment horizontal="justify" vertical="top"/>
    </xf>
    <xf numFmtId="0" fontId="7" fillId="0" borderId="1" xfId="0" applyFont="1" applyBorder="1" applyAlignment="1">
      <alignment horizontal="justify" vertical="center" wrapText="1"/>
    </xf>
    <xf numFmtId="1" fontId="7" fillId="0" borderId="1" xfId="0" applyNumberFormat="1" applyFont="1" applyBorder="1" applyAlignment="1">
      <alignment vertical="top"/>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5" fillId="0" borderId="0" xfId="0" applyFont="1" applyAlignment="1" applyProtection="1">
      <alignment vertical="center"/>
      <protection locked="0"/>
    </xf>
    <xf numFmtId="0" fontId="4" fillId="0" borderId="1" xfId="6" applyFont="1" applyBorder="1" applyAlignment="1">
      <alignment vertical="center"/>
    </xf>
    <xf numFmtId="0" fontId="7" fillId="0" borderId="1" xfId="0" applyFont="1" applyBorder="1" applyAlignment="1">
      <alignment horizontal="justify" vertical="center"/>
    </xf>
    <xf numFmtId="0" fontId="5" fillId="0" borderId="1" xfId="0" applyFont="1" applyBorder="1" applyAlignment="1">
      <alignment horizontal="center" vertical="center"/>
    </xf>
    <xf numFmtId="0" fontId="7" fillId="0" borderId="1" xfId="0" applyFont="1" applyBorder="1" applyAlignment="1">
      <alignment horizontal="left" vertical="top" wrapText="1"/>
    </xf>
    <xf numFmtId="165" fontId="6" fillId="3" borderId="1" xfId="0" applyNumberFormat="1" applyFont="1" applyFill="1" applyBorder="1" applyAlignment="1">
      <alignment horizontal="center" vertical="center"/>
    </xf>
    <xf numFmtId="0" fontId="4" fillId="0" borderId="1" xfId="0" applyFont="1" applyBorder="1" applyAlignment="1">
      <alignment horizontal="justify" vertical="top" wrapText="1"/>
    </xf>
    <xf numFmtId="3" fontId="4" fillId="3" borderId="1" xfId="0" applyNumberFormat="1" applyFont="1" applyFill="1" applyBorder="1" applyAlignment="1">
      <alignment horizontal="justify" vertical="top" wrapText="1"/>
    </xf>
    <xf numFmtId="3" fontId="7" fillId="3" borderId="1" xfId="0" applyNumberFormat="1" applyFont="1" applyFill="1" applyBorder="1" applyAlignment="1">
      <alignment horizontal="justify" vertical="top" wrapText="1"/>
    </xf>
    <xf numFmtId="0" fontId="4" fillId="0" borderId="1" xfId="7" applyFont="1" applyBorder="1" applyAlignment="1">
      <alignment horizontal="justify" vertical="top"/>
    </xf>
    <xf numFmtId="0" fontId="4" fillId="3" borderId="1" xfId="0" applyFont="1" applyFill="1" applyBorder="1" applyAlignment="1">
      <alignment horizontal="center" vertical="center" wrapText="1"/>
    </xf>
    <xf numFmtId="165" fontId="4" fillId="3" borderId="1" xfId="6" applyNumberFormat="1" applyFont="1" applyFill="1" applyBorder="1" applyAlignment="1">
      <alignment horizontal="center" vertical="top"/>
    </xf>
    <xf numFmtId="166" fontId="4" fillId="3" borderId="1" xfId="8" applyNumberFormat="1" applyFont="1" applyFill="1" applyBorder="1" applyAlignment="1" applyProtection="1">
      <alignment horizontal="right" vertical="center"/>
      <protection locked="0"/>
    </xf>
    <xf numFmtId="0" fontId="7" fillId="3" borderId="0" xfId="0" applyFont="1" applyFill="1" applyProtection="1">
      <protection locked="0"/>
    </xf>
    <xf numFmtId="0" fontId="4" fillId="3" borderId="1" xfId="6" applyFont="1" applyFill="1" applyBorder="1" applyAlignment="1">
      <alignment horizontal="center" vertical="top"/>
    </xf>
    <xf numFmtId="0" fontId="4" fillId="0" borderId="1" xfId="0" applyFont="1" applyBorder="1" applyAlignment="1">
      <alignment horizontal="justify" vertical="top"/>
    </xf>
    <xf numFmtId="0" fontId="4" fillId="3" borderId="1" xfId="7" applyFont="1" applyFill="1" applyBorder="1" applyAlignment="1">
      <alignment horizontal="justify" vertical="top"/>
    </xf>
    <xf numFmtId="0" fontId="7" fillId="0" borderId="1" xfId="5" applyFont="1" applyBorder="1" applyAlignment="1">
      <alignment horizontal="justify" vertical="top"/>
    </xf>
    <xf numFmtId="168" fontId="4" fillId="3" borderId="1" xfId="0" applyNumberFormat="1" applyFont="1" applyFill="1" applyBorder="1" applyAlignment="1">
      <alignment horizontal="justify" vertical="top" wrapText="1"/>
    </xf>
    <xf numFmtId="166" fontId="4" fillId="3" borderId="1" xfId="0" applyNumberFormat="1" applyFont="1" applyFill="1" applyBorder="1" applyAlignment="1" applyProtection="1">
      <alignment horizontal="right" vertical="center"/>
      <protection locked="0"/>
    </xf>
    <xf numFmtId="2" fontId="4" fillId="3" borderId="1" xfId="6" applyNumberFormat="1" applyFont="1" applyFill="1" applyBorder="1" applyAlignment="1">
      <alignment horizontal="center" vertical="top"/>
    </xf>
    <xf numFmtId="0" fontId="4" fillId="0" borderId="1" xfId="5" applyFont="1" applyBorder="1" applyAlignment="1">
      <alignment horizontal="justify" vertical="top" wrapText="1"/>
    </xf>
    <xf numFmtId="166" fontId="4" fillId="3" borderId="1" xfId="8" applyNumberFormat="1" applyFont="1" applyFill="1" applyBorder="1" applyAlignment="1" applyProtection="1">
      <alignment horizontal="center" vertical="center"/>
      <protection locked="0"/>
    </xf>
    <xf numFmtId="0" fontId="7" fillId="0" borderId="0" xfId="0" applyFont="1" applyProtection="1">
      <protection locked="0"/>
    </xf>
    <xf numFmtId="1" fontId="4" fillId="3" borderId="1" xfId="0" applyNumberFormat="1" applyFont="1" applyFill="1" applyBorder="1" applyAlignment="1">
      <alignment horizontal="center" vertical="top"/>
    </xf>
    <xf numFmtId="165" fontId="4" fillId="3" borderId="1" xfId="0" applyNumberFormat="1" applyFont="1" applyFill="1" applyBorder="1" applyAlignment="1">
      <alignment horizontal="center" vertical="top"/>
    </xf>
    <xf numFmtId="0" fontId="4" fillId="0" borderId="1" xfId="5" applyFont="1" applyBorder="1" applyAlignment="1">
      <alignment horizontal="justify" vertical="top"/>
    </xf>
    <xf numFmtId="0" fontId="4" fillId="3" borderId="1" xfId="0" applyFont="1" applyFill="1" applyBorder="1" applyAlignment="1">
      <alignment horizontal="justify" vertical="top"/>
    </xf>
    <xf numFmtId="166" fontId="4" fillId="0" borderId="1" xfId="2" applyNumberFormat="1" applyFont="1" applyFill="1" applyBorder="1" applyAlignment="1" applyProtection="1">
      <alignment horizontal="center" vertical="center"/>
      <protection locked="0"/>
    </xf>
    <xf numFmtId="166" fontId="4" fillId="0" borderId="1" xfId="8" applyNumberFormat="1" applyFont="1" applyFill="1" applyBorder="1" applyAlignment="1" applyProtection="1">
      <alignment horizontal="center" vertical="center"/>
      <protection locked="0"/>
    </xf>
    <xf numFmtId="166" fontId="4" fillId="0" borderId="1" xfId="8" applyNumberFormat="1" applyFont="1" applyFill="1" applyBorder="1" applyAlignment="1" applyProtection="1">
      <alignment horizontal="center" vertical="top"/>
      <protection locked="0"/>
    </xf>
    <xf numFmtId="0" fontId="14" fillId="0" borderId="0" xfId="0" applyFont="1" applyProtection="1">
      <protection locked="0"/>
    </xf>
    <xf numFmtId="165" fontId="4" fillId="3" borderId="1" xfId="0" applyNumberFormat="1" applyFont="1" applyFill="1" applyBorder="1" applyAlignment="1" applyProtection="1">
      <alignment horizontal="center" vertical="top"/>
      <protection locked="0"/>
    </xf>
    <xf numFmtId="2" fontId="9" fillId="3" borderId="1" xfId="0" applyNumberFormat="1" applyFont="1" applyFill="1" applyBorder="1" applyAlignment="1">
      <alignment horizontal="justify" vertical="top" wrapText="1"/>
    </xf>
    <xf numFmtId="2" fontId="4" fillId="0" borderId="1" xfId="0" applyNumberFormat="1" applyFont="1" applyBorder="1" applyAlignment="1" applyProtection="1">
      <alignment horizontal="center" vertical="top"/>
      <protection locked="0"/>
    </xf>
    <xf numFmtId="0" fontId="15" fillId="3" borderId="1" xfId="0" applyFont="1" applyFill="1" applyBorder="1" applyAlignment="1">
      <alignment horizontal="center" vertical="center"/>
    </xf>
    <xf numFmtId="0" fontId="16" fillId="0" borderId="1" xfId="0" applyFont="1" applyBorder="1" applyAlignment="1">
      <alignment horizontal="center" vertical="center"/>
    </xf>
    <xf numFmtId="166" fontId="15" fillId="0" borderId="1" xfId="8" applyNumberFormat="1" applyFont="1" applyFill="1" applyBorder="1" applyAlignment="1" applyProtection="1">
      <alignment horizontal="center" vertical="center"/>
      <protection locked="0"/>
    </xf>
    <xf numFmtId="0" fontId="6" fillId="6" borderId="1" xfId="0" applyFont="1" applyFill="1" applyBorder="1" applyAlignment="1">
      <alignment vertical="top" wrapText="1"/>
    </xf>
    <xf numFmtId="168" fontId="6" fillId="7" borderId="1" xfId="0" applyNumberFormat="1" applyFont="1" applyFill="1" applyBorder="1" applyAlignment="1">
      <alignment horizontal="left" vertical="center"/>
    </xf>
    <xf numFmtId="0" fontId="4" fillId="7" borderId="1" xfId="0" applyFont="1" applyFill="1" applyBorder="1" applyAlignment="1">
      <alignment horizontal="center" vertical="center"/>
    </xf>
    <xf numFmtId="1" fontId="4" fillId="6" borderId="1" xfId="0" applyNumberFormat="1" applyFont="1" applyFill="1" applyBorder="1" applyAlignment="1">
      <alignment horizontal="center" vertical="top"/>
    </xf>
    <xf numFmtId="166" fontId="4" fillId="7" borderId="1" xfId="4" applyNumberFormat="1" applyFont="1" applyFill="1" applyBorder="1" applyAlignment="1" applyProtection="1">
      <alignment horizontal="center" vertical="center"/>
    </xf>
    <xf numFmtId="0" fontId="6" fillId="8" borderId="1" xfId="0" applyFont="1" applyFill="1" applyBorder="1" applyAlignment="1">
      <alignment vertical="top" wrapText="1"/>
    </xf>
    <xf numFmtId="168" fontId="6" fillId="3" borderId="1" xfId="0" applyNumberFormat="1" applyFont="1" applyFill="1" applyBorder="1" applyAlignment="1">
      <alignment horizontal="left" vertical="center"/>
    </xf>
    <xf numFmtId="1" fontId="4" fillId="8" borderId="1" xfId="0" applyNumberFormat="1" applyFont="1" applyFill="1" applyBorder="1" applyAlignment="1">
      <alignment horizontal="center" vertical="top"/>
    </xf>
    <xf numFmtId="0" fontId="6" fillId="9" borderId="1" xfId="0" applyFont="1" applyFill="1" applyBorder="1" applyAlignment="1">
      <alignment vertical="top" wrapText="1"/>
    </xf>
    <xf numFmtId="168" fontId="6" fillId="10" borderId="1" xfId="0" applyNumberFormat="1" applyFont="1" applyFill="1" applyBorder="1" applyAlignment="1">
      <alignment horizontal="left" vertical="center"/>
    </xf>
    <xf numFmtId="0" fontId="4" fillId="10" borderId="1" xfId="0" applyFont="1" applyFill="1" applyBorder="1" applyAlignment="1">
      <alignment horizontal="center" vertical="center"/>
    </xf>
    <xf numFmtId="1" fontId="4" fillId="9" borderId="1" xfId="0" applyNumberFormat="1" applyFont="1" applyFill="1" applyBorder="1" applyAlignment="1">
      <alignment horizontal="center" vertical="top"/>
    </xf>
    <xf numFmtId="3" fontId="6" fillId="10" borderId="1" xfId="6" applyNumberFormat="1" applyFont="1" applyFill="1" applyBorder="1" applyAlignment="1">
      <alignment horizontal="right"/>
    </xf>
    <xf numFmtId="0" fontId="6" fillId="11" borderId="0" xfId="0" applyFont="1" applyFill="1" applyAlignment="1">
      <alignment vertical="center"/>
    </xf>
    <xf numFmtId="0" fontId="4" fillId="0" borderId="0" xfId="0" applyFont="1" applyAlignment="1" applyProtection="1">
      <alignment horizontal="center" vertical="center"/>
      <protection locked="0"/>
    </xf>
    <xf numFmtId="1" fontId="4" fillId="0" borderId="0" xfId="0" applyNumberFormat="1" applyFont="1" applyAlignment="1" applyProtection="1">
      <alignment horizontal="left" wrapText="1" shrinkToFit="1"/>
      <protection locked="0"/>
    </xf>
    <xf numFmtId="0" fontId="7" fillId="0" borderId="0" xfId="0" applyFont="1" applyAlignment="1" applyProtection="1">
      <alignment vertical="center"/>
      <protection locked="0"/>
    </xf>
    <xf numFmtId="0" fontId="6" fillId="0" borderId="0" xfId="0" applyFont="1" applyAlignment="1" applyProtection="1">
      <alignment horizontal="center" vertical="center"/>
      <protection locked="0"/>
    </xf>
    <xf numFmtId="1" fontId="6" fillId="0" borderId="0" xfId="0" applyNumberFormat="1" applyFont="1" applyAlignment="1" applyProtection="1">
      <alignment horizontal="left" vertical="top" wrapText="1" shrinkToFit="1"/>
      <protection locked="0"/>
    </xf>
    <xf numFmtId="0" fontId="5" fillId="0" borderId="0" xfId="0" applyFont="1" applyAlignment="1">
      <alignment horizontal="center"/>
    </xf>
    <xf numFmtId="0" fontId="6" fillId="0" borderId="0" xfId="0" applyFont="1"/>
    <xf numFmtId="0" fontId="17" fillId="0" borderId="0" xfId="9" quotePrefix="1" applyFont="1" applyAlignment="1">
      <alignment horizontal="center" vertical="center"/>
    </xf>
    <xf numFmtId="0" fontId="18" fillId="0" borderId="0" xfId="9" applyFont="1" applyAlignment="1">
      <alignment horizontal="center" vertical="center"/>
    </xf>
    <xf numFmtId="0" fontId="17" fillId="0" borderId="0" xfId="9" applyFont="1" applyAlignment="1">
      <alignment horizontal="center" vertical="center"/>
    </xf>
    <xf numFmtId="0" fontId="19" fillId="0" borderId="4" xfId="9" applyFont="1" applyBorder="1" applyAlignment="1">
      <alignment horizontal="left" vertical="center" wrapText="1"/>
    </xf>
    <xf numFmtId="2" fontId="19" fillId="12" borderId="1" xfId="10" applyNumberFormat="1" applyFont="1" applyFill="1" applyBorder="1" applyAlignment="1">
      <alignment horizontal="center" vertical="center"/>
    </xf>
    <xf numFmtId="0" fontId="19" fillId="12" borderId="1" xfId="10" applyFont="1" applyFill="1" applyBorder="1" applyAlignment="1">
      <alignment horizontal="center" vertical="center"/>
    </xf>
    <xf numFmtId="164" fontId="19" fillId="12" borderId="1" xfId="2" applyFont="1" applyFill="1" applyBorder="1" applyAlignment="1" applyProtection="1">
      <alignment horizontal="center" vertical="center" wrapText="1"/>
    </xf>
    <xf numFmtId="164" fontId="21" fillId="12" borderId="1" xfId="2" applyFont="1" applyFill="1" applyBorder="1" applyAlignment="1" applyProtection="1">
      <alignment horizontal="center" vertical="center"/>
    </xf>
    <xf numFmtId="2" fontId="22" fillId="0" borderId="1" xfId="9" applyNumberFormat="1" applyFont="1" applyBorder="1" applyAlignment="1">
      <alignment horizontal="center" vertical="center"/>
    </xf>
    <xf numFmtId="0" fontId="23" fillId="0" borderId="1" xfId="9" applyFont="1" applyBorder="1" applyAlignment="1">
      <alignment vertical="center" wrapText="1"/>
    </xf>
    <xf numFmtId="3" fontId="22" fillId="0" borderId="1" xfId="9" applyNumberFormat="1" applyFont="1" applyBorder="1" applyAlignment="1">
      <alignment horizontal="center" vertical="center"/>
    </xf>
    <xf numFmtId="2" fontId="22" fillId="0" borderId="1" xfId="2" applyNumberFormat="1" applyFont="1" applyFill="1" applyBorder="1" applyAlignment="1" applyProtection="1">
      <alignment horizontal="center" vertical="center"/>
    </xf>
    <xf numFmtId="164" fontId="24" fillId="0" borderId="1" xfId="2" applyFont="1" applyFill="1" applyBorder="1" applyAlignment="1" applyProtection="1">
      <alignment horizontal="center" vertical="center"/>
    </xf>
    <xf numFmtId="164" fontId="25" fillId="0" borderId="1" xfId="2" applyFont="1" applyFill="1" applyBorder="1" applyAlignment="1" applyProtection="1">
      <alignment horizontal="center" vertical="center"/>
    </xf>
    <xf numFmtId="164" fontId="22" fillId="0" borderId="1" xfId="2" applyFont="1" applyFill="1" applyBorder="1" applyAlignment="1" applyProtection="1">
      <alignment horizontal="center" vertical="center"/>
    </xf>
    <xf numFmtId="164" fontId="25" fillId="0" borderId="1" xfId="2" applyFont="1" applyFill="1" applyBorder="1" applyAlignment="1" applyProtection="1">
      <alignment vertical="center"/>
    </xf>
    <xf numFmtId="2" fontId="22" fillId="5" borderId="1" xfId="9" applyNumberFormat="1" applyFont="1" applyFill="1" applyBorder="1" applyAlignment="1">
      <alignment horizontal="center" vertical="center"/>
    </xf>
    <xf numFmtId="0" fontId="19" fillId="5" borderId="1" xfId="9" applyFont="1" applyFill="1" applyBorder="1" applyAlignment="1">
      <alignment vertical="center"/>
    </xf>
    <xf numFmtId="3" fontId="22" fillId="5" borderId="1" xfId="9" applyNumberFormat="1" applyFont="1" applyFill="1" applyBorder="1" applyAlignment="1">
      <alignment horizontal="center" vertical="center"/>
    </xf>
    <xf numFmtId="2" fontId="22" fillId="5" borderId="1" xfId="2" applyNumberFormat="1" applyFont="1" applyFill="1" applyBorder="1" applyAlignment="1" applyProtection="1">
      <alignment horizontal="center" vertical="center"/>
    </xf>
    <xf numFmtId="164" fontId="24" fillId="5" borderId="1" xfId="2" applyFont="1" applyFill="1" applyBorder="1" applyAlignment="1" applyProtection="1">
      <alignment horizontal="center" vertical="center"/>
    </xf>
    <xf numFmtId="164" fontId="22" fillId="5" borderId="1" xfId="2" applyFont="1" applyFill="1" applyBorder="1" applyAlignment="1" applyProtection="1">
      <alignment horizontal="center" vertical="center"/>
    </xf>
    <xf numFmtId="0" fontId="22" fillId="0" borderId="1" xfId="0" applyFont="1" applyBorder="1" applyAlignment="1">
      <alignment vertical="center" wrapText="1"/>
    </xf>
    <xf numFmtId="164" fontId="22" fillId="0" borderId="1" xfId="2" applyNumberFormat="1" applyFont="1" applyFill="1" applyBorder="1" applyAlignment="1" applyProtection="1">
      <alignment horizontal="center" vertical="center"/>
    </xf>
    <xf numFmtId="0" fontId="23" fillId="0" borderId="1" xfId="9" quotePrefix="1" applyFont="1" applyBorder="1" applyAlignment="1">
      <alignment horizontal="left" vertical="center" wrapText="1"/>
    </xf>
    <xf numFmtId="0" fontId="22" fillId="0" borderId="1" xfId="9" quotePrefix="1" applyFont="1" applyBorder="1" applyAlignment="1">
      <alignment horizontal="left" vertical="center" wrapText="1"/>
    </xf>
    <xf numFmtId="0" fontId="22" fillId="3" borderId="1" xfId="9" quotePrefix="1" applyFont="1" applyFill="1" applyBorder="1" applyAlignment="1">
      <alignment horizontal="left" vertical="top" wrapText="1"/>
    </xf>
    <xf numFmtId="3" fontId="22" fillId="3" borderId="1" xfId="9" applyNumberFormat="1" applyFont="1" applyFill="1" applyBorder="1" applyAlignment="1">
      <alignment horizontal="center" vertical="center"/>
    </xf>
    <xf numFmtId="2" fontId="22" fillId="3" borderId="1" xfId="2" applyNumberFormat="1" applyFont="1" applyFill="1" applyBorder="1" applyAlignment="1" applyProtection="1">
      <alignment horizontal="center" vertical="center"/>
    </xf>
    <xf numFmtId="0" fontId="22" fillId="0" borderId="1" xfId="9" quotePrefix="1" applyFont="1" applyBorder="1" applyAlignment="1">
      <alignment horizontal="left" vertical="top" wrapText="1"/>
    </xf>
    <xf numFmtId="0" fontId="22" fillId="0" borderId="1" xfId="0" applyFont="1" applyBorder="1" applyAlignment="1">
      <alignment wrapText="1"/>
    </xf>
    <xf numFmtId="0" fontId="22" fillId="3" borderId="1" xfId="9" quotePrefix="1" applyFont="1" applyFill="1" applyBorder="1" applyAlignment="1">
      <alignment horizontal="left" vertical="center" wrapText="1"/>
    </xf>
    <xf numFmtId="164" fontId="22" fillId="3" borderId="1" xfId="2" applyFont="1" applyFill="1" applyBorder="1" applyAlignment="1" applyProtection="1">
      <alignment horizontal="center" vertical="center"/>
    </xf>
    <xf numFmtId="0" fontId="22" fillId="0" borderId="1" xfId="9" applyFont="1" applyBorder="1" applyAlignment="1">
      <alignment vertical="center" wrapText="1"/>
    </xf>
    <xf numFmtId="2" fontId="19" fillId="3" borderId="1" xfId="9" applyNumberFormat="1" applyFont="1" applyFill="1" applyBorder="1" applyAlignment="1">
      <alignment horizontal="center" vertical="center"/>
    </xf>
    <xf numFmtId="0" fontId="31" fillId="13" borderId="1" xfId="9" applyFont="1" applyFill="1" applyBorder="1" applyAlignment="1">
      <alignment vertical="center"/>
    </xf>
    <xf numFmtId="164" fontId="24" fillId="3" borderId="1" xfId="2" applyFont="1" applyFill="1" applyBorder="1" applyAlignment="1" applyProtection="1">
      <alignment horizontal="center" vertical="center"/>
    </xf>
    <xf numFmtId="2" fontId="22" fillId="3" borderId="1" xfId="9" applyNumberFormat="1" applyFont="1" applyFill="1" applyBorder="1" applyAlignment="1">
      <alignment horizontal="center" vertical="center"/>
    </xf>
    <xf numFmtId="0" fontId="22" fillId="3" borderId="1" xfId="9" applyFont="1" applyFill="1" applyBorder="1" applyAlignment="1">
      <alignment vertical="center" wrapText="1"/>
    </xf>
    <xf numFmtId="0" fontId="25" fillId="0" borderId="1" xfId="9" applyFont="1" applyBorder="1" applyAlignment="1" applyProtection="1">
      <alignment vertical="center" wrapText="1"/>
      <protection locked="0"/>
    </xf>
    <xf numFmtId="3" fontId="25" fillId="0" borderId="1" xfId="9" applyNumberFormat="1" applyFont="1" applyBorder="1" applyAlignment="1" applyProtection="1">
      <alignment horizontal="center" vertical="center"/>
      <protection locked="0"/>
    </xf>
    <xf numFmtId="2" fontId="25" fillId="0" borderId="1" xfId="2" applyNumberFormat="1" applyFont="1" applyFill="1" applyBorder="1" applyAlignment="1" applyProtection="1">
      <alignment horizontal="center" vertical="center"/>
      <protection locked="0"/>
    </xf>
    <xf numFmtId="0" fontId="19" fillId="13" borderId="1" xfId="9" applyFont="1" applyFill="1" applyBorder="1" applyAlignment="1">
      <alignment vertical="center" wrapText="1"/>
    </xf>
    <xf numFmtId="169" fontId="25" fillId="0" borderId="1" xfId="11" applyFont="1" applyFill="1" applyBorder="1" applyAlignment="1" applyProtection="1">
      <alignment horizontal="center" vertical="center"/>
    </xf>
    <xf numFmtId="2" fontId="22" fillId="3" borderId="0" xfId="9" applyNumberFormat="1" applyFont="1" applyFill="1" applyAlignment="1">
      <alignment horizontal="center" vertical="center"/>
    </xf>
    <xf numFmtId="3" fontId="22" fillId="3" borderId="0" xfId="9" applyNumberFormat="1" applyFont="1" applyFill="1" applyAlignment="1">
      <alignment horizontal="center" vertical="center"/>
    </xf>
    <xf numFmtId="2" fontId="22" fillId="5" borderId="1" xfId="11" applyNumberFormat="1" applyFont="1" applyFill="1" applyBorder="1" applyAlignment="1" applyProtection="1">
      <alignment horizontal="center" vertical="center"/>
    </xf>
    <xf numFmtId="169" fontId="24" fillId="5" borderId="1" xfId="11" applyFont="1" applyFill="1" applyBorder="1" applyAlignment="1" applyProtection="1">
      <alignment horizontal="center" vertical="center"/>
    </xf>
    <xf numFmtId="169" fontId="22" fillId="5" borderId="1" xfId="11" applyFont="1" applyFill="1" applyBorder="1" applyAlignment="1" applyProtection="1">
      <alignment vertical="center"/>
    </xf>
    <xf numFmtId="2" fontId="22" fillId="3" borderId="1" xfId="11" applyNumberFormat="1" applyFont="1" applyFill="1" applyBorder="1" applyAlignment="1" applyProtection="1">
      <alignment horizontal="center" vertical="center"/>
    </xf>
    <xf numFmtId="169" fontId="24" fillId="3" borderId="1" xfId="11" applyFont="1" applyFill="1" applyBorder="1" applyAlignment="1" applyProtection="1">
      <alignment horizontal="center" vertical="center"/>
    </xf>
    <xf numFmtId="169" fontId="22" fillId="3" borderId="1" xfId="11" applyFont="1" applyFill="1" applyBorder="1" applyAlignment="1" applyProtection="1">
      <alignment vertical="center"/>
    </xf>
    <xf numFmtId="0" fontId="25" fillId="0" borderId="1" xfId="9" quotePrefix="1" applyFont="1" applyBorder="1" applyAlignment="1">
      <alignment horizontal="left" vertical="center" wrapText="1"/>
    </xf>
    <xf numFmtId="3" fontId="25" fillId="0" borderId="1" xfId="9" applyNumberFormat="1" applyFont="1" applyBorder="1" applyAlignment="1">
      <alignment horizontal="center" vertical="center"/>
    </xf>
    <xf numFmtId="169" fontId="24" fillId="0" borderId="1" xfId="11" applyFont="1" applyFill="1" applyBorder="1" applyAlignment="1" applyProtection="1">
      <alignment horizontal="center" vertical="center"/>
    </xf>
    <xf numFmtId="3" fontId="25" fillId="0" borderId="1" xfId="9" applyNumberFormat="1" applyFont="1" applyBorder="1" applyAlignment="1">
      <alignment horizontal="center" vertical="center" wrapText="1"/>
    </xf>
    <xf numFmtId="2" fontId="22" fillId="0" borderId="0" xfId="2" applyNumberFormat="1" applyFont="1" applyFill="1" applyBorder="1" applyAlignment="1" applyProtection="1">
      <alignment horizontal="center" vertical="center"/>
    </xf>
    <xf numFmtId="2" fontId="22" fillId="14" borderId="1" xfId="9" applyNumberFormat="1" applyFont="1" applyFill="1" applyBorder="1" applyAlignment="1">
      <alignment horizontal="center" vertical="center"/>
    </xf>
    <xf numFmtId="0" fontId="19" fillId="14" borderId="1" xfId="9" applyFont="1" applyFill="1" applyBorder="1" applyAlignment="1">
      <alignment vertical="center"/>
    </xf>
    <xf numFmtId="3" fontId="25" fillId="14" borderId="1" xfId="9" applyNumberFormat="1" applyFont="1" applyFill="1" applyBorder="1" applyAlignment="1">
      <alignment horizontal="center" vertical="center"/>
    </xf>
    <xf numFmtId="0" fontId="25" fillId="14" borderId="1" xfId="2" applyNumberFormat="1" applyFont="1" applyFill="1" applyBorder="1" applyAlignment="1" applyProtection="1">
      <alignment horizontal="center" vertical="center"/>
    </xf>
    <xf numFmtId="169" fontId="24" fillId="14" borderId="1" xfId="11" applyFont="1" applyFill="1" applyBorder="1" applyAlignment="1" applyProtection="1">
      <alignment horizontal="center" vertical="center"/>
    </xf>
    <xf numFmtId="169" fontId="22" fillId="14" borderId="1" xfId="11" applyFont="1" applyFill="1" applyBorder="1" applyAlignment="1" applyProtection="1">
      <alignment vertical="center"/>
    </xf>
    <xf numFmtId="0" fontId="25" fillId="0" borderId="1" xfId="2" applyNumberFormat="1" applyFont="1" applyFill="1" applyBorder="1" applyAlignment="1" applyProtection="1">
      <alignment horizontal="center" vertical="center"/>
    </xf>
    <xf numFmtId="2" fontId="31" fillId="5" borderId="1" xfId="9" applyNumberFormat="1" applyFont="1" applyFill="1" applyBorder="1" applyAlignment="1">
      <alignment horizontal="center" vertical="center"/>
    </xf>
    <xf numFmtId="0" fontId="34" fillId="5" borderId="1" xfId="9" quotePrefix="1" applyFont="1" applyFill="1" applyBorder="1" applyAlignment="1">
      <alignment horizontal="left" vertical="center" wrapText="1"/>
    </xf>
    <xf numFmtId="3" fontId="34" fillId="5" borderId="1" xfId="9" applyNumberFormat="1" applyFont="1" applyFill="1" applyBorder="1" applyAlignment="1">
      <alignment horizontal="center" vertical="center"/>
    </xf>
    <xf numFmtId="0" fontId="34" fillId="5" borderId="1" xfId="2" applyNumberFormat="1" applyFont="1" applyFill="1" applyBorder="1" applyAlignment="1" applyProtection="1">
      <alignment horizontal="center" vertical="center"/>
    </xf>
    <xf numFmtId="169" fontId="35" fillId="5" borderId="1" xfId="11" applyFont="1" applyFill="1" applyBorder="1" applyAlignment="1" applyProtection="1">
      <alignment horizontal="center" vertical="center"/>
    </xf>
    <xf numFmtId="169" fontId="36" fillId="5" borderId="1" xfId="11" applyFont="1" applyFill="1" applyBorder="1" applyAlignment="1" applyProtection="1">
      <alignment vertical="center"/>
    </xf>
    <xf numFmtId="0" fontId="22" fillId="0" borderId="0" xfId="0" applyFont="1" applyAlignment="1">
      <alignment wrapText="1"/>
    </xf>
    <xf numFmtId="169" fontId="22" fillId="0" borderId="1" xfId="11" applyFont="1" applyFill="1" applyBorder="1" applyAlignment="1" applyProtection="1">
      <alignment vertical="center"/>
    </xf>
    <xf numFmtId="0" fontId="22" fillId="2" borderId="1" xfId="9" applyFont="1" applyFill="1" applyBorder="1" applyAlignment="1">
      <alignment horizontal="center" vertical="center"/>
    </xf>
    <xf numFmtId="164" fontId="25" fillId="2" borderId="1" xfId="2" applyFont="1" applyFill="1" applyBorder="1" applyAlignment="1" applyProtection="1">
      <alignment horizontal="center" vertical="center"/>
    </xf>
    <xf numFmtId="0" fontId="23" fillId="0" borderId="1" xfId="9" quotePrefix="1" applyFont="1" applyBorder="1" applyAlignment="1">
      <alignment vertical="center" wrapText="1"/>
    </xf>
    <xf numFmtId="0" fontId="22" fillId="0" borderId="0" xfId="9" applyFont="1" applyAlignment="1">
      <alignment vertical="center"/>
    </xf>
    <xf numFmtId="3" fontId="22" fillId="0" borderId="0" xfId="9" applyNumberFormat="1" applyFont="1" applyAlignment="1">
      <alignment horizontal="center" vertical="center"/>
    </xf>
    <xf numFmtId="2" fontId="22" fillId="0" borderId="1" xfId="0" applyNumberFormat="1" applyFont="1" applyBorder="1" applyAlignment="1">
      <alignment horizontal="center" vertical="center"/>
    </xf>
    <xf numFmtId="0" fontId="23" fillId="0" borderId="1" xfId="0" applyFont="1" applyBorder="1" applyAlignment="1">
      <alignment vertical="center"/>
    </xf>
    <xf numFmtId="2" fontId="22" fillId="0" borderId="1" xfId="2" applyNumberFormat="1" applyFont="1" applyFill="1" applyBorder="1" applyAlignment="1" applyProtection="1">
      <alignment horizontal="center" vertical="center"/>
      <protection locked="0"/>
    </xf>
    <xf numFmtId="164" fontId="24" fillId="0" borderId="1" xfId="2" applyFont="1" applyFill="1" applyBorder="1" applyAlignment="1" applyProtection="1">
      <alignment horizontal="center" vertical="center"/>
      <protection locked="0"/>
    </xf>
    <xf numFmtId="0" fontId="22" fillId="0" borderId="1" xfId="0" applyFont="1" applyBorder="1" applyAlignment="1">
      <alignment vertical="center"/>
    </xf>
    <xf numFmtId="0" fontId="22" fillId="0" borderId="5" xfId="0" applyFont="1" applyBorder="1" applyAlignment="1">
      <alignment vertical="center" wrapText="1"/>
    </xf>
    <xf numFmtId="2" fontId="22" fillId="0" borderId="1" xfId="9" applyNumberFormat="1" applyFont="1" applyBorder="1" applyAlignment="1" applyProtection="1">
      <alignment horizontal="center" vertical="center"/>
      <protection locked="0"/>
    </xf>
    <xf numFmtId="0" fontId="22" fillId="0" borderId="1" xfId="9" applyFont="1" applyBorder="1" applyAlignment="1" applyProtection="1">
      <alignment vertical="center"/>
      <protection locked="0"/>
    </xf>
    <xf numFmtId="3" fontId="22" fillId="0" borderId="1" xfId="9" applyNumberFormat="1" applyFont="1" applyBorder="1" applyAlignment="1" applyProtection="1">
      <alignment horizontal="center" vertical="center"/>
      <protection locked="0"/>
    </xf>
    <xf numFmtId="0" fontId="19" fillId="2" borderId="1" xfId="9" quotePrefix="1" applyFont="1" applyFill="1" applyBorder="1" applyAlignment="1">
      <alignment horizontal="center" vertical="center"/>
    </xf>
    <xf numFmtId="164" fontId="21" fillId="2" borderId="1" xfId="2" applyFont="1" applyFill="1" applyBorder="1" applyAlignment="1" applyProtection="1">
      <alignment horizontal="center" vertical="center"/>
    </xf>
    <xf numFmtId="164" fontId="37" fillId="0" borderId="0" xfId="2" applyFont="1" applyAlignment="1">
      <alignment horizontal="left" vertical="center"/>
    </xf>
    <xf numFmtId="0" fontId="38" fillId="0" borderId="0" xfId="0" applyFont="1" applyAlignment="1">
      <alignment horizontal="justify" vertical="top" wrapText="1"/>
    </xf>
    <xf numFmtId="0" fontId="38" fillId="0" borderId="0" xfId="0" applyFont="1" applyAlignment="1">
      <alignment horizontal="center" vertical="center" wrapText="1"/>
    </xf>
    <xf numFmtId="41" fontId="38" fillId="0" borderId="0" xfId="0" applyNumberFormat="1" applyFont="1" applyAlignment="1" applyProtection="1">
      <alignment horizontal="center" wrapText="1"/>
      <protection locked="0"/>
    </xf>
    <xf numFmtId="0" fontId="38" fillId="0" borderId="0" xfId="0" applyFont="1" applyAlignment="1" applyProtection="1">
      <alignment wrapText="1"/>
      <protection locked="0"/>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40" fillId="0" borderId="0" xfId="12" applyFont="1" applyAlignment="1">
      <alignment wrapText="1"/>
    </xf>
    <xf numFmtId="0" fontId="41" fillId="0" borderId="1" xfId="0" applyFont="1" applyBorder="1" applyAlignment="1">
      <alignment horizontal="left" vertical="center"/>
    </xf>
    <xf numFmtId="0" fontId="37" fillId="0" borderId="1" xfId="0" applyFont="1" applyBorder="1" applyAlignment="1">
      <alignment vertical="center"/>
    </xf>
    <xf numFmtId="0" fontId="37" fillId="0" borderId="1" xfId="0" applyFont="1" applyBorder="1" applyAlignment="1">
      <alignment horizontal="center" vertical="center"/>
    </xf>
    <xf numFmtId="0" fontId="41" fillId="0" borderId="1" xfId="0" applyFont="1" applyBorder="1" applyAlignment="1">
      <alignment vertical="center"/>
    </xf>
    <xf numFmtId="14" fontId="42" fillId="0" borderId="1" xfId="0" applyNumberFormat="1" applyFont="1" applyBorder="1" applyAlignment="1">
      <alignment vertical="center"/>
    </xf>
    <xf numFmtId="0" fontId="42" fillId="0" borderId="1" xfId="0" applyFont="1" applyBorder="1" applyAlignment="1">
      <alignment vertical="center"/>
    </xf>
    <xf numFmtId="0" fontId="41" fillId="0" borderId="1" xfId="0" applyFont="1" applyBorder="1" applyAlignment="1">
      <alignment horizontal="center" vertical="center"/>
    </xf>
    <xf numFmtId="0" fontId="37" fillId="11" borderId="9" xfId="0" applyFont="1" applyFill="1" applyBorder="1" applyAlignment="1">
      <alignment horizontal="center" vertical="center" wrapText="1"/>
    </xf>
    <xf numFmtId="0" fontId="43" fillId="11" borderId="9" xfId="0" applyFont="1" applyFill="1" applyBorder="1" applyAlignment="1">
      <alignment horizontal="center" vertical="center" wrapText="1"/>
    </xf>
    <xf numFmtId="0" fontId="43" fillId="11" borderId="6" xfId="0" applyFont="1" applyFill="1" applyBorder="1" applyAlignment="1">
      <alignment horizontal="center" vertical="center" wrapText="1"/>
    </xf>
    <xf numFmtId="0" fontId="43" fillId="11" borderId="8" xfId="0" applyFont="1" applyFill="1" applyBorder="1" applyAlignment="1">
      <alignment horizontal="center" vertical="center" wrapText="1"/>
    </xf>
    <xf numFmtId="0" fontId="43" fillId="11" borderId="1" xfId="0" applyFont="1" applyFill="1" applyBorder="1" applyAlignment="1">
      <alignment horizontal="center" vertical="center" wrapText="1"/>
    </xf>
    <xf numFmtId="0" fontId="44" fillId="0" borderId="0" xfId="0" applyFont="1"/>
    <xf numFmtId="0" fontId="37" fillId="11" borderId="4" xfId="0" applyFont="1" applyFill="1" applyBorder="1" applyAlignment="1">
      <alignment horizontal="center" vertical="center" wrapText="1"/>
    </xf>
    <xf numFmtId="0" fontId="43" fillId="11" borderId="4" xfId="0" applyFont="1" applyFill="1" applyBorder="1" applyAlignment="1">
      <alignment horizontal="center" vertical="center" wrapText="1"/>
    </xf>
    <xf numFmtId="0" fontId="45" fillId="0" borderId="1" xfId="0" applyFont="1" applyBorder="1" applyAlignment="1">
      <alignment horizontal="center" vertical="center"/>
    </xf>
    <xf numFmtId="0" fontId="45" fillId="0" borderId="1" xfId="13" applyFont="1" applyBorder="1" applyAlignment="1">
      <alignment vertical="center" wrapText="1"/>
    </xf>
    <xf numFmtId="0" fontId="37" fillId="0" borderId="1" xfId="0" applyFont="1" applyBorder="1" applyAlignment="1">
      <alignment horizontal="center" vertical="center" wrapText="1"/>
    </xf>
    <xf numFmtId="0" fontId="38" fillId="0" borderId="0" xfId="0" applyFont="1"/>
    <xf numFmtId="49" fontId="38" fillId="0" borderId="1" xfId="14" applyNumberFormat="1" applyFont="1" applyBorder="1" applyAlignment="1">
      <alignment horizontal="center" vertical="center"/>
    </xf>
    <xf numFmtId="168" fontId="48" fillId="0" borderId="1" xfId="14" applyNumberFormat="1" applyFont="1" applyBorder="1" applyAlignment="1">
      <alignment horizontal="justify" vertical="center" wrapText="1"/>
    </xf>
    <xf numFmtId="0" fontId="38" fillId="0" borderId="1" xfId="0" applyFont="1" applyBorder="1" applyAlignment="1">
      <alignment horizontal="center" vertical="center" wrapText="1"/>
    </xf>
    <xf numFmtId="1" fontId="38" fillId="0" borderId="1" xfId="0" applyNumberFormat="1" applyFont="1" applyBorder="1" applyAlignment="1">
      <alignment horizontal="center" vertical="center" wrapText="1"/>
    </xf>
    <xf numFmtId="1" fontId="38" fillId="0" borderId="1" xfId="1" applyNumberFormat="1" applyFont="1" applyFill="1" applyBorder="1" applyAlignment="1" applyProtection="1">
      <alignment horizontal="center" vertical="center"/>
      <protection locked="0"/>
    </xf>
    <xf numFmtId="0" fontId="37" fillId="0" borderId="1" xfId="0" applyFont="1" applyBorder="1" applyAlignment="1" applyProtection="1">
      <alignment vertical="center" wrapText="1"/>
      <protection locked="0"/>
    </xf>
    <xf numFmtId="0" fontId="37" fillId="0" borderId="0" xfId="0" applyFont="1" applyAlignment="1" applyProtection="1">
      <alignment vertical="center" wrapText="1"/>
      <protection locked="0"/>
    </xf>
    <xf numFmtId="0" fontId="38" fillId="0" borderId="1" xfId="0" applyFont="1" applyBorder="1" applyAlignment="1">
      <alignment vertical="center" wrapText="1"/>
    </xf>
    <xf numFmtId="0" fontId="38" fillId="0" borderId="0" xfId="0" applyFont="1" applyAlignment="1" applyProtection="1">
      <alignment vertical="center" wrapText="1"/>
      <protection locked="0"/>
    </xf>
    <xf numFmtId="0" fontId="38" fillId="0" borderId="1" xfId="0" applyFont="1" applyBorder="1" applyAlignment="1">
      <alignment horizontal="left" vertical="center" wrapText="1"/>
    </xf>
    <xf numFmtId="0" fontId="38" fillId="0" borderId="1" xfId="0" applyFont="1" applyBorder="1" applyAlignment="1" applyProtection="1">
      <alignment vertical="center" wrapText="1"/>
      <protection locked="0"/>
    </xf>
    <xf numFmtId="41" fontId="38" fillId="0" borderId="1" xfId="0" applyNumberFormat="1" applyFont="1" applyBorder="1" applyAlignment="1" applyProtection="1">
      <alignment vertical="center" wrapText="1"/>
      <protection locked="0"/>
    </xf>
    <xf numFmtId="0" fontId="38" fillId="0" borderId="1" xfId="0" applyFont="1" applyBorder="1" applyAlignment="1">
      <alignment horizontal="center" vertical="center"/>
    </xf>
    <xf numFmtId="0" fontId="2" fillId="0" borderId="1" xfId="0" applyFont="1" applyBorder="1" applyAlignment="1">
      <alignment horizontal="left" vertical="center" wrapText="1"/>
    </xf>
    <xf numFmtId="0" fontId="38" fillId="0" borderId="0" xfId="0" applyFont="1" applyAlignment="1">
      <alignment vertical="center"/>
    </xf>
    <xf numFmtId="0" fontId="37" fillId="15" borderId="1" xfId="0" applyFont="1" applyFill="1" applyBorder="1" applyAlignment="1">
      <alignment horizontal="center" vertical="center"/>
    </xf>
    <xf numFmtId="0" fontId="37" fillId="15" borderId="1" xfId="0" applyFont="1" applyFill="1" applyBorder="1" applyAlignment="1">
      <alignment horizontal="left" vertical="center"/>
    </xf>
    <xf numFmtId="2" fontId="37" fillId="15" borderId="1" xfId="0" applyNumberFormat="1" applyFont="1" applyFill="1" applyBorder="1" applyAlignment="1">
      <alignment horizontal="center" vertical="center"/>
    </xf>
    <xf numFmtId="2" fontId="37" fillId="15" borderId="1" xfId="0" applyNumberFormat="1" applyFont="1" applyFill="1" applyBorder="1" applyAlignment="1">
      <alignment horizontal="left" vertical="center"/>
    </xf>
    <xf numFmtId="0" fontId="38" fillId="0" borderId="0" xfId="6" applyFont="1" applyAlignment="1">
      <alignment vertical="center"/>
    </xf>
    <xf numFmtId="0" fontId="37" fillId="3" borderId="1" xfId="0" applyFont="1" applyFill="1" applyBorder="1" applyAlignment="1">
      <alignment horizontal="center" vertical="center"/>
    </xf>
    <xf numFmtId="0" fontId="37" fillId="3" borderId="1" xfId="0" applyFont="1" applyFill="1" applyBorder="1" applyAlignment="1">
      <alignment horizontal="left" vertical="center"/>
    </xf>
    <xf numFmtId="0" fontId="38" fillId="3" borderId="0" xfId="6" applyFont="1" applyFill="1" applyAlignment="1">
      <alignment vertical="center"/>
    </xf>
    <xf numFmtId="0" fontId="37" fillId="0" borderId="1" xfId="0" applyFont="1" applyBorder="1" applyAlignment="1">
      <alignment horizontal="left" vertical="center"/>
    </xf>
    <xf numFmtId="2" fontId="37" fillId="0" borderId="1" xfId="0" applyNumberFormat="1" applyFont="1" applyBorder="1" applyAlignment="1">
      <alignment horizontal="center" vertical="center"/>
    </xf>
    <xf numFmtId="2" fontId="37" fillId="0" borderId="1" xfId="0" applyNumberFormat="1" applyFont="1" applyBorder="1" applyAlignment="1">
      <alignment horizontal="right" vertical="center"/>
    </xf>
    <xf numFmtId="0" fontId="37" fillId="0" borderId="0" xfId="0" applyFont="1" applyAlignment="1">
      <alignment vertical="center" wrapText="1"/>
    </xf>
    <xf numFmtId="0" fontId="37" fillId="0" borderId="1" xfId="0" applyFont="1" applyBorder="1" applyAlignment="1">
      <alignment horizontal="left" vertical="center" wrapText="1"/>
    </xf>
    <xf numFmtId="0" fontId="37" fillId="0" borderId="1" xfId="0" applyFont="1" applyBorder="1" applyAlignment="1">
      <alignment horizontal="justify" vertical="center"/>
    </xf>
    <xf numFmtId="0" fontId="37" fillId="0" borderId="0" xfId="0" applyFont="1" applyAlignment="1">
      <alignment horizontal="justify" vertical="center"/>
    </xf>
    <xf numFmtId="0" fontId="38" fillId="0" borderId="1" xfId="0" applyFont="1" applyBorder="1" applyAlignment="1">
      <alignment horizontal="justify" vertical="center"/>
    </xf>
    <xf numFmtId="0" fontId="38" fillId="0" borderId="0" xfId="0" applyFont="1" applyAlignment="1">
      <alignment horizontal="justify" vertical="center"/>
    </xf>
    <xf numFmtId="0" fontId="38" fillId="0" borderId="1" xfId="15" applyFont="1" applyBorder="1" applyAlignment="1">
      <alignment horizontal="center" vertical="center"/>
    </xf>
    <xf numFmtId="0" fontId="38" fillId="0" borderId="1" xfId="16" applyFont="1" applyBorder="1" applyAlignment="1">
      <alignment vertical="center"/>
    </xf>
    <xf numFmtId="0" fontId="38" fillId="0" borderId="0" xfId="15" applyFont="1" applyAlignment="1">
      <alignment vertical="center"/>
    </xf>
    <xf numFmtId="0" fontId="38" fillId="0" borderId="1" xfId="16" applyFont="1" applyBorder="1" applyAlignment="1">
      <alignment horizontal="left" vertical="center"/>
    </xf>
    <xf numFmtId="0" fontId="38" fillId="0" borderId="0" xfId="0" applyFont="1" applyAlignment="1">
      <alignment vertical="center" wrapText="1"/>
    </xf>
    <xf numFmtId="0" fontId="50" fillId="16" borderId="3" xfId="0" applyFont="1" applyFill="1" applyBorder="1" applyAlignment="1">
      <alignment horizontal="left" vertical="center" wrapText="1"/>
    </xf>
    <xf numFmtId="0" fontId="50" fillId="16" borderId="0" xfId="0" applyFont="1" applyFill="1" applyBorder="1" applyAlignment="1">
      <alignment horizontal="left" vertical="center" wrapText="1"/>
    </xf>
    <xf numFmtId="0" fontId="50" fillId="16" borderId="0" xfId="0" applyFont="1" applyFill="1" applyAlignment="1">
      <alignment vertical="top" wrapText="1"/>
    </xf>
    <xf numFmtId="0" fontId="50" fillId="16" borderId="0" xfId="0" applyFont="1" applyFill="1" applyAlignment="1">
      <alignment vertical="center"/>
    </xf>
    <xf numFmtId="0" fontId="50" fillId="16" borderId="0" xfId="0" applyFont="1" applyFill="1" applyAlignment="1">
      <alignment horizontal="right" vertical="center"/>
    </xf>
    <xf numFmtId="0" fontId="48" fillId="0" borderId="0" xfId="0" applyFont="1" applyAlignment="1">
      <alignment vertical="center"/>
    </xf>
    <xf numFmtId="0" fontId="50" fillId="16" borderId="10" xfId="0" applyFont="1" applyFill="1" applyBorder="1" applyAlignment="1">
      <alignment horizontal="left" vertical="center" wrapText="1"/>
    </xf>
    <xf numFmtId="0" fontId="50" fillId="16" borderId="11" xfId="0" applyFont="1" applyFill="1" applyBorder="1" applyAlignment="1">
      <alignment horizontal="left" vertical="center" wrapText="1"/>
    </xf>
    <xf numFmtId="0" fontId="45" fillId="11" borderId="9" xfId="0" applyFont="1" applyFill="1" applyBorder="1" applyAlignment="1">
      <alignment horizontal="center" vertical="center" wrapText="1"/>
    </xf>
    <xf numFmtId="164" fontId="45" fillId="11" borderId="9" xfId="2" applyFont="1" applyFill="1" applyBorder="1" applyAlignment="1">
      <alignment horizontal="center" vertical="center" wrapText="1"/>
    </xf>
    <xf numFmtId="170" fontId="45" fillId="2" borderId="1" xfId="0" applyNumberFormat="1" applyFont="1" applyFill="1" applyBorder="1" applyAlignment="1" applyProtection="1">
      <alignment horizontal="center" vertical="center"/>
      <protection locked="0"/>
    </xf>
    <xf numFmtId="170" fontId="45" fillId="2" borderId="6" xfId="0" applyNumberFormat="1" applyFont="1" applyFill="1" applyBorder="1" applyAlignment="1" applyProtection="1">
      <alignment horizontal="center" vertical="center"/>
      <protection locked="0"/>
    </xf>
    <xf numFmtId="170" fontId="45" fillId="2" borderId="8" xfId="0" applyNumberFormat="1" applyFont="1" applyFill="1" applyBorder="1" applyAlignment="1" applyProtection="1">
      <alignment horizontal="center" vertical="center"/>
      <protection locked="0"/>
    </xf>
    <xf numFmtId="170" fontId="45" fillId="11" borderId="6" xfId="0" applyNumberFormat="1" applyFont="1" applyFill="1" applyBorder="1" applyAlignment="1" applyProtection="1">
      <alignment horizontal="center" vertical="center"/>
      <protection locked="0"/>
    </xf>
    <xf numFmtId="170" fontId="45" fillId="11" borderId="8" xfId="0" applyNumberFormat="1" applyFont="1" applyFill="1" applyBorder="1" applyAlignment="1" applyProtection="1">
      <alignment horizontal="center" vertical="center"/>
      <protection locked="0"/>
    </xf>
    <xf numFmtId="170" fontId="45" fillId="10" borderId="9" xfId="0" applyNumberFormat="1" applyFont="1" applyFill="1" applyBorder="1" applyAlignment="1" applyProtection="1">
      <alignment horizontal="center" vertical="center" wrapText="1"/>
      <protection locked="0"/>
    </xf>
    <xf numFmtId="170" fontId="45" fillId="11" borderId="12" xfId="0" applyNumberFormat="1" applyFont="1" applyFill="1" applyBorder="1" applyAlignment="1" applyProtection="1">
      <alignment horizontal="center" vertical="center"/>
      <protection locked="0"/>
    </xf>
    <xf numFmtId="0" fontId="45" fillId="0" borderId="0" xfId="0" applyFont="1" applyAlignment="1" applyProtection="1">
      <alignment horizontal="center"/>
      <protection locked="0"/>
    </xf>
    <xf numFmtId="0" fontId="45" fillId="11" borderId="4" xfId="0" applyFont="1" applyFill="1" applyBorder="1" applyAlignment="1">
      <alignment horizontal="center" vertical="center" wrapText="1"/>
    </xf>
    <xf numFmtId="164" fontId="45" fillId="11" borderId="4" xfId="2" applyFont="1" applyFill="1" applyBorder="1" applyAlignment="1">
      <alignment horizontal="center" vertical="center" wrapText="1"/>
    </xf>
    <xf numFmtId="0" fontId="45" fillId="2" borderId="1" xfId="0" applyFont="1" applyFill="1" applyBorder="1" applyAlignment="1" applyProtection="1">
      <alignment horizontal="center" vertical="center"/>
      <protection locked="0"/>
    </xf>
    <xf numFmtId="0" fontId="45" fillId="11" borderId="1" xfId="0" applyFont="1" applyFill="1" applyBorder="1" applyAlignment="1" applyProtection="1">
      <alignment horizontal="center" vertical="center"/>
      <protection locked="0"/>
    </xf>
    <xf numFmtId="170" fontId="45" fillId="11" borderId="1" xfId="0" applyNumberFormat="1" applyFont="1" applyFill="1" applyBorder="1" applyAlignment="1" applyProtection="1">
      <alignment horizontal="center" vertical="center"/>
      <protection locked="0"/>
    </xf>
    <xf numFmtId="170" fontId="45" fillId="10" borderId="4" xfId="0" applyNumberFormat="1" applyFont="1" applyFill="1" applyBorder="1" applyAlignment="1" applyProtection="1">
      <alignment horizontal="center" vertical="center" wrapText="1"/>
      <protection locked="0"/>
    </xf>
    <xf numFmtId="170" fontId="45" fillId="11" borderId="4" xfId="0" applyNumberFormat="1" applyFont="1" applyFill="1" applyBorder="1" applyAlignment="1" applyProtection="1">
      <alignment horizontal="center" vertical="center"/>
      <protection locked="0"/>
    </xf>
    <xf numFmtId="0" fontId="48" fillId="0" borderId="1" xfId="0" applyFont="1" applyBorder="1"/>
    <xf numFmtId="0" fontId="48" fillId="0" borderId="1" xfId="0" applyFont="1" applyBorder="1" applyAlignment="1">
      <alignment horizontal="left" wrapText="1"/>
    </xf>
    <xf numFmtId="0" fontId="45" fillId="0" borderId="1" xfId="0" applyFont="1" applyBorder="1" applyAlignment="1" applyProtection="1">
      <alignment horizontal="center"/>
      <protection locked="0"/>
    </xf>
    <xf numFmtId="0" fontId="48" fillId="0" borderId="1" xfId="0" applyFont="1" applyBorder="1" applyAlignment="1">
      <alignment horizontal="center"/>
    </xf>
    <xf numFmtId="0" fontId="48" fillId="0" borderId="1" xfId="0" applyFont="1" applyBorder="1" applyAlignment="1">
      <alignment horizontal="center" vertical="center"/>
    </xf>
    <xf numFmtId="0" fontId="48" fillId="0" borderId="0" xfId="0" applyFont="1"/>
    <xf numFmtId="0" fontId="45" fillId="0" borderId="1" xfId="0" applyFont="1" applyBorder="1" applyAlignment="1">
      <alignment horizontal="center" vertical="top"/>
    </xf>
    <xf numFmtId="168" fontId="45" fillId="0" borderId="1" xfId="14" applyNumberFormat="1" applyFont="1" applyBorder="1" applyAlignment="1">
      <alignment horizontal="justify" vertical="top" wrapText="1"/>
    </xf>
    <xf numFmtId="0" fontId="3" fillId="0" borderId="1" xfId="0" applyFont="1" applyBorder="1" applyAlignment="1">
      <alignment horizontal="center" vertical="top"/>
    </xf>
    <xf numFmtId="0" fontId="3" fillId="0" borderId="1" xfId="0" applyFont="1" applyBorder="1" applyAlignment="1">
      <alignment horizontal="left" vertical="top" wrapText="1"/>
    </xf>
    <xf numFmtId="0" fontId="50" fillId="0" borderId="1" xfId="0" applyFont="1" applyBorder="1" applyAlignment="1" applyProtection="1">
      <alignment horizontal="center"/>
      <protection locked="0"/>
    </xf>
    <xf numFmtId="0" fontId="3" fillId="0" borderId="1" xfId="0" applyFont="1" applyBorder="1" applyAlignment="1">
      <alignment horizontal="center"/>
    </xf>
    <xf numFmtId="0" fontId="3" fillId="0" borderId="1" xfId="0" applyFont="1" applyBorder="1" applyAlignment="1">
      <alignment horizontal="center" vertical="center"/>
    </xf>
    <xf numFmtId="0" fontId="3" fillId="0" borderId="1" xfId="0" applyFont="1" applyBorder="1"/>
    <xf numFmtId="0" fontId="3" fillId="0" borderId="0" xfId="0" applyFont="1"/>
    <xf numFmtId="0" fontId="51" fillId="0" borderId="1" xfId="0" applyFont="1" applyBorder="1" applyAlignment="1">
      <alignment horizontal="center" vertical="center"/>
    </xf>
    <xf numFmtId="168" fontId="52" fillId="0" borderId="1" xfId="14" applyNumberFormat="1" applyFont="1" applyBorder="1" applyAlignment="1">
      <alignment horizontal="justify" vertical="center" wrapText="1"/>
    </xf>
    <xf numFmtId="0" fontId="52" fillId="0" borderId="1" xfId="0" applyFont="1" applyBorder="1" applyAlignment="1" applyProtection="1">
      <alignment horizontal="center" vertical="center"/>
      <protection locked="0"/>
    </xf>
    <xf numFmtId="0" fontId="51" fillId="0" borderId="1" xfId="0" applyFont="1" applyBorder="1" applyAlignment="1">
      <alignment vertical="center"/>
    </xf>
    <xf numFmtId="0" fontId="51" fillId="0" borderId="0" xfId="0" applyFont="1" applyAlignment="1">
      <alignment vertical="center"/>
    </xf>
    <xf numFmtId="0" fontId="51" fillId="0" borderId="1" xfId="14" applyFont="1" applyBorder="1" applyAlignment="1">
      <alignment horizontal="justify" vertical="center" wrapText="1"/>
    </xf>
    <xf numFmtId="1" fontId="51" fillId="0" borderId="1" xfId="14" applyNumberFormat="1" applyFont="1" applyBorder="1" applyAlignment="1">
      <alignment horizontal="center" vertical="center"/>
    </xf>
    <xf numFmtId="0" fontId="51" fillId="2" borderId="1" xfId="0" applyFont="1" applyFill="1" applyBorder="1" applyAlignment="1">
      <alignment horizontal="center" vertical="center"/>
    </xf>
    <xf numFmtId="43" fontId="51" fillId="2" borderId="1" xfId="1" applyFont="1" applyFill="1" applyBorder="1" applyAlignment="1" applyProtection="1">
      <alignment horizontal="center" vertical="center"/>
      <protection locked="0"/>
    </xf>
    <xf numFmtId="43" fontId="51" fillId="0" borderId="1" xfId="1" applyFont="1" applyFill="1" applyBorder="1" applyAlignment="1" applyProtection="1">
      <alignment horizontal="center" vertical="center"/>
      <protection locked="0"/>
    </xf>
    <xf numFmtId="0" fontId="3" fillId="0" borderId="1" xfId="14" applyFont="1" applyBorder="1" applyAlignment="1">
      <alignment horizontal="justify" vertical="center" wrapText="1"/>
    </xf>
    <xf numFmtId="1" fontId="3" fillId="0" borderId="1" xfId="14" applyNumberFormat="1" applyFont="1" applyBorder="1" applyAlignment="1">
      <alignment horizontal="center" vertical="center"/>
    </xf>
    <xf numFmtId="0" fontId="3" fillId="0" borderId="1" xfId="0" applyFont="1" applyBorder="1" applyAlignment="1">
      <alignment vertical="center"/>
    </xf>
    <xf numFmtId="0" fontId="3" fillId="0" borderId="0" xfId="0" applyFont="1" applyAlignment="1">
      <alignment vertical="center"/>
    </xf>
    <xf numFmtId="168" fontId="50" fillId="0" borderId="1" xfId="14" applyNumberFormat="1" applyFont="1" applyBorder="1" applyAlignment="1">
      <alignment horizontal="justify" vertical="center" wrapText="1"/>
    </xf>
    <xf numFmtId="0" fontId="50" fillId="0" borderId="1" xfId="0" applyFont="1" applyBorder="1" applyAlignment="1" applyProtection="1">
      <alignment horizontal="center" vertical="center"/>
      <protection locked="0"/>
    </xf>
    <xf numFmtId="165" fontId="51"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43" fontId="3" fillId="0" borderId="1" xfId="1" applyFont="1" applyFill="1" applyBorder="1" applyAlignment="1" applyProtection="1">
      <alignment horizontal="center" vertical="center"/>
      <protection locked="0"/>
    </xf>
    <xf numFmtId="43" fontId="3" fillId="0" borderId="0" xfId="1" applyFont="1" applyFill="1" applyBorder="1" applyAlignment="1" applyProtection="1">
      <alignment horizontal="center" vertical="center"/>
      <protection locked="0"/>
    </xf>
    <xf numFmtId="0" fontId="3" fillId="0" borderId="0" xfId="0" applyFont="1" applyBorder="1" applyAlignment="1">
      <alignment vertical="center"/>
    </xf>
    <xf numFmtId="0" fontId="51" fillId="0" borderId="1" xfId="14" applyFont="1" applyBorder="1" applyAlignment="1">
      <alignment horizontal="justify" vertical="center"/>
    </xf>
    <xf numFmtId="0" fontId="51" fillId="0" borderId="1" xfId="0" applyFont="1" applyBorder="1" applyAlignment="1">
      <alignment vertical="center" wrapText="1"/>
    </xf>
    <xf numFmtId="165" fontId="3" fillId="0" borderId="1" xfId="0" applyNumberFormat="1" applyFont="1" applyBorder="1" applyAlignment="1">
      <alignment horizontal="center"/>
    </xf>
    <xf numFmtId="1" fontId="3" fillId="0" borderId="1" xfId="14" applyNumberFormat="1" applyFont="1" applyBorder="1" applyAlignment="1">
      <alignment horizontal="center"/>
    </xf>
    <xf numFmtId="0" fontId="50" fillId="17" borderId="1" xfId="0" applyFont="1" applyFill="1" applyBorder="1" applyAlignment="1">
      <alignment horizontal="center" vertical="center"/>
    </xf>
    <xf numFmtId="3" fontId="50" fillId="17" borderId="1" xfId="6" applyNumberFormat="1" applyFont="1" applyFill="1" applyBorder="1" applyAlignment="1">
      <alignment horizontal="justify" vertical="center" wrapText="1"/>
    </xf>
    <xf numFmtId="3" fontId="50" fillId="17" borderId="1" xfId="6" applyNumberFormat="1" applyFont="1" applyFill="1" applyBorder="1" applyAlignment="1">
      <alignment horizontal="center" vertical="center" wrapText="1"/>
    </xf>
    <xf numFmtId="3" fontId="50" fillId="2" borderId="1" xfId="6" applyNumberFormat="1" applyFont="1" applyFill="1" applyBorder="1" applyAlignment="1">
      <alignment horizontal="center" vertical="center" wrapText="1"/>
    </xf>
    <xf numFmtId="0" fontId="50" fillId="0" borderId="0" xfId="0" applyFont="1" applyAlignment="1">
      <alignment vertical="center"/>
    </xf>
    <xf numFmtId="0" fontId="3" fillId="0" borderId="1" xfId="0" applyFont="1" applyBorder="1" applyAlignment="1">
      <alignment horizontal="left" wrapText="1"/>
    </xf>
    <xf numFmtId="165" fontId="50" fillId="0" borderId="1" xfId="0" applyNumberFormat="1" applyFont="1" applyBorder="1" applyAlignment="1">
      <alignment horizontal="center" vertical="center"/>
    </xf>
    <xf numFmtId="2" fontId="3" fillId="0" borderId="1" xfId="0" applyNumberFormat="1" applyFont="1" applyBorder="1" applyAlignment="1">
      <alignment horizontal="center" vertical="center"/>
    </xf>
    <xf numFmtId="49" fontId="51" fillId="0" borderId="1" xfId="14" applyNumberFormat="1" applyFont="1" applyBorder="1" applyAlignment="1">
      <alignment horizontal="center" vertical="center" wrapText="1"/>
    </xf>
    <xf numFmtId="0" fontId="51" fillId="0" borderId="1" xfId="0" applyFont="1" applyBorder="1" applyAlignment="1">
      <alignment horizontal="justify" vertical="center" wrapText="1"/>
    </xf>
    <xf numFmtId="49" fontId="3" fillId="0" borderId="1" xfId="14" applyNumberFormat="1" applyFont="1" applyBorder="1" applyAlignment="1">
      <alignment horizontal="center" vertical="center" wrapText="1"/>
    </xf>
    <xf numFmtId="0" fontId="3" fillId="0" borderId="1" xfId="0" applyFont="1" applyBorder="1" applyAlignment="1">
      <alignment vertical="center" wrapText="1"/>
    </xf>
    <xf numFmtId="0" fontId="52" fillId="0" borderId="1" xfId="17" applyFont="1" applyBorder="1" applyAlignment="1">
      <alignment horizontal="justify" vertical="center" wrapText="1"/>
    </xf>
    <xf numFmtId="2" fontId="3" fillId="0" borderId="1" xfId="0" applyNumberFormat="1" applyFont="1" applyBorder="1" applyAlignment="1">
      <alignment horizontal="center" vertical="top"/>
    </xf>
    <xf numFmtId="168" fontId="3" fillId="0" borderId="1" xfId="14" applyNumberFormat="1" applyFont="1" applyBorder="1" applyAlignment="1">
      <alignment horizontal="right" vertical="top" wrapText="1"/>
    </xf>
    <xf numFmtId="0" fontId="3" fillId="0" borderId="1" xfId="14" applyFont="1" applyBorder="1" applyAlignment="1">
      <alignment horizontal="center" vertical="center" wrapText="1"/>
    </xf>
    <xf numFmtId="0" fontId="50" fillId="17" borderId="1" xfId="0" applyFont="1" applyFill="1" applyBorder="1" applyAlignment="1">
      <alignment horizontal="left" vertical="center"/>
    </xf>
    <xf numFmtId="0" fontId="50" fillId="0" borderId="1" xfId="0" applyFont="1" applyBorder="1" applyAlignment="1">
      <alignment horizontal="center" vertical="top"/>
    </xf>
    <xf numFmtId="168" fontId="50" fillId="0" borderId="1" xfId="14" applyNumberFormat="1" applyFont="1" applyBorder="1" applyAlignment="1">
      <alignment horizontal="justify" vertical="top" wrapText="1"/>
    </xf>
    <xf numFmtId="49" fontId="3" fillId="0" borderId="1" xfId="14" applyNumberFormat="1" applyFont="1" applyBorder="1" applyAlignment="1">
      <alignment horizontal="center" vertical="top" wrapText="1"/>
    </xf>
    <xf numFmtId="168" fontId="3" fillId="0" borderId="1" xfId="14" applyNumberFormat="1" applyFont="1" applyBorder="1" applyAlignment="1">
      <alignment horizontal="left" vertical="center" wrapText="1"/>
    </xf>
    <xf numFmtId="168" fontId="53" fillId="0" borderId="1" xfId="14" applyNumberFormat="1" applyFont="1" applyBorder="1" applyAlignment="1">
      <alignment horizontal="left" vertical="top" wrapText="1"/>
    </xf>
    <xf numFmtId="168" fontId="50" fillId="0" borderId="1" xfId="14" applyNumberFormat="1" applyFont="1" applyBorder="1" applyAlignment="1">
      <alignment horizontal="left" vertical="center" wrapText="1"/>
    </xf>
    <xf numFmtId="168" fontId="3" fillId="0" borderId="1" xfId="14" applyNumberFormat="1" applyFont="1" applyBorder="1" applyAlignment="1">
      <alignment horizontal="justify" vertical="center" wrapText="1"/>
    </xf>
    <xf numFmtId="49" fontId="50" fillId="0" borderId="1" xfId="14" applyNumberFormat="1" applyFont="1" applyBorder="1" applyAlignment="1">
      <alignment horizontal="center" vertical="center" wrapText="1"/>
    </xf>
    <xf numFmtId="168" fontId="3" fillId="0" borderId="1" xfId="14" applyNumberFormat="1" applyFont="1" applyBorder="1" applyAlignment="1">
      <alignment vertical="center" wrapText="1"/>
    </xf>
    <xf numFmtId="168" fontId="51" fillId="0" borderId="1" xfId="14" applyNumberFormat="1" applyFont="1" applyBorder="1" applyAlignment="1">
      <alignment horizontal="justify" vertical="center" wrapText="1"/>
    </xf>
    <xf numFmtId="1" fontId="50" fillId="0" borderId="1" xfId="14" applyNumberFormat="1" applyFont="1" applyBorder="1" applyAlignment="1">
      <alignment horizontal="center" vertical="center"/>
    </xf>
    <xf numFmtId="0" fontId="50" fillId="0" borderId="1" xfId="0" applyFont="1" applyBorder="1" applyAlignment="1">
      <alignment horizontal="center" vertical="center"/>
    </xf>
    <xf numFmtId="0" fontId="50" fillId="0" borderId="1" xfId="0" applyFont="1" applyBorder="1" applyAlignment="1">
      <alignment vertical="center"/>
    </xf>
    <xf numFmtId="0" fontId="3" fillId="0" borderId="1" xfId="0" applyFont="1" applyBorder="1" applyAlignment="1">
      <alignment horizontal="left" vertical="center" wrapText="1"/>
    </xf>
    <xf numFmtId="168" fontId="3" fillId="0" borderId="1" xfId="14" applyNumberFormat="1" applyFont="1" applyBorder="1" applyAlignment="1">
      <alignment vertical="top" wrapText="1"/>
    </xf>
    <xf numFmtId="168" fontId="3" fillId="0" borderId="1" xfId="14" applyNumberFormat="1" applyFont="1" applyBorder="1" applyAlignment="1">
      <alignment horizontal="left" vertical="top" wrapText="1"/>
    </xf>
    <xf numFmtId="168" fontId="54" fillId="0" borderId="1" xfId="14" applyNumberFormat="1" applyFont="1" applyBorder="1" applyAlignment="1">
      <alignment horizontal="left" vertical="center" wrapText="1"/>
    </xf>
    <xf numFmtId="168" fontId="51" fillId="0" borderId="1" xfId="14" applyNumberFormat="1" applyFont="1" applyBorder="1" applyAlignment="1">
      <alignment vertical="center" wrapText="1"/>
    </xf>
    <xf numFmtId="168" fontId="51" fillId="0" borderId="1" xfId="14" applyNumberFormat="1" applyFont="1" applyBorder="1" applyAlignment="1">
      <alignment horizontal="left" vertical="center" wrapText="1"/>
    </xf>
    <xf numFmtId="0" fontId="51" fillId="0" borderId="1" xfId="0" applyFont="1" applyBorder="1" applyAlignment="1">
      <alignment horizontal="left" vertical="center" wrapText="1"/>
    </xf>
    <xf numFmtId="0" fontId="3" fillId="0" borderId="1" xfId="0" applyFont="1" applyBorder="1" applyAlignment="1">
      <alignment horizontal="justify" vertical="top"/>
    </xf>
    <xf numFmtId="43" fontId="51" fillId="0" borderId="9" xfId="1" applyFont="1" applyFill="1" applyBorder="1" applyAlignment="1" applyProtection="1">
      <alignment horizontal="center" vertical="center"/>
      <protection locked="0"/>
    </xf>
    <xf numFmtId="0" fontId="55" fillId="0" borderId="9" xfId="0" applyFont="1" applyBorder="1" applyAlignment="1">
      <alignment vertical="center" wrapText="1"/>
    </xf>
    <xf numFmtId="43" fontId="51" fillId="0" borderId="5" xfId="1" applyFont="1" applyFill="1" applyBorder="1" applyAlignment="1" applyProtection="1">
      <alignment horizontal="center" vertical="center"/>
      <protection locked="0"/>
    </xf>
    <xf numFmtId="0" fontId="55" fillId="0" borderId="5" xfId="0" applyFont="1" applyBorder="1" applyAlignment="1">
      <alignment vertical="center" wrapText="1"/>
    </xf>
    <xf numFmtId="43" fontId="51" fillId="0" borderId="4" xfId="1" applyFont="1" applyFill="1" applyBorder="1" applyAlignment="1" applyProtection="1">
      <alignment horizontal="center" vertical="center"/>
      <protection locked="0"/>
    </xf>
    <xf numFmtId="0" fontId="55" fillId="0" borderId="4" xfId="0" applyFont="1" applyBorder="1" applyAlignment="1">
      <alignment vertical="center" wrapText="1"/>
    </xf>
    <xf numFmtId="0" fontId="3" fillId="0" borderId="1" xfId="18" applyBorder="1" applyAlignment="1">
      <alignment horizontal="left" vertical="center" wrapText="1"/>
    </xf>
    <xf numFmtId="0" fontId="3" fillId="0" borderId="1" xfId="0" applyFont="1" applyBorder="1" applyAlignment="1" applyProtection="1">
      <alignment horizontal="center" vertical="center"/>
      <protection locked="0"/>
    </xf>
    <xf numFmtId="0" fontId="3" fillId="2" borderId="1" xfId="0" applyFont="1" applyFill="1" applyBorder="1" applyAlignment="1">
      <alignment horizontal="center" vertical="center"/>
    </xf>
    <xf numFmtId="43" fontId="3" fillId="2" borderId="1" xfId="1" applyFont="1" applyFill="1" applyBorder="1" applyAlignment="1" applyProtection="1">
      <alignment horizontal="center" vertical="center"/>
      <protection locked="0"/>
    </xf>
    <xf numFmtId="1" fontId="50" fillId="0" borderId="1" xfId="19" applyNumberFormat="1" applyFont="1" applyBorder="1" applyAlignment="1">
      <alignment horizontal="center" vertical="center" wrapText="1"/>
    </xf>
    <xf numFmtId="2" fontId="50" fillId="0" borderId="1" xfId="19" applyNumberFormat="1" applyFont="1" applyBorder="1" applyAlignment="1">
      <alignment horizontal="justify" vertical="center" wrapText="1"/>
    </xf>
    <xf numFmtId="165" fontId="3" fillId="0" borderId="1" xfId="19" applyNumberFormat="1" applyBorder="1" applyAlignment="1">
      <alignment horizontal="center" vertical="center" wrapText="1"/>
    </xf>
    <xf numFmtId="0" fontId="3" fillId="0" borderId="1" xfId="14" applyFont="1" applyBorder="1" applyAlignment="1">
      <alignment horizontal="center" vertical="center"/>
    </xf>
    <xf numFmtId="2" fontId="3" fillId="0" borderId="1" xfId="19" applyNumberFormat="1" applyBorder="1" applyAlignment="1">
      <alignment horizontal="left" vertical="center" wrapText="1"/>
    </xf>
    <xf numFmtId="2" fontId="3" fillId="0" borderId="1" xfId="19" applyNumberFormat="1" applyBorder="1" applyAlignment="1">
      <alignment horizontal="justify" vertical="center" wrapText="1"/>
    </xf>
    <xf numFmtId="168" fontId="51" fillId="0" borderId="1" xfId="14" applyNumberFormat="1" applyFont="1" applyBorder="1" applyAlignment="1">
      <alignment horizontal="center" vertical="center" wrapText="1"/>
    </xf>
    <xf numFmtId="2" fontId="51" fillId="0" borderId="1" xfId="19" applyNumberFormat="1" applyFont="1" applyBorder="1" applyAlignment="1">
      <alignment vertical="center" wrapText="1"/>
    </xf>
    <xf numFmtId="2" fontId="51" fillId="0" borderId="1" xfId="19" applyNumberFormat="1" applyFont="1" applyBorder="1" applyAlignment="1">
      <alignment horizontal="left" vertical="center" wrapText="1"/>
    </xf>
    <xf numFmtId="168" fontId="3" fillId="0" borderId="1" xfId="14" applyNumberFormat="1" applyFont="1" applyBorder="1" applyAlignment="1">
      <alignment horizontal="center" vertical="top" wrapText="1"/>
    </xf>
    <xf numFmtId="168" fontId="3" fillId="0" borderId="1" xfId="14" applyNumberFormat="1" applyFont="1" applyBorder="1" applyAlignment="1">
      <alignment horizontal="justify" vertical="top" wrapText="1"/>
    </xf>
    <xf numFmtId="49" fontId="50" fillId="0" borderId="1" xfId="14" applyNumberFormat="1" applyFont="1" applyBorder="1" applyAlignment="1">
      <alignment horizontal="center" vertical="center"/>
    </xf>
    <xf numFmtId="49" fontId="3" fillId="0" borderId="1" xfId="14" applyNumberFormat="1" applyFont="1" applyBorder="1" applyAlignment="1">
      <alignment horizontal="center" vertical="center"/>
    </xf>
    <xf numFmtId="0" fontId="3" fillId="0" borderId="1" xfId="0" applyFont="1" applyBorder="1" applyAlignment="1">
      <alignment horizontal="justify" vertical="center" wrapText="1"/>
    </xf>
    <xf numFmtId="49" fontId="51" fillId="0" borderId="1" xfId="14" applyNumberFormat="1" applyFont="1" applyBorder="1" applyAlignment="1">
      <alignment horizontal="center" vertical="center"/>
    </xf>
    <xf numFmtId="0" fontId="51" fillId="0" borderId="1" xfId="0" quotePrefix="1" applyFont="1" applyBorder="1" applyAlignment="1">
      <alignment horizontal="justify" vertical="center" wrapText="1"/>
    </xf>
    <xf numFmtId="49" fontId="3" fillId="0" borderId="1" xfId="14" applyNumberFormat="1" applyFont="1" applyBorder="1" applyAlignment="1">
      <alignment horizontal="center" vertical="top"/>
    </xf>
    <xf numFmtId="168" fontId="50" fillId="0" borderId="1" xfId="14" applyNumberFormat="1" applyFont="1" applyBorder="1" applyAlignment="1">
      <alignment vertical="center" wrapText="1"/>
    </xf>
    <xf numFmtId="168" fontId="3" fillId="0" borderId="1" xfId="14" applyNumberFormat="1" applyFont="1" applyBorder="1" applyAlignment="1">
      <alignment horizontal="right" vertical="center" wrapText="1"/>
    </xf>
    <xf numFmtId="0" fontId="50" fillId="0" borderId="1" xfId="0" applyFont="1" applyBorder="1" applyAlignment="1">
      <alignment horizontal="left" vertical="center" wrapText="1"/>
    </xf>
    <xf numFmtId="168" fontId="3" fillId="0" borderId="1" xfId="14" applyNumberFormat="1" applyFont="1" applyBorder="1" applyAlignment="1">
      <alignment horizontal="center" vertical="center"/>
    </xf>
    <xf numFmtId="49" fontId="50" fillId="0" borderId="1" xfId="14" applyNumberFormat="1" applyFont="1" applyBorder="1" applyAlignment="1">
      <alignment horizontal="center" vertical="top" wrapText="1"/>
    </xf>
    <xf numFmtId="49" fontId="51" fillId="0" borderId="1" xfId="14" applyNumberFormat="1" applyFont="1" applyBorder="1" applyAlignment="1">
      <alignment horizontal="center" vertical="top"/>
    </xf>
    <xf numFmtId="168" fontId="51" fillId="0" borderId="1" xfId="14" applyNumberFormat="1" applyFont="1" applyBorder="1" applyAlignment="1">
      <alignment horizontal="justify" vertical="top" wrapText="1"/>
    </xf>
    <xf numFmtId="0" fontId="51" fillId="0" borderId="0" xfId="0" applyFont="1"/>
    <xf numFmtId="49" fontId="51" fillId="0" borderId="1" xfId="14" applyNumberFormat="1" applyFont="1" applyBorder="1" applyAlignment="1">
      <alignment horizontal="center" vertical="top" wrapText="1"/>
    </xf>
    <xf numFmtId="0" fontId="50" fillId="0" borderId="1" xfId="0" applyFont="1" applyBorder="1" applyAlignment="1">
      <alignment horizontal="left" vertical="center"/>
    </xf>
    <xf numFmtId="3" fontId="3" fillId="0" borderId="1" xfId="6" applyNumberFormat="1" applyFont="1" applyBorder="1" applyAlignment="1">
      <alignment horizontal="justify" vertical="center" wrapText="1"/>
    </xf>
    <xf numFmtId="3" fontId="3" fillId="0" borderId="1" xfId="6" applyNumberFormat="1" applyFont="1" applyBorder="1" applyAlignment="1">
      <alignment horizontal="center" vertical="center" wrapText="1"/>
    </xf>
    <xf numFmtId="49" fontId="50" fillId="0" borderId="1" xfId="14" applyNumberFormat="1" applyFont="1" applyBorder="1" applyAlignment="1">
      <alignment horizontal="center" vertical="top"/>
    </xf>
    <xf numFmtId="168" fontId="50" fillId="0" borderId="1" xfId="14" applyNumberFormat="1" applyFont="1" applyBorder="1" applyAlignment="1">
      <alignment horizontal="left" vertical="top" wrapText="1"/>
    </xf>
    <xf numFmtId="168" fontId="3" fillId="0" borderId="1" xfId="14" applyNumberFormat="1" applyFont="1" applyBorder="1" applyAlignment="1">
      <alignment horizontal="center"/>
    </xf>
    <xf numFmtId="49" fontId="3" fillId="0" borderId="1" xfId="0" applyNumberFormat="1" applyFont="1" applyBorder="1" applyAlignment="1">
      <alignment horizontal="center" vertical="top"/>
    </xf>
    <xf numFmtId="168" fontId="3" fillId="0" borderId="1" xfId="14" quotePrefix="1" applyNumberFormat="1" applyFont="1" applyBorder="1" applyAlignment="1">
      <alignment horizontal="left" vertical="top" wrapText="1"/>
    </xf>
    <xf numFmtId="49" fontId="50" fillId="0" borderId="1" xfId="12" applyNumberFormat="1" applyFont="1" applyBorder="1" applyAlignment="1">
      <alignment horizontal="center" vertical="top"/>
    </xf>
    <xf numFmtId="168" fontId="50" fillId="0" borderId="1" xfId="12" applyNumberFormat="1" applyFont="1" applyBorder="1" applyAlignment="1">
      <alignment horizontal="justify" vertical="top" wrapText="1"/>
    </xf>
    <xf numFmtId="49" fontId="50" fillId="0" borderId="1" xfId="12" applyNumberFormat="1" applyFont="1" applyBorder="1" applyAlignment="1">
      <alignment horizontal="center" vertical="center"/>
    </xf>
    <xf numFmtId="168" fontId="50" fillId="0" borderId="1" xfId="12" applyNumberFormat="1" applyFont="1" applyBorder="1" applyAlignment="1">
      <alignment horizontal="justify" vertical="center" wrapText="1"/>
    </xf>
    <xf numFmtId="0" fontId="56" fillId="0" borderId="0" xfId="0" applyFont="1" applyAlignment="1">
      <alignment vertical="center"/>
    </xf>
    <xf numFmtId="3" fontId="50" fillId="0" borderId="1" xfId="6" applyNumberFormat="1" applyFont="1" applyBorder="1" applyAlignment="1">
      <alignment horizontal="justify" vertical="center" wrapText="1"/>
    </xf>
    <xf numFmtId="3" fontId="50" fillId="0" borderId="1" xfId="6" applyNumberFormat="1" applyFont="1" applyBorder="1" applyAlignment="1">
      <alignment horizontal="center" vertical="center" wrapText="1"/>
    </xf>
    <xf numFmtId="43" fontId="50" fillId="0" borderId="1" xfId="1" applyFont="1" applyFill="1" applyBorder="1" applyAlignment="1" applyProtection="1">
      <alignment horizontal="center" vertical="center"/>
      <protection locked="0"/>
    </xf>
    <xf numFmtId="0" fontId="48" fillId="0" borderId="0" xfId="0" applyFont="1" applyAlignment="1">
      <alignment horizontal="left" wrapText="1"/>
    </xf>
    <xf numFmtId="0" fontId="48" fillId="0" borderId="0" xfId="0" applyFont="1" applyAlignment="1">
      <alignment horizontal="center"/>
    </xf>
    <xf numFmtId="0" fontId="48" fillId="0" borderId="0" xfId="0" applyFont="1" applyAlignment="1">
      <alignment horizontal="center" vertical="center"/>
    </xf>
    <xf numFmtId="0" fontId="45" fillId="16" borderId="1" xfId="0" applyFont="1" applyFill="1" applyBorder="1" applyAlignment="1">
      <alignment horizontal="left" vertical="center" wrapText="1"/>
    </xf>
    <xf numFmtId="0" fontId="45" fillId="16" borderId="1" xfId="0" applyFont="1" applyFill="1" applyBorder="1" applyAlignment="1">
      <alignment vertical="top" wrapText="1"/>
    </xf>
    <xf numFmtId="0" fontId="48" fillId="16" borderId="1" xfId="0" applyFont="1" applyFill="1" applyBorder="1" applyAlignment="1">
      <alignment vertical="center"/>
    </xf>
    <xf numFmtId="0" fontId="48" fillId="16" borderId="1" xfId="0" applyFont="1" applyFill="1" applyBorder="1" applyAlignment="1">
      <alignment horizontal="center" vertical="center" wrapText="1"/>
    </xf>
    <xf numFmtId="0" fontId="48" fillId="16" borderId="1" xfId="0" applyFont="1" applyFill="1" applyBorder="1" applyAlignment="1">
      <alignment vertical="center" wrapText="1"/>
    </xf>
    <xf numFmtId="0" fontId="45" fillId="16" borderId="1" xfId="0" applyFont="1" applyFill="1" applyBorder="1" applyAlignment="1">
      <alignment vertical="center" wrapText="1"/>
    </xf>
    <xf numFmtId="0" fontId="45" fillId="0" borderId="0" xfId="0" applyFont="1" applyAlignment="1">
      <alignment vertical="center" wrapText="1"/>
    </xf>
    <xf numFmtId="0" fontId="45" fillId="11" borderId="1" xfId="0" applyFont="1" applyFill="1" applyBorder="1" applyAlignment="1">
      <alignment horizontal="center" vertical="center" wrapText="1"/>
    </xf>
    <xf numFmtId="0" fontId="57" fillId="11" borderId="1" xfId="0" applyFont="1" applyFill="1" applyBorder="1" applyAlignment="1">
      <alignment horizontal="center" vertical="center" wrapText="1"/>
    </xf>
    <xf numFmtId="164" fontId="45" fillId="11" borderId="1" xfId="2" applyFont="1" applyFill="1" applyBorder="1" applyAlignment="1">
      <alignment horizontal="center" vertical="center" wrapText="1"/>
    </xf>
    <xf numFmtId="170" fontId="57" fillId="11" borderId="1" xfId="0" applyNumberFormat="1" applyFont="1" applyFill="1" applyBorder="1" applyAlignment="1" applyProtection="1">
      <alignment horizontal="center" vertical="center"/>
      <protection locked="0"/>
    </xf>
    <xf numFmtId="0" fontId="57" fillId="0" borderId="0" xfId="0" applyFont="1" applyAlignment="1" applyProtection="1">
      <alignment horizontal="center"/>
      <protection locked="0"/>
    </xf>
    <xf numFmtId="0" fontId="48" fillId="11" borderId="1" xfId="0" applyFont="1" applyFill="1" applyBorder="1" applyAlignment="1">
      <alignment horizontal="center" vertical="center" wrapText="1"/>
    </xf>
    <xf numFmtId="0" fontId="58" fillId="11" borderId="1" xfId="0" applyFont="1" applyFill="1" applyBorder="1" applyAlignment="1">
      <alignment vertical="center" wrapText="1"/>
    </xf>
    <xf numFmtId="0" fontId="57" fillId="11" borderId="1" xfId="0" applyFont="1" applyFill="1" applyBorder="1" applyAlignment="1" applyProtection="1">
      <alignment horizontal="center" vertical="center"/>
      <protection locked="0"/>
    </xf>
    <xf numFmtId="170" fontId="57" fillId="11" borderId="1" xfId="0" applyNumberFormat="1" applyFont="1" applyFill="1" applyBorder="1" applyAlignment="1" applyProtection="1">
      <alignment horizontal="center" vertical="center"/>
      <protection locked="0"/>
    </xf>
    <xf numFmtId="49" fontId="45" fillId="0" borderId="1" xfId="14" applyNumberFormat="1" applyFont="1" applyBorder="1" applyAlignment="1">
      <alignment horizontal="center" vertical="center"/>
    </xf>
    <xf numFmtId="0" fontId="45" fillId="0" borderId="1" xfId="0" applyFont="1" applyBorder="1" applyAlignment="1">
      <alignment horizontal="left" vertical="center" wrapText="1"/>
    </xf>
    <xf numFmtId="1" fontId="45" fillId="0" borderId="1" xfId="14" applyNumberFormat="1" applyFont="1" applyBorder="1" applyAlignment="1">
      <alignment horizontal="center" vertical="center"/>
    </xf>
    <xf numFmtId="0" fontId="45" fillId="0" borderId="1" xfId="0" applyFont="1" applyBorder="1" applyAlignment="1">
      <alignment vertical="center"/>
    </xf>
    <xf numFmtId="0" fontId="45" fillId="0" borderId="0" xfId="0" applyFont="1" applyAlignment="1">
      <alignment vertical="center"/>
    </xf>
    <xf numFmtId="49" fontId="48" fillId="0" borderId="1" xfId="14" applyNumberFormat="1" applyFont="1" applyBorder="1" applyAlignment="1">
      <alignment horizontal="center" vertical="center" wrapText="1"/>
    </xf>
    <xf numFmtId="0" fontId="48" fillId="0" borderId="1" xfId="0" applyFont="1" applyBorder="1" applyAlignment="1">
      <alignment horizontal="left" vertical="center" wrapText="1"/>
    </xf>
    <xf numFmtId="1" fontId="48" fillId="0" borderId="1" xfId="14" applyNumberFormat="1" applyFont="1" applyBorder="1" applyAlignment="1">
      <alignment horizontal="center" vertical="center"/>
    </xf>
    <xf numFmtId="1" fontId="48" fillId="0" borderId="1" xfId="1" applyNumberFormat="1" applyFont="1" applyFill="1" applyBorder="1" applyAlignment="1" applyProtection="1">
      <alignment horizontal="center" vertical="center"/>
      <protection locked="0"/>
    </xf>
    <xf numFmtId="0" fontId="48" fillId="0" borderId="1" xfId="0" applyFont="1" applyBorder="1" applyAlignment="1">
      <alignment vertical="center"/>
    </xf>
    <xf numFmtId="0" fontId="48" fillId="0" borderId="1" xfId="20" applyFont="1" applyBorder="1" applyAlignment="1">
      <alignment horizontal="justify" vertical="center" wrapText="1"/>
    </xf>
    <xf numFmtId="0" fontId="48" fillId="0" borderId="1" xfId="20" applyFont="1" applyBorder="1" applyAlignment="1">
      <alignment horizontal="left" vertical="center" wrapText="1"/>
    </xf>
    <xf numFmtId="0" fontId="58" fillId="0" borderId="1" xfId="0" applyFont="1" applyBorder="1" applyAlignment="1">
      <alignment horizontal="center" vertical="center"/>
    </xf>
    <xf numFmtId="0" fontId="58" fillId="0" borderId="0" xfId="0" applyFont="1" applyAlignment="1">
      <alignment vertical="center"/>
    </xf>
    <xf numFmtId="0" fontId="45" fillId="15" borderId="1" xfId="0" applyFont="1" applyFill="1" applyBorder="1" applyAlignment="1">
      <alignment horizontal="center" vertical="center"/>
    </xf>
    <xf numFmtId="3" fontId="45" fillId="15" borderId="1" xfId="6" applyNumberFormat="1" applyFont="1" applyFill="1" applyBorder="1" applyAlignment="1">
      <alignment horizontal="justify" vertical="center" wrapText="1"/>
    </xf>
    <xf numFmtId="3" fontId="45" fillId="15" borderId="1" xfId="6" applyNumberFormat="1" applyFont="1" applyFill="1" applyBorder="1" applyAlignment="1">
      <alignment horizontal="center" vertical="center" wrapText="1"/>
    </xf>
    <xf numFmtId="0" fontId="57" fillId="0" borderId="0" xfId="0" applyFont="1" applyAlignment="1">
      <alignment vertical="center"/>
    </xf>
    <xf numFmtId="0" fontId="58" fillId="0" borderId="0" xfId="0" applyFont="1"/>
    <xf numFmtId="0" fontId="58" fillId="0" borderId="0" xfId="0" applyFont="1" applyAlignment="1">
      <alignment horizontal="center"/>
    </xf>
    <xf numFmtId="0" fontId="58" fillId="0" borderId="0" xfId="0" applyFont="1" applyAlignment="1">
      <alignment horizontal="left" wrapText="1"/>
    </xf>
    <xf numFmtId="0" fontId="58" fillId="0" borderId="0" xfId="0" applyFont="1" applyAlignment="1">
      <alignment horizontal="center" vertical="center"/>
    </xf>
    <xf numFmtId="49" fontId="48" fillId="0" borderId="1" xfId="14" applyNumberFormat="1" applyFont="1" applyBorder="1" applyAlignment="1">
      <alignment horizontal="center" vertical="center"/>
    </xf>
    <xf numFmtId="0" fontId="48" fillId="0" borderId="1" xfId="21" applyFont="1" applyBorder="1" applyAlignment="1">
      <alignment horizontal="left" vertical="top" wrapText="1"/>
    </xf>
    <xf numFmtId="0" fontId="45" fillId="0" borderId="1" xfId="0" applyFont="1" applyBorder="1" applyAlignment="1" applyProtection="1">
      <alignment horizontal="center" vertical="center"/>
      <protection locked="0"/>
    </xf>
    <xf numFmtId="164" fontId="60" fillId="0" borderId="0" xfId="22" applyFont="1" applyFill="1" applyBorder="1" applyAlignment="1" applyProtection="1">
      <alignment vertical="center"/>
    </xf>
    <xf numFmtId="0" fontId="25" fillId="0" borderId="0" xfId="9" applyFont="1" applyAlignment="1">
      <alignment vertical="center"/>
    </xf>
    <xf numFmtId="0" fontId="36" fillId="0" borderId="11" xfId="9" applyFont="1" applyBorder="1" applyAlignment="1">
      <alignment horizontal="left" vertical="center"/>
    </xf>
    <xf numFmtId="164" fontId="22" fillId="0" borderId="0" xfId="22" applyFont="1" applyFill="1" applyBorder="1" applyAlignment="1" applyProtection="1">
      <alignment vertical="center"/>
    </xf>
    <xf numFmtId="0" fontId="19" fillId="12" borderId="1" xfId="22" applyNumberFormat="1" applyFont="1" applyFill="1" applyBorder="1" applyAlignment="1" applyProtection="1">
      <alignment horizontal="center" vertical="center" wrapText="1"/>
    </xf>
    <xf numFmtId="164" fontId="19" fillId="12" borderId="1" xfId="22" applyFont="1" applyFill="1" applyBorder="1" applyAlignment="1" applyProtection="1">
      <alignment horizontal="center" vertical="center" wrapText="1"/>
    </xf>
    <xf numFmtId="164" fontId="19" fillId="12" borderId="1" xfId="22" applyFont="1" applyFill="1" applyBorder="1" applyAlignment="1" applyProtection="1">
      <alignment horizontal="center" vertical="center"/>
    </xf>
    <xf numFmtId="164" fontId="22" fillId="0" borderId="0" xfId="22" applyFont="1" applyFill="1" applyAlignment="1" applyProtection="1">
      <alignment vertical="center"/>
    </xf>
    <xf numFmtId="0" fontId="23" fillId="0" borderId="1" xfId="9" applyFont="1" applyBorder="1" applyAlignment="1">
      <alignment vertical="center"/>
    </xf>
    <xf numFmtId="0" fontId="22" fillId="0" borderId="1" xfId="22" applyNumberFormat="1" applyFont="1" applyFill="1" applyBorder="1" applyAlignment="1" applyProtection="1">
      <alignment horizontal="center" vertical="center"/>
    </xf>
    <xf numFmtId="164" fontId="22" fillId="0" borderId="1" xfId="22" applyFont="1" applyFill="1" applyBorder="1" applyAlignment="1" applyProtection="1">
      <alignment horizontal="center" vertical="center"/>
    </xf>
    <xf numFmtId="164" fontId="22" fillId="0" borderId="1" xfId="22" applyFont="1" applyFill="1" applyBorder="1" applyAlignment="1" applyProtection="1">
      <alignment vertical="center"/>
    </xf>
    <xf numFmtId="0" fontId="19" fillId="0" borderId="1" xfId="0" applyFont="1" applyBorder="1" applyAlignment="1">
      <alignment wrapText="1"/>
    </xf>
    <xf numFmtId="0" fontId="19" fillId="5" borderId="1" xfId="9" quotePrefix="1" applyFont="1" applyFill="1" applyBorder="1" applyAlignment="1">
      <alignment horizontal="left" vertical="center" wrapText="1"/>
    </xf>
    <xf numFmtId="0" fontId="22" fillId="5" borderId="1" xfId="22" applyNumberFormat="1" applyFont="1" applyFill="1" applyBorder="1" applyAlignment="1" applyProtection="1">
      <alignment horizontal="center" vertical="center"/>
    </xf>
    <xf numFmtId="164" fontId="22" fillId="5" borderId="1" xfId="22" applyFont="1" applyFill="1" applyBorder="1" applyAlignment="1" applyProtection="1">
      <alignment horizontal="center" vertical="center"/>
    </xf>
    <xf numFmtId="164" fontId="22" fillId="5" borderId="1" xfId="22" applyFont="1" applyFill="1" applyBorder="1" applyAlignment="1" applyProtection="1">
      <alignment vertical="center"/>
    </xf>
    <xf numFmtId="2" fontId="25" fillId="0" borderId="1" xfId="9" applyNumberFormat="1" applyFont="1" applyBorder="1" applyAlignment="1">
      <alignment horizontal="center" vertical="center"/>
    </xf>
    <xf numFmtId="0" fontId="25" fillId="0" borderId="1" xfId="22" applyNumberFormat="1" applyFont="1" applyFill="1" applyBorder="1" applyAlignment="1" applyProtection="1">
      <alignment horizontal="center" vertical="center"/>
    </xf>
    <xf numFmtId="164" fontId="25" fillId="0" borderId="1" xfId="22" applyFont="1" applyFill="1" applyBorder="1" applyAlignment="1" applyProtection="1">
      <alignment horizontal="center" vertical="center"/>
    </xf>
    <xf numFmtId="164" fontId="25" fillId="0" borderId="1" xfId="22" applyFont="1" applyFill="1" applyBorder="1" applyAlignment="1" applyProtection="1">
      <alignment vertical="center"/>
    </xf>
    <xf numFmtId="0" fontId="22" fillId="0" borderId="0" xfId="0" applyFont="1" applyAlignment="1">
      <alignment horizontal="left" vertical="center" wrapText="1"/>
    </xf>
    <xf numFmtId="2" fontId="25" fillId="5" borderId="1" xfId="9" applyNumberFormat="1" applyFont="1" applyFill="1" applyBorder="1" applyAlignment="1">
      <alignment horizontal="center" vertical="center"/>
    </xf>
    <xf numFmtId="3" fontId="25" fillId="5" borderId="1" xfId="9" applyNumberFormat="1" applyFont="1" applyFill="1" applyBorder="1" applyAlignment="1">
      <alignment horizontal="center" vertical="center"/>
    </xf>
    <xf numFmtId="0" fontId="25" fillId="5" borderId="1" xfId="22" applyNumberFormat="1" applyFont="1" applyFill="1" applyBorder="1" applyAlignment="1" applyProtection="1">
      <alignment horizontal="center" vertical="center"/>
    </xf>
    <xf numFmtId="164" fontId="25" fillId="5" borderId="1" xfId="22" applyFont="1" applyFill="1" applyBorder="1" applyAlignment="1" applyProtection="1">
      <alignment horizontal="center" vertical="center"/>
    </xf>
    <xf numFmtId="164" fontId="25" fillId="5" borderId="1" xfId="22" applyFont="1" applyFill="1" applyBorder="1" applyAlignment="1" applyProtection="1">
      <alignment vertical="center"/>
    </xf>
    <xf numFmtId="164" fontId="25" fillId="0" borderId="0" xfId="22" applyFont="1" applyFill="1" applyBorder="1" applyAlignment="1" applyProtection="1">
      <alignment vertical="center"/>
    </xf>
    <xf numFmtId="0" fontId="25" fillId="0" borderId="1" xfId="9" quotePrefix="1" applyFont="1" applyBorder="1" applyAlignment="1">
      <alignment horizontal="left" vertical="top" wrapText="1"/>
    </xf>
    <xf numFmtId="164" fontId="25" fillId="0" borderId="0" xfId="22" applyFont="1" applyFill="1" applyBorder="1" applyAlignment="1" applyProtection="1">
      <alignment vertical="center" wrapText="1"/>
    </xf>
    <xf numFmtId="0" fontId="22" fillId="3" borderId="1" xfId="9" applyFont="1" applyFill="1" applyBorder="1" applyAlignment="1">
      <alignment horizontal="center" vertical="center"/>
    </xf>
    <xf numFmtId="0" fontId="22" fillId="3" borderId="1" xfId="9" applyFont="1" applyFill="1" applyBorder="1" applyAlignment="1">
      <alignment horizontal="left" vertical="center" wrapText="1"/>
    </xf>
    <xf numFmtId="0" fontId="17" fillId="3" borderId="1" xfId="9" applyFont="1" applyFill="1" applyBorder="1" applyAlignment="1">
      <alignment vertical="center"/>
    </xf>
    <xf numFmtId="0" fontId="22" fillId="0" borderId="1" xfId="9" applyFont="1" applyBorder="1" applyAlignment="1">
      <alignment horizontal="left" vertical="center" wrapText="1"/>
    </xf>
    <xf numFmtId="0" fontId="22" fillId="0" borderId="1" xfId="9" applyFont="1" applyBorder="1" applyAlignment="1">
      <alignment horizontal="center" vertical="center"/>
    </xf>
    <xf numFmtId="0" fontId="17" fillId="0" borderId="1" xfId="9" applyFont="1" applyBorder="1" applyAlignment="1">
      <alignment horizontal="center" vertical="center"/>
    </xf>
    <xf numFmtId="164" fontId="24" fillId="0" borderId="1" xfId="22" applyFont="1" applyFill="1" applyBorder="1" applyAlignment="1" applyProtection="1">
      <alignment horizontal="center" vertical="center"/>
    </xf>
    <xf numFmtId="164" fontId="60" fillId="0" borderId="0" xfId="22" applyFont="1" applyFill="1" applyAlignment="1" applyProtection="1">
      <alignment vertical="center"/>
    </xf>
    <xf numFmtId="0" fontId="23" fillId="0" borderId="1" xfId="9" quotePrefix="1" applyFont="1" applyBorder="1" applyAlignment="1">
      <alignment vertical="center"/>
    </xf>
    <xf numFmtId="0" fontId="22" fillId="0" borderId="1" xfId="22" applyNumberFormat="1" applyFont="1" applyFill="1" applyBorder="1" applyAlignment="1" applyProtection="1">
      <alignment horizontal="center" vertical="center"/>
      <protection locked="0"/>
    </xf>
    <xf numFmtId="164" fontId="22" fillId="0" borderId="1" xfId="22" applyFont="1" applyFill="1" applyBorder="1" applyAlignment="1" applyProtection="1">
      <alignment horizontal="center" vertical="center"/>
      <protection locked="0"/>
    </xf>
    <xf numFmtId="164" fontId="17" fillId="2" borderId="1" xfId="9" applyNumberFormat="1" applyFont="1" applyFill="1" applyBorder="1" applyAlignment="1">
      <alignment vertical="center"/>
    </xf>
    <xf numFmtId="0" fontId="19" fillId="2" borderId="1" xfId="9" applyFont="1" applyFill="1" applyBorder="1" applyAlignment="1">
      <alignment horizontal="center" vertical="center"/>
    </xf>
    <xf numFmtId="164" fontId="19" fillId="2" borderId="1" xfId="22" applyFont="1" applyFill="1" applyBorder="1" applyAlignment="1" applyProtection="1">
      <alignment vertical="center"/>
    </xf>
    <xf numFmtId="2" fontId="22" fillId="0" borderId="0" xfId="9" applyNumberFormat="1" applyFont="1" applyAlignment="1">
      <alignment horizontal="center" vertical="center"/>
    </xf>
    <xf numFmtId="0" fontId="22" fillId="0" borderId="0" xfId="22" applyNumberFormat="1" applyFont="1" applyFill="1" applyBorder="1" applyAlignment="1" applyProtection="1">
      <alignment horizontal="center" vertical="center"/>
    </xf>
    <xf numFmtId="164" fontId="22" fillId="0" borderId="0" xfId="22" applyFont="1" applyFill="1" applyBorder="1" applyAlignment="1" applyProtection="1">
      <alignment horizontal="center" vertical="center"/>
    </xf>
    <xf numFmtId="0" fontId="39" fillId="0" borderId="1" xfId="0" applyFont="1" applyBorder="1" applyAlignment="1">
      <alignment horizontal="center" vertical="center"/>
    </xf>
    <xf numFmtId="0" fontId="37" fillId="11" borderId="1" xfId="0" applyFont="1" applyFill="1" applyBorder="1" applyAlignment="1">
      <alignment horizontal="center" vertical="center" wrapText="1"/>
    </xf>
    <xf numFmtId="0" fontId="43" fillId="11"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48" fillId="0" borderId="1" xfId="23" applyFont="1" applyBorder="1" applyAlignment="1">
      <alignment vertical="center" wrapText="1"/>
    </xf>
    <xf numFmtId="0" fontId="48" fillId="0" borderId="1" xfId="24" applyFont="1" applyBorder="1" applyAlignment="1">
      <alignment horizontal="center" vertical="center"/>
    </xf>
    <xf numFmtId="1" fontId="48" fillId="0" borderId="1" xfId="0" applyNumberFormat="1" applyFont="1" applyBorder="1" applyAlignment="1">
      <alignment horizontal="center" vertical="center"/>
    </xf>
    <xf numFmtId="0" fontId="38" fillId="0" borderId="1" xfId="14" applyFont="1" applyBorder="1" applyAlignment="1">
      <alignment horizontal="left" vertical="center" wrapText="1"/>
    </xf>
    <xf numFmtId="1" fontId="64" fillId="0" borderId="3" xfId="3" applyNumberFormat="1" applyFont="1" applyBorder="1" applyAlignment="1">
      <alignment horizontal="left" vertical="center"/>
    </xf>
    <xf numFmtId="1" fontId="64" fillId="0" borderId="0" xfId="3" applyNumberFormat="1" applyFont="1" applyAlignment="1">
      <alignment horizontal="left" vertical="center"/>
    </xf>
    <xf numFmtId="1" fontId="64" fillId="0" borderId="13" xfId="3" applyNumberFormat="1" applyFont="1" applyBorder="1" applyAlignment="1">
      <alignment horizontal="left" vertical="center"/>
    </xf>
    <xf numFmtId="0" fontId="65" fillId="0" borderId="0" xfId="3" applyFont="1" applyAlignment="1">
      <alignment vertical="center"/>
    </xf>
    <xf numFmtId="0" fontId="64" fillId="0" borderId="0" xfId="3" applyFont="1" applyAlignment="1">
      <alignment horizontal="left" vertical="center"/>
    </xf>
    <xf numFmtId="0" fontId="64" fillId="0" borderId="13" xfId="3" applyFont="1" applyBorder="1" applyAlignment="1">
      <alignment horizontal="left" vertical="center"/>
    </xf>
    <xf numFmtId="1" fontId="64" fillId="0" borderId="14" xfId="3" applyNumberFormat="1" applyFont="1" applyBorder="1" applyAlignment="1">
      <alignment horizontal="left" vertical="center"/>
    </xf>
    <xf numFmtId="1" fontId="64" fillId="0" borderId="15" xfId="3" applyNumberFormat="1" applyFont="1" applyBorder="1" applyAlignment="1">
      <alignment horizontal="left" vertical="center"/>
    </xf>
    <xf numFmtId="0" fontId="64" fillId="0" borderId="15" xfId="3" applyFont="1" applyBorder="1" applyAlignment="1">
      <alignment horizontal="left" vertical="center"/>
    </xf>
    <xf numFmtId="14" fontId="64" fillId="0" borderId="16" xfId="3" applyNumberFormat="1" applyFont="1" applyBorder="1" applyAlignment="1">
      <alignment horizontal="left" vertical="center"/>
    </xf>
    <xf numFmtId="0" fontId="64" fillId="13" borderId="17" xfId="3" applyFont="1" applyFill="1" applyBorder="1" applyAlignment="1">
      <alignment horizontal="center" vertical="center"/>
    </xf>
    <xf numFmtId="0" fontId="64" fillId="13" borderId="18" xfId="3" applyFont="1" applyFill="1" applyBorder="1"/>
    <xf numFmtId="0" fontId="64" fillId="13" borderId="18" xfId="3" applyFont="1" applyFill="1" applyBorder="1" applyAlignment="1">
      <alignment horizontal="center" vertical="center"/>
    </xf>
    <xf numFmtId="0" fontId="64" fillId="13" borderId="18" xfId="3" applyFont="1" applyFill="1" applyBorder="1" applyAlignment="1">
      <alignment horizontal="center"/>
    </xf>
    <xf numFmtId="0" fontId="64" fillId="13" borderId="18" xfId="3" applyFont="1" applyFill="1" applyBorder="1" applyAlignment="1">
      <alignment horizontal="center"/>
    </xf>
    <xf numFmtId="164" fontId="64" fillId="13" borderId="18" xfId="2" applyFont="1" applyFill="1" applyBorder="1" applyAlignment="1" applyProtection="1">
      <alignment horizontal="center"/>
    </xf>
    <xf numFmtId="0" fontId="64" fillId="13" borderId="19" xfId="3" applyFont="1" applyFill="1" applyBorder="1" applyAlignment="1">
      <alignment horizontal="center"/>
    </xf>
    <xf numFmtId="0" fontId="50" fillId="0" borderId="0" xfId="3" applyFont="1"/>
    <xf numFmtId="0" fontId="64" fillId="13" borderId="20" xfId="3" applyFont="1" applyFill="1" applyBorder="1" applyAlignment="1">
      <alignment horizontal="center" vertical="center" wrapText="1"/>
    </xf>
    <xf numFmtId="0" fontId="64" fillId="13" borderId="1" xfId="3" applyFont="1" applyFill="1" applyBorder="1" applyAlignment="1">
      <alignment horizontal="center" vertical="center" wrapText="1"/>
    </xf>
    <xf numFmtId="0" fontId="64" fillId="13" borderId="9" xfId="3" applyFont="1" applyFill="1" applyBorder="1" applyAlignment="1">
      <alignment horizontal="center" vertical="center" wrapText="1"/>
    </xf>
    <xf numFmtId="0" fontId="64" fillId="13" borderId="1"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3" fillId="0" borderId="0" xfId="3" applyFont="1"/>
    <xf numFmtId="0" fontId="64" fillId="13" borderId="22" xfId="3" applyFont="1" applyFill="1" applyBorder="1" applyAlignment="1">
      <alignment horizontal="center" vertical="center" wrapText="1"/>
    </xf>
    <xf numFmtId="0" fontId="64" fillId="13" borderId="23" xfId="3" applyFont="1" applyFill="1" applyBorder="1" applyAlignment="1">
      <alignment horizontal="center" vertical="center" wrapText="1"/>
    </xf>
    <xf numFmtId="0" fontId="64" fillId="13" borderId="24" xfId="3" applyFont="1" applyFill="1" applyBorder="1" applyAlignment="1">
      <alignment horizontal="center" vertical="center" wrapText="1"/>
    </xf>
    <xf numFmtId="0" fontId="64" fillId="13" borderId="23" xfId="3" applyFont="1" applyFill="1" applyBorder="1" applyAlignment="1">
      <alignment horizontal="center" vertical="center" wrapText="1"/>
    </xf>
    <xf numFmtId="0" fontId="64" fillId="13" borderId="25" xfId="3" applyFont="1" applyFill="1" applyBorder="1" applyAlignment="1">
      <alignment horizontal="center" vertical="center" wrapText="1"/>
    </xf>
    <xf numFmtId="0" fontId="66" fillId="0" borderId="26" xfId="3" applyFont="1" applyBorder="1" applyAlignment="1" applyProtection="1">
      <alignment horizontal="center" vertical="center" wrapText="1"/>
      <protection locked="0"/>
    </xf>
    <xf numFmtId="0" fontId="66" fillId="0" borderId="27" xfId="3" applyFont="1" applyBorder="1" applyAlignment="1" applyProtection="1">
      <alignment horizontal="justify" vertical="top" wrapText="1"/>
      <protection locked="0"/>
    </xf>
    <xf numFmtId="0" fontId="66" fillId="0" borderId="27" xfId="3" applyFont="1" applyBorder="1" applyAlignment="1" applyProtection="1">
      <alignment horizontal="center" vertical="center"/>
      <protection locked="0"/>
    </xf>
    <xf numFmtId="0" fontId="64" fillId="0" borderId="27" xfId="3" applyFont="1" applyBorder="1" applyAlignment="1" applyProtection="1">
      <alignment vertical="center"/>
      <protection locked="0"/>
    </xf>
    <xf numFmtId="0" fontId="66" fillId="0" borderId="27" xfId="3" applyFont="1" applyBorder="1" applyAlignment="1">
      <alignment horizontal="center" vertical="center"/>
    </xf>
    <xf numFmtId="0" fontId="64" fillId="0" borderId="27" xfId="3" applyFont="1" applyBorder="1" applyAlignment="1">
      <alignment horizontal="center" vertical="center"/>
    </xf>
    <xf numFmtId="0" fontId="64" fillId="0" borderId="28" xfId="3" applyFont="1" applyBorder="1" applyAlignment="1">
      <alignment horizontal="center" vertical="center"/>
    </xf>
    <xf numFmtId="0" fontId="67" fillId="18" borderId="26" xfId="3" applyFont="1" applyFill="1" applyBorder="1" applyAlignment="1" applyProtection="1">
      <alignment horizontal="center" vertical="center" wrapText="1"/>
      <protection locked="0"/>
    </xf>
    <xf numFmtId="0" fontId="67" fillId="18" borderId="27" xfId="3" applyFont="1" applyFill="1" applyBorder="1" applyAlignment="1" applyProtection="1">
      <alignment horizontal="left" vertical="top"/>
      <protection locked="0"/>
    </xf>
    <xf numFmtId="171" fontId="66" fillId="18" borderId="27" xfId="3" applyNumberFormat="1" applyFont="1" applyFill="1" applyBorder="1" applyAlignment="1" applyProtection="1">
      <alignment horizontal="center" vertical="center"/>
      <protection locked="0"/>
    </xf>
    <xf numFmtId="0" fontId="64" fillId="18" borderId="27" xfId="3" applyFont="1" applyFill="1" applyBorder="1" applyAlignment="1" applyProtection="1">
      <alignment vertical="center"/>
      <protection locked="0"/>
    </xf>
    <xf numFmtId="0" fontId="64" fillId="18" borderId="27" xfId="3" applyFont="1" applyFill="1" applyBorder="1" applyAlignment="1" applyProtection="1">
      <alignment horizontal="center" vertical="center"/>
      <protection locked="0"/>
    </xf>
    <xf numFmtId="0" fontId="64" fillId="18" borderId="28" xfId="3" applyFont="1" applyFill="1" applyBorder="1" applyAlignment="1" applyProtection="1">
      <alignment horizontal="center" vertical="center"/>
      <protection locked="0"/>
    </xf>
    <xf numFmtId="0" fontId="64" fillId="18" borderId="26" xfId="3" applyFont="1" applyFill="1" applyBorder="1" applyAlignment="1" applyProtection="1">
      <alignment horizontal="center" vertical="center" wrapText="1"/>
      <protection locked="0"/>
    </xf>
    <xf numFmtId="0" fontId="64" fillId="18" borderId="27" xfId="3" applyFont="1" applyFill="1" applyBorder="1" applyAlignment="1" applyProtection="1">
      <alignment horizontal="left" vertical="top"/>
      <protection locked="0"/>
    </xf>
    <xf numFmtId="165" fontId="66" fillId="18" borderId="26" xfId="3" applyNumberFormat="1" applyFont="1" applyFill="1" applyBorder="1" applyAlignment="1" applyProtection="1">
      <alignment horizontal="center" vertical="center" wrapText="1"/>
      <protection locked="0"/>
    </xf>
    <xf numFmtId="0" fontId="66" fillId="18" borderId="27" xfId="3" applyFont="1" applyFill="1" applyBorder="1" applyAlignment="1" applyProtection="1">
      <alignment horizontal="left" vertical="top" wrapText="1"/>
      <protection locked="0"/>
    </xf>
    <xf numFmtId="166" fontId="66" fillId="0" borderId="27" xfId="2" applyNumberFormat="1" applyFont="1" applyFill="1" applyBorder="1" applyAlignment="1" applyProtection="1">
      <alignment horizontal="center" vertical="center"/>
    </xf>
    <xf numFmtId="0" fontId="66" fillId="0" borderId="1" xfId="3" applyFont="1" applyBorder="1" applyAlignment="1">
      <alignment horizontal="left" vertical="center"/>
    </xf>
    <xf numFmtId="165" fontId="66" fillId="0" borderId="26" xfId="3" applyNumberFormat="1" applyFont="1" applyBorder="1" applyAlignment="1" applyProtection="1">
      <alignment horizontal="center" vertical="center" wrapText="1"/>
      <protection locked="0"/>
    </xf>
    <xf numFmtId="0" fontId="66" fillId="0" borderId="27" xfId="3" applyFont="1" applyBorder="1" applyAlignment="1" applyProtection="1">
      <alignment horizontal="justify" vertical="center" wrapText="1"/>
      <protection locked="0"/>
    </xf>
    <xf numFmtId="166" fontId="64" fillId="0" borderId="27" xfId="2" applyNumberFormat="1" applyFont="1" applyFill="1" applyBorder="1" applyAlignment="1" applyProtection="1">
      <alignment horizontal="center" vertical="center"/>
    </xf>
    <xf numFmtId="166" fontId="66" fillId="0" borderId="28" xfId="2" applyNumberFormat="1" applyFont="1" applyFill="1" applyBorder="1" applyAlignment="1" applyProtection="1">
      <alignment horizontal="center" vertical="center"/>
    </xf>
    <xf numFmtId="0" fontId="3" fillId="0" borderId="29" xfId="3" applyFont="1" applyBorder="1" applyAlignment="1">
      <alignment horizontal="left" vertical="top"/>
    </xf>
    <xf numFmtId="166" fontId="66" fillId="0" borderId="28" xfId="2" applyNumberFormat="1" applyFont="1" applyFill="1" applyBorder="1" applyAlignment="1" applyProtection="1">
      <alignment horizontal="center" vertical="center" wrapText="1"/>
    </xf>
    <xf numFmtId="0" fontId="3" fillId="0" borderId="0" xfId="3" applyFont="1" applyAlignment="1">
      <alignment wrapText="1"/>
    </xf>
    <xf numFmtId="165" fontId="66" fillId="0" borderId="30" xfId="3" applyNumberFormat="1" applyFont="1" applyBorder="1" applyAlignment="1" applyProtection="1">
      <alignment horizontal="center" vertical="center" wrapText="1"/>
      <protection locked="0"/>
    </xf>
    <xf numFmtId="0" fontId="66" fillId="0" borderId="27" xfId="12" applyFont="1" applyBorder="1" applyAlignment="1" applyProtection="1">
      <alignment horizontal="justify" vertical="top" wrapText="1"/>
      <protection locked="0"/>
    </xf>
    <xf numFmtId="0" fontId="64" fillId="0" borderId="27" xfId="3" applyFont="1" applyBorder="1" applyAlignment="1" applyProtection="1">
      <alignment horizontal="justify" vertical="top" wrapText="1"/>
      <protection locked="0"/>
    </xf>
    <xf numFmtId="0" fontId="66" fillId="0" borderId="27" xfId="12" applyFont="1" applyBorder="1" applyAlignment="1" applyProtection="1">
      <alignment horizontal="justify" vertical="center" wrapText="1"/>
      <protection locked="0"/>
    </xf>
    <xf numFmtId="171" fontId="66" fillId="0" borderId="27" xfId="3" applyNumberFormat="1" applyFont="1" applyBorder="1" applyAlignment="1" applyProtection="1">
      <alignment horizontal="center" vertical="center"/>
      <protection locked="0"/>
    </xf>
    <xf numFmtId="0" fontId="64" fillId="0" borderId="26" xfId="3" applyFont="1" applyBorder="1" applyAlignment="1" applyProtection="1">
      <alignment horizontal="center" vertical="center" wrapText="1"/>
      <protection locked="0"/>
    </xf>
    <xf numFmtId="166" fontId="64" fillId="0" borderId="27" xfId="2" applyNumberFormat="1" applyFont="1" applyFill="1" applyBorder="1" applyAlignment="1" applyProtection="1">
      <alignment horizontal="right" vertical="center"/>
    </xf>
    <xf numFmtId="0" fontId="64" fillId="19" borderId="31" xfId="3" applyFont="1" applyFill="1" applyBorder="1" applyAlignment="1">
      <alignment horizontal="justify" vertical="top" wrapText="1"/>
    </xf>
    <xf numFmtId="0" fontId="64" fillId="19" borderId="32" xfId="3" applyFont="1" applyFill="1" applyBorder="1" applyAlignment="1">
      <alignment horizontal="justify" vertical="top" wrapText="1"/>
    </xf>
    <xf numFmtId="166" fontId="64" fillId="19" borderId="32" xfId="3" applyNumberFormat="1" applyFont="1" applyFill="1" applyBorder="1" applyAlignment="1">
      <alignment horizontal="justify" vertical="top" wrapText="1"/>
    </xf>
    <xf numFmtId="166" fontId="64" fillId="19" borderId="33" xfId="3" applyNumberFormat="1" applyFont="1" applyFill="1" applyBorder="1" applyAlignment="1">
      <alignment horizontal="justify" vertical="top" wrapText="1"/>
    </xf>
    <xf numFmtId="0" fontId="3" fillId="0" borderId="0" xfId="3" applyFont="1" applyAlignment="1">
      <alignment horizontal="center" vertical="center"/>
    </xf>
    <xf numFmtId="0" fontId="55" fillId="0" borderId="0" xfId="3" applyFont="1"/>
    <xf numFmtId="0" fontId="55" fillId="0" borderId="0" xfId="3" applyFont="1" applyAlignment="1">
      <alignment horizontal="center"/>
    </xf>
    <xf numFmtId="166" fontId="55" fillId="0" borderId="0" xfId="3" applyNumberFormat="1" applyFont="1" applyAlignment="1">
      <alignment horizontal="center"/>
    </xf>
    <xf numFmtId="0" fontId="19" fillId="0" borderId="0" xfId="9" quotePrefix="1" applyFont="1" applyAlignment="1">
      <alignment horizontal="center" vertical="center"/>
    </xf>
    <xf numFmtId="0" fontId="19" fillId="0" borderId="0" xfId="9" applyFont="1" applyAlignment="1">
      <alignment horizontal="center" vertical="center"/>
    </xf>
    <xf numFmtId="0" fontId="36" fillId="0" borderId="11" xfId="9" applyFont="1" applyBorder="1" applyAlignment="1">
      <alignment horizontal="left" vertical="center" wrapText="1"/>
    </xf>
    <xf numFmtId="2" fontId="19" fillId="12" borderId="9" xfId="10" applyNumberFormat="1" applyFont="1" applyFill="1" applyBorder="1" applyAlignment="1">
      <alignment horizontal="center" vertical="center"/>
    </xf>
    <xf numFmtId="0" fontId="19" fillId="12" borderId="9" xfId="10" applyFont="1" applyFill="1" applyBorder="1" applyAlignment="1">
      <alignment horizontal="center" vertical="center"/>
    </xf>
    <xf numFmtId="0" fontId="19" fillId="12" borderId="9" xfId="22" applyNumberFormat="1" applyFont="1" applyFill="1" applyBorder="1" applyAlignment="1" applyProtection="1">
      <alignment horizontal="center" vertical="center" wrapText="1"/>
    </xf>
    <xf numFmtId="164" fontId="19" fillId="12" borderId="9" xfId="22" applyFont="1" applyFill="1" applyBorder="1" applyAlignment="1" applyProtection="1">
      <alignment horizontal="center" vertical="center" wrapText="1"/>
    </xf>
    <xf numFmtId="2" fontId="19" fillId="12" borderId="4" xfId="10" applyNumberFormat="1" applyFont="1" applyFill="1" applyBorder="1" applyAlignment="1">
      <alignment horizontal="center" vertical="center"/>
    </xf>
    <xf numFmtId="0" fontId="19" fillId="12" borderId="4" xfId="10" applyFont="1" applyFill="1" applyBorder="1" applyAlignment="1">
      <alignment horizontal="center" vertical="center"/>
    </xf>
    <xf numFmtId="0" fontId="19" fillId="12" borderId="4" xfId="22" applyNumberFormat="1" applyFont="1" applyFill="1" applyBorder="1" applyAlignment="1" applyProtection="1">
      <alignment horizontal="center" vertical="center" wrapText="1"/>
    </xf>
    <xf numFmtId="164" fontId="19" fillId="12" borderId="4" xfId="22" applyFont="1" applyFill="1" applyBorder="1" applyAlignment="1" applyProtection="1">
      <alignment horizontal="center" vertical="center" wrapText="1"/>
    </xf>
    <xf numFmtId="2" fontId="22" fillId="0" borderId="5" xfId="9" applyNumberFormat="1" applyFont="1" applyBorder="1" applyAlignment="1">
      <alignment horizontal="center" vertical="center"/>
    </xf>
    <xf numFmtId="0" fontId="23" fillId="0" borderId="5" xfId="9" quotePrefix="1" applyFont="1" applyBorder="1" applyAlignment="1">
      <alignment horizontal="left" vertical="center" wrapText="1"/>
    </xf>
    <xf numFmtId="3" fontId="22" fillId="0" borderId="5" xfId="9" applyNumberFormat="1" applyFont="1" applyBorder="1" applyAlignment="1">
      <alignment horizontal="center" vertical="center"/>
    </xf>
    <xf numFmtId="0" fontId="22" fillId="0" borderId="5" xfId="22" applyNumberFormat="1" applyFont="1" applyFill="1" applyBorder="1" applyAlignment="1" applyProtection="1">
      <alignment horizontal="center" vertical="center"/>
    </xf>
    <xf numFmtId="164" fontId="24" fillId="0" borderId="5" xfId="22" applyFont="1" applyFill="1" applyBorder="1" applyAlignment="1" applyProtection="1">
      <alignment horizontal="center" vertical="center"/>
    </xf>
    <xf numFmtId="164" fontId="22" fillId="0" borderId="5" xfId="22" applyFont="1" applyFill="1" applyBorder="1" applyAlignment="1" applyProtection="1">
      <alignment horizontal="center" vertical="center"/>
    </xf>
    <xf numFmtId="0" fontId="23" fillId="0" borderId="0" xfId="9" applyFont="1" applyAlignment="1">
      <alignment vertical="center" wrapText="1"/>
    </xf>
    <xf numFmtId="164" fontId="22" fillId="0" borderId="5" xfId="22" applyFont="1" applyFill="1" applyBorder="1" applyAlignment="1" applyProtection="1">
      <alignment vertical="center"/>
    </xf>
    <xf numFmtId="0" fontId="23" fillId="5" borderId="1" xfId="9" applyFont="1" applyFill="1" applyBorder="1" applyAlignment="1">
      <alignment vertical="center"/>
    </xf>
    <xf numFmtId="0" fontId="22" fillId="0" borderId="1" xfId="0" applyFont="1" applyBorder="1" applyAlignment="1">
      <alignment vertical="top" wrapText="1"/>
    </xf>
    <xf numFmtId="0" fontId="19" fillId="0" borderId="1" xfId="9" applyFont="1" applyBorder="1" applyAlignment="1">
      <alignment vertical="center" wrapText="1"/>
    </xf>
    <xf numFmtId="0" fontId="68" fillId="0" borderId="1" xfId="0" applyFont="1" applyBorder="1" applyAlignment="1">
      <alignment horizontal="center" vertical="center"/>
    </xf>
    <xf numFmtId="0" fontId="22" fillId="2" borderId="1" xfId="9" applyFont="1" applyFill="1" applyBorder="1" applyAlignment="1">
      <alignment vertical="center"/>
    </xf>
    <xf numFmtId="0" fontId="19" fillId="2" borderId="1" xfId="9" applyFont="1" applyFill="1" applyBorder="1" applyAlignment="1">
      <alignment vertical="center"/>
    </xf>
    <xf numFmtId="2" fontId="25" fillId="0" borderId="5" xfId="9" applyNumberFormat="1" applyFont="1" applyBorder="1" applyAlignment="1">
      <alignment horizontal="center" vertical="center"/>
    </xf>
    <xf numFmtId="0" fontId="23" fillId="0" borderId="5" xfId="9" quotePrefix="1" applyFont="1" applyBorder="1" applyAlignment="1">
      <alignment vertical="center" wrapText="1"/>
    </xf>
    <xf numFmtId="2" fontId="22" fillId="0" borderId="5" xfId="22" applyNumberFormat="1" applyFont="1" applyFill="1" applyBorder="1" applyAlignment="1" applyProtection="1">
      <alignment horizontal="center" vertical="center"/>
    </xf>
    <xf numFmtId="164" fontId="25" fillId="0" borderId="5" xfId="22" applyFont="1" applyFill="1" applyBorder="1" applyAlignment="1" applyProtection="1">
      <alignment horizontal="center" vertical="center"/>
    </xf>
    <xf numFmtId="164" fontId="25" fillId="0" borderId="0" xfId="22" applyFont="1" applyFill="1" applyAlignment="1" applyProtection="1">
      <alignment vertical="center"/>
    </xf>
    <xf numFmtId="0" fontId="23" fillId="0" borderId="5" xfId="9" applyFont="1" applyBorder="1" applyAlignment="1">
      <alignment vertical="center"/>
    </xf>
    <xf numFmtId="2" fontId="22" fillId="0" borderId="5" xfId="0" applyNumberFormat="1" applyFont="1" applyBorder="1" applyAlignment="1">
      <alignment horizontal="center" vertical="center"/>
    </xf>
    <xf numFmtId="0" fontId="23" fillId="0" borderId="5" xfId="0" applyFont="1" applyBorder="1" applyAlignment="1">
      <alignment vertical="center"/>
    </xf>
    <xf numFmtId="0" fontId="22" fillId="0" borderId="5" xfId="22" applyNumberFormat="1" applyFont="1" applyFill="1" applyBorder="1" applyAlignment="1" applyProtection="1">
      <alignment horizontal="center" vertical="center"/>
      <protection locked="0"/>
    </xf>
    <xf numFmtId="164" fontId="24" fillId="0" borderId="5" xfId="22" applyFont="1" applyFill="1" applyBorder="1" applyAlignment="1" applyProtection="1">
      <alignment horizontal="center" vertical="center"/>
      <protection locked="0"/>
    </xf>
    <xf numFmtId="0" fontId="22" fillId="0" borderId="5" xfId="0" applyFont="1" applyBorder="1" applyAlignment="1">
      <alignment vertical="center"/>
    </xf>
    <xf numFmtId="2" fontId="22" fillId="0" borderId="5" xfId="9" applyNumberFormat="1" applyFont="1" applyBorder="1" applyAlignment="1" applyProtection="1">
      <alignment horizontal="center" vertical="center"/>
      <protection locked="0"/>
    </xf>
    <xf numFmtId="0" fontId="22" fillId="0" borderId="5" xfId="9" applyFont="1" applyBorder="1" applyAlignment="1" applyProtection="1">
      <alignment vertical="center"/>
      <protection locked="0"/>
    </xf>
    <xf numFmtId="3" fontId="22" fillId="0" borderId="5" xfId="9" applyNumberFormat="1" applyFont="1" applyBorder="1" applyAlignment="1" applyProtection="1">
      <alignment horizontal="center" vertical="center"/>
      <protection locked="0"/>
    </xf>
    <xf numFmtId="0" fontId="22" fillId="2" borderId="34" xfId="9" applyFont="1" applyFill="1" applyBorder="1" applyAlignment="1">
      <alignment horizontal="center" vertical="center"/>
    </xf>
    <xf numFmtId="0" fontId="22" fillId="2" borderId="35" xfId="9" applyFont="1" applyFill="1" applyBorder="1" applyAlignment="1">
      <alignment horizontal="center" vertical="center"/>
    </xf>
    <xf numFmtId="0" fontId="22" fillId="2" borderId="12" xfId="9" applyFont="1" applyFill="1" applyBorder="1" applyAlignment="1">
      <alignment horizontal="center" vertical="center"/>
    </xf>
    <xf numFmtId="164" fontId="19" fillId="2" borderId="9" xfId="9" applyNumberFormat="1" applyFont="1" applyFill="1" applyBorder="1" applyAlignment="1">
      <alignment vertical="center"/>
    </xf>
    <xf numFmtId="0" fontId="19" fillId="2" borderId="6" xfId="9" applyFont="1" applyFill="1" applyBorder="1" applyAlignment="1">
      <alignment horizontal="center" vertical="center"/>
    </xf>
    <xf numFmtId="0" fontId="19" fillId="2" borderId="7" xfId="9" applyFont="1" applyFill="1" applyBorder="1" applyAlignment="1">
      <alignment horizontal="center" vertical="center"/>
    </xf>
    <xf numFmtId="0" fontId="19" fillId="2" borderId="8" xfId="9" applyFont="1" applyFill="1" applyBorder="1" applyAlignment="1">
      <alignment horizontal="center" vertical="center"/>
    </xf>
    <xf numFmtId="164" fontId="19" fillId="2" borderId="1" xfId="22" applyFont="1" applyFill="1" applyBorder="1" applyAlignment="1" applyProtection="1">
      <alignment horizontal="center" vertical="center"/>
    </xf>
    <xf numFmtId="14" fontId="25" fillId="0" borderId="0" xfId="9" applyNumberFormat="1" applyFont="1" applyAlignment="1">
      <alignment vertical="center"/>
    </xf>
    <xf numFmtId="164" fontId="24" fillId="0" borderId="0" xfId="22" applyFont="1" applyFill="1" applyBorder="1" applyAlignment="1" applyProtection="1">
      <alignment horizontal="center" vertical="center"/>
    </xf>
    <xf numFmtId="0" fontId="0" fillId="0" borderId="0" xfId="0" applyBorder="1"/>
    <xf numFmtId="173" fontId="2" fillId="10" borderId="1" xfId="1" applyNumberFormat="1" applyFont="1" applyFill="1" applyBorder="1"/>
    <xf numFmtId="173" fontId="0" fillId="10" borderId="1" xfId="1" applyNumberFormat="1" applyFont="1" applyFill="1" applyBorder="1"/>
    <xf numFmtId="173" fontId="0" fillId="0" borderId="1" xfId="1" applyNumberFormat="1" applyFont="1" applyFill="1" applyBorder="1"/>
    <xf numFmtId="173" fontId="0" fillId="2" borderId="1" xfId="1" applyNumberFormat="1" applyFont="1" applyFill="1" applyBorder="1"/>
    <xf numFmtId="173" fontId="0" fillId="0" borderId="1" xfId="1" applyNumberFormat="1" applyFont="1" applyBorder="1"/>
    <xf numFmtId="3" fontId="50" fillId="0" borderId="0" xfId="0" applyNumberFormat="1" applyFont="1" applyAlignment="1">
      <alignment vertical="center"/>
    </xf>
    <xf numFmtId="173" fontId="0" fillId="0" borderId="0" xfId="0" applyNumberFormat="1"/>
    <xf numFmtId="0" fontId="0" fillId="0" borderId="9" xfId="0" applyBorder="1"/>
    <xf numFmtId="0" fontId="0" fillId="0" borderId="9" xfId="0" applyFill="1" applyBorder="1"/>
    <xf numFmtId="173" fontId="0" fillId="0" borderId="9" xfId="1" applyNumberFormat="1" applyFont="1" applyFill="1" applyBorder="1"/>
    <xf numFmtId="0" fontId="0" fillId="0" borderId="4" xfId="0" applyBorder="1"/>
    <xf numFmtId="0" fontId="0" fillId="0" borderId="4" xfId="0" applyFill="1" applyBorder="1"/>
    <xf numFmtId="0" fontId="0" fillId="0" borderId="17" xfId="0" applyBorder="1"/>
    <xf numFmtId="0" fontId="0" fillId="0" borderId="18" xfId="0" applyFill="1" applyBorder="1"/>
    <xf numFmtId="0" fontId="0" fillId="0" borderId="22" xfId="0" applyBorder="1"/>
    <xf numFmtId="0" fontId="0" fillId="0" borderId="23" xfId="0" applyFill="1" applyBorder="1"/>
    <xf numFmtId="173" fontId="2" fillId="0" borderId="19" xfId="1" applyNumberFormat="1" applyFont="1" applyFill="1" applyBorder="1"/>
    <xf numFmtId="173" fontId="2" fillId="0" borderId="25" xfId="1" applyNumberFormat="1" applyFont="1" applyFill="1" applyBorder="1"/>
    <xf numFmtId="173" fontId="0" fillId="0" borderId="4" xfId="1" applyNumberFormat="1" applyFont="1" applyFill="1" applyBorder="1"/>
  </cellXfs>
  <cellStyles count="25">
    <cellStyle name="0,0_x000d__x000a_NA_x000d__x000a_" xfId="16"/>
    <cellStyle name="0,0_x000d__x000a_NA_x000d__x000a_ 2" xfId="23"/>
    <cellStyle name="Comma" xfId="1" builtinId="3"/>
    <cellStyle name="Comma 2 2" xfId="2"/>
    <cellStyle name="Comma 2 2 2" xfId="11"/>
    <cellStyle name="Comma 2 2 3" xfId="22"/>
    <cellStyle name="Comma 2 50" xfId="8"/>
    <cellStyle name="Comma 3" xfId="4"/>
    <cellStyle name="Normal" xfId="0" builtinId="0"/>
    <cellStyle name="Normal 10" xfId="3"/>
    <cellStyle name="Normal 15 20" xfId="21"/>
    <cellStyle name="Normal 2 10" xfId="12"/>
    <cellStyle name="Normal 2 2" xfId="10"/>
    <cellStyle name="Normal 2 2 2 3" xfId="18"/>
    <cellStyle name="Normal 3" xfId="20"/>
    <cellStyle name="Normal 3 2" xfId="6"/>
    <cellStyle name="Normal 4" xfId="14"/>
    <cellStyle name="Normal 6" xfId="24"/>
    <cellStyle name="Normal_EB-4" xfId="5"/>
    <cellStyle name="Normal_ele.boq.l.t 2" xfId="19"/>
    <cellStyle name="Normal_India Mumbai Project - NetSolRev1" xfId="13"/>
    <cellStyle name="Normal_Prelims" xfId="9"/>
    <cellStyle name="Normal_Quantities of the materials" xfId="15"/>
    <cellStyle name="Normal_TCS BBSR INTERNAL ELEC  BOQ REV-D 03.01.07" xfId="17"/>
    <cellStyle name="Style 1"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oneCellAnchor>
    <xdr:from>
      <xdr:col>1</xdr:col>
      <xdr:colOff>129654</xdr:colOff>
      <xdr:row>13</xdr:row>
      <xdr:rowOff>13647</xdr:rowOff>
    </xdr:from>
    <xdr:ext cx="955790" cy="989463"/>
    <xdr:pic>
      <xdr:nvPicPr>
        <xdr:cNvPr id="2" name="Picture 1">
          <a:extLst>
            <a:ext uri="{FF2B5EF4-FFF2-40B4-BE49-F238E27FC236}">
              <a16:creationId xmlns:a16="http://schemas.microsoft.com/office/drawing/2014/main" id="{708E0450-0183-D6D2-F267-B046413E50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654" y="4433247"/>
          <a:ext cx="955790" cy="989463"/>
        </a:xfrm>
        <a:prstGeom prst="rect">
          <a:avLst/>
        </a:prstGeom>
      </xdr:spPr>
    </xdr:pic>
    <xdr:clientData/>
  </xdr:oneCellAnchor>
  <xdr:oneCellAnchor>
    <xdr:from>
      <xdr:col>1</xdr:col>
      <xdr:colOff>54591</xdr:colOff>
      <xdr:row>14</xdr:row>
      <xdr:rowOff>0</xdr:rowOff>
    </xdr:from>
    <xdr:ext cx="1176719" cy="1119116"/>
    <xdr:pic>
      <xdr:nvPicPr>
        <xdr:cNvPr id="3" name="Picture 2">
          <a:extLst>
            <a:ext uri="{FF2B5EF4-FFF2-40B4-BE49-F238E27FC236}">
              <a16:creationId xmlns:a16="http://schemas.microsoft.com/office/drawing/2014/main" id="{8C7EEBDF-BBD2-1B2F-91BC-D57C8A235B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5591" y="5448300"/>
          <a:ext cx="1176719" cy="1119116"/>
        </a:xfrm>
        <a:prstGeom prst="rect">
          <a:avLst/>
        </a:prstGeom>
      </xdr:spPr>
    </xdr:pic>
    <xdr:clientData/>
  </xdr:oneCellAnchor>
  <xdr:oneCellAnchor>
    <xdr:from>
      <xdr:col>1</xdr:col>
      <xdr:colOff>13649</xdr:colOff>
      <xdr:row>16</xdr:row>
      <xdr:rowOff>122831</xdr:rowOff>
    </xdr:from>
    <xdr:ext cx="1211376" cy="702860"/>
    <xdr:pic>
      <xdr:nvPicPr>
        <xdr:cNvPr id="4" name="Picture 3">
          <a:extLst>
            <a:ext uri="{FF2B5EF4-FFF2-40B4-BE49-F238E27FC236}">
              <a16:creationId xmlns:a16="http://schemas.microsoft.com/office/drawing/2014/main" id="{7115E3A9-0CA6-AC04-22B6-3128559055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4649" y="6942731"/>
          <a:ext cx="1211376" cy="702860"/>
        </a:xfrm>
        <a:prstGeom prst="rect">
          <a:avLst/>
        </a:prstGeom>
      </xdr:spPr>
    </xdr:pic>
    <xdr:clientData/>
  </xdr:oneCellAnchor>
  <xdr:oneCellAnchor>
    <xdr:from>
      <xdr:col>1</xdr:col>
      <xdr:colOff>122830</xdr:colOff>
      <xdr:row>29</xdr:row>
      <xdr:rowOff>20473</xdr:rowOff>
    </xdr:from>
    <xdr:ext cx="948520" cy="1560614"/>
    <xdr:pic>
      <xdr:nvPicPr>
        <xdr:cNvPr id="5" name="Picture 4">
          <a:extLst>
            <a:ext uri="{FF2B5EF4-FFF2-40B4-BE49-F238E27FC236}">
              <a16:creationId xmlns:a16="http://schemas.microsoft.com/office/drawing/2014/main" id="{D87E44AC-072D-46FD-373C-7E2D1C0B60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3830" y="19861048"/>
          <a:ext cx="948520" cy="1560614"/>
        </a:xfrm>
        <a:prstGeom prst="rect">
          <a:avLst/>
        </a:prstGeom>
      </xdr:spPr>
    </xdr:pic>
    <xdr:clientData/>
  </xdr:oneCellAnchor>
  <xdr:oneCellAnchor>
    <xdr:from>
      <xdr:col>1</xdr:col>
      <xdr:colOff>300250</xdr:colOff>
      <xdr:row>28</xdr:row>
      <xdr:rowOff>6824</xdr:rowOff>
    </xdr:from>
    <xdr:ext cx="552735" cy="735551"/>
    <xdr:pic>
      <xdr:nvPicPr>
        <xdr:cNvPr id="6" name="Picture 5">
          <a:extLst>
            <a:ext uri="{FF2B5EF4-FFF2-40B4-BE49-F238E27FC236}">
              <a16:creationId xmlns:a16="http://schemas.microsoft.com/office/drawing/2014/main" id="{261EAF4F-3C22-521A-17EA-2247C76DDD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1250" y="18932999"/>
          <a:ext cx="552735" cy="735551"/>
        </a:xfrm>
        <a:prstGeom prst="rect">
          <a:avLst/>
        </a:prstGeom>
      </xdr:spPr>
    </xdr:pic>
    <xdr:clientData/>
  </xdr:oneCellAnchor>
  <xdr:oneCellAnchor>
    <xdr:from>
      <xdr:col>1</xdr:col>
      <xdr:colOff>0</xdr:colOff>
      <xdr:row>27</xdr:row>
      <xdr:rowOff>13648</xdr:rowOff>
    </xdr:from>
    <xdr:ext cx="1232421" cy="1024430"/>
    <xdr:pic>
      <xdr:nvPicPr>
        <xdr:cNvPr id="7" name="Picture 6">
          <a:extLst>
            <a:ext uri="{FF2B5EF4-FFF2-40B4-BE49-F238E27FC236}">
              <a16:creationId xmlns:a16="http://schemas.microsoft.com/office/drawing/2014/main" id="{E3F033A5-E88E-83E2-AA85-03BC2B7DE5B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17711098"/>
          <a:ext cx="1232421" cy="1024430"/>
        </a:xfrm>
        <a:prstGeom prst="rect">
          <a:avLst/>
        </a:prstGeom>
      </xdr:spPr>
    </xdr:pic>
    <xdr:clientData/>
  </xdr:oneCellAnchor>
  <xdr:oneCellAnchor>
    <xdr:from>
      <xdr:col>1</xdr:col>
      <xdr:colOff>11584</xdr:colOff>
      <xdr:row>20</xdr:row>
      <xdr:rowOff>872287</xdr:rowOff>
    </xdr:from>
    <xdr:ext cx="1215976" cy="2481680"/>
    <xdr:pic>
      <xdr:nvPicPr>
        <xdr:cNvPr id="8" name="Picture 7">
          <a:extLst>
            <a:ext uri="{FF2B5EF4-FFF2-40B4-BE49-F238E27FC236}">
              <a16:creationId xmlns:a16="http://schemas.microsoft.com/office/drawing/2014/main" id="{7324CEEE-2790-4095-2FD5-EEAAB0E8498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6200000">
          <a:off x="-240268" y="10068114"/>
          <a:ext cx="2481680" cy="1215976"/>
        </a:xfrm>
        <a:prstGeom prst="rect">
          <a:avLst/>
        </a:prstGeom>
      </xdr:spPr>
    </xdr:pic>
    <xdr:clientData/>
  </xdr:oneCellAnchor>
  <xdr:oneCellAnchor>
    <xdr:from>
      <xdr:col>1</xdr:col>
      <xdr:colOff>54592</xdr:colOff>
      <xdr:row>23</xdr:row>
      <xdr:rowOff>6824</xdr:rowOff>
    </xdr:from>
    <xdr:ext cx="1132764" cy="1170886"/>
    <xdr:pic>
      <xdr:nvPicPr>
        <xdr:cNvPr id="9" name="Picture 8">
          <a:extLst>
            <a:ext uri="{FF2B5EF4-FFF2-40B4-BE49-F238E27FC236}">
              <a16:creationId xmlns:a16="http://schemas.microsoft.com/office/drawing/2014/main" id="{8A672EBB-883E-38DF-397B-1F25A514C4E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35592" y="14980124"/>
          <a:ext cx="1132764" cy="1170886"/>
        </a:xfrm>
        <a:prstGeom prst="rect">
          <a:avLst/>
        </a:prstGeom>
      </xdr:spPr>
    </xdr:pic>
    <xdr:clientData/>
  </xdr:oneCellAnchor>
  <xdr:oneCellAnchor>
    <xdr:from>
      <xdr:col>1</xdr:col>
      <xdr:colOff>13648</xdr:colOff>
      <xdr:row>21</xdr:row>
      <xdr:rowOff>219442</xdr:rowOff>
    </xdr:from>
    <xdr:ext cx="1216179" cy="551656"/>
    <xdr:pic>
      <xdr:nvPicPr>
        <xdr:cNvPr id="10" name="Picture 9">
          <a:extLst>
            <a:ext uri="{FF2B5EF4-FFF2-40B4-BE49-F238E27FC236}">
              <a16:creationId xmlns:a16="http://schemas.microsoft.com/office/drawing/2014/main" id="{D35432F7-AF69-FA5A-5294-26CF8274FD8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5400000">
          <a:off x="726910" y="12688780"/>
          <a:ext cx="551656" cy="1216179"/>
        </a:xfrm>
        <a:prstGeom prst="rect">
          <a:avLst/>
        </a:prstGeom>
      </xdr:spPr>
    </xdr:pic>
    <xdr:clientData/>
  </xdr:oneCellAnchor>
  <xdr:oneCellAnchor>
    <xdr:from>
      <xdr:col>1</xdr:col>
      <xdr:colOff>92052</xdr:colOff>
      <xdr:row>21</xdr:row>
      <xdr:rowOff>1088479</xdr:rowOff>
    </xdr:from>
    <xdr:ext cx="1029967" cy="1052691"/>
    <xdr:pic>
      <xdr:nvPicPr>
        <xdr:cNvPr id="11" name="Picture 10">
          <a:extLst>
            <a:ext uri="{FF2B5EF4-FFF2-40B4-BE49-F238E27FC236}">
              <a16:creationId xmlns:a16="http://schemas.microsoft.com/office/drawing/2014/main" id="{05657040-732D-D4FC-3CC7-09E9F8AE5A6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rot="5400000">
          <a:off x="461690" y="13901441"/>
          <a:ext cx="1052691" cy="1029967"/>
        </a:xfrm>
        <a:prstGeom prst="rect">
          <a:avLst/>
        </a:prstGeom>
      </xdr:spPr>
    </xdr:pic>
    <xdr:clientData/>
  </xdr:oneCellAnchor>
  <xdr:oneCellAnchor>
    <xdr:from>
      <xdr:col>1</xdr:col>
      <xdr:colOff>154781</xdr:colOff>
      <xdr:row>24</xdr:row>
      <xdr:rowOff>101204</xdr:rowOff>
    </xdr:from>
    <xdr:ext cx="945603" cy="1006078"/>
    <xdr:pic>
      <xdr:nvPicPr>
        <xdr:cNvPr id="12" name="Picture 11">
          <a:extLst>
            <a:ext uri="{FF2B5EF4-FFF2-40B4-BE49-F238E27FC236}">
              <a16:creationId xmlns:a16="http://schemas.microsoft.com/office/drawing/2014/main" id="{8076EA45-EB87-8C87-B3F9-0647780300E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35781" y="16255604"/>
          <a:ext cx="945603" cy="100607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13647</xdr:colOff>
      <xdr:row>11</xdr:row>
      <xdr:rowOff>218364</xdr:rowOff>
    </xdr:from>
    <xdr:ext cx="1350113" cy="791571"/>
    <xdr:pic>
      <xdr:nvPicPr>
        <xdr:cNvPr id="2" name="Picture 1">
          <a:extLst>
            <a:ext uri="{FF2B5EF4-FFF2-40B4-BE49-F238E27FC236}">
              <a16:creationId xmlns:a16="http://schemas.microsoft.com/office/drawing/2014/main" id="{39F75D9D-1366-6D93-9A09-722B8E88D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372" y="3875964"/>
          <a:ext cx="1350113" cy="791571"/>
        </a:xfrm>
        <a:prstGeom prst="rect">
          <a:avLst/>
        </a:prstGeom>
      </xdr:spPr>
    </xdr:pic>
    <xdr:clientData/>
  </xdr:oneCellAnchor>
  <xdr:oneCellAnchor>
    <xdr:from>
      <xdr:col>1</xdr:col>
      <xdr:colOff>6825</xdr:colOff>
      <xdr:row>13</xdr:row>
      <xdr:rowOff>95534</xdr:rowOff>
    </xdr:from>
    <xdr:ext cx="1352550" cy="928467"/>
    <xdr:pic>
      <xdr:nvPicPr>
        <xdr:cNvPr id="3" name="Picture 2">
          <a:extLst>
            <a:ext uri="{FF2B5EF4-FFF2-40B4-BE49-F238E27FC236}">
              <a16:creationId xmlns:a16="http://schemas.microsoft.com/office/drawing/2014/main" id="{67E9CA54-CA60-440F-8CF9-67FA11CFF8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3550" y="5572409"/>
          <a:ext cx="1352550" cy="928467"/>
        </a:xfrm>
        <a:prstGeom prst="rect">
          <a:avLst/>
        </a:prstGeom>
      </xdr:spPr>
    </xdr:pic>
    <xdr:clientData/>
  </xdr:oneCellAnchor>
  <xdr:oneCellAnchor>
    <xdr:from>
      <xdr:col>1</xdr:col>
      <xdr:colOff>20472</xdr:colOff>
      <xdr:row>14</xdr:row>
      <xdr:rowOff>6824</xdr:rowOff>
    </xdr:from>
    <xdr:ext cx="1338902" cy="1127885"/>
    <xdr:pic>
      <xdr:nvPicPr>
        <xdr:cNvPr id="4" name="Picture 3">
          <a:extLst>
            <a:ext uri="{FF2B5EF4-FFF2-40B4-BE49-F238E27FC236}">
              <a16:creationId xmlns:a16="http://schemas.microsoft.com/office/drawing/2014/main" id="{648C9293-F34B-C02D-3BFA-5F92A337873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7197" y="6645749"/>
          <a:ext cx="1338902" cy="1127885"/>
        </a:xfrm>
        <a:prstGeom prst="rect">
          <a:avLst/>
        </a:prstGeom>
      </xdr:spPr>
    </xdr:pic>
    <xdr:clientData/>
  </xdr:oneCellAnchor>
  <xdr:oneCellAnchor>
    <xdr:from>
      <xdr:col>1</xdr:col>
      <xdr:colOff>6825</xdr:colOff>
      <xdr:row>15</xdr:row>
      <xdr:rowOff>122829</xdr:rowOff>
    </xdr:from>
    <xdr:ext cx="1352550" cy="803409"/>
    <xdr:pic>
      <xdr:nvPicPr>
        <xdr:cNvPr id="5" name="Picture 4">
          <a:extLst>
            <a:ext uri="{FF2B5EF4-FFF2-40B4-BE49-F238E27FC236}">
              <a16:creationId xmlns:a16="http://schemas.microsoft.com/office/drawing/2014/main" id="{D3A374C7-B5DC-5DBC-ED06-7C78DBED59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3550" y="7914279"/>
          <a:ext cx="1352550" cy="80340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1988820</xdr:colOff>
      <xdr:row>113</xdr:row>
      <xdr:rowOff>0</xdr:rowOff>
    </xdr:from>
    <xdr:ext cx="76200" cy="216050"/>
    <xdr:sp macro="" textlink="">
      <xdr:nvSpPr>
        <xdr:cNvPr id="2" name="Text Box 27">
          <a:extLst>
            <a:ext uri="{FF2B5EF4-FFF2-40B4-BE49-F238E27FC236}">
              <a16:creationId xmlns:a16="http://schemas.microsoft.com/office/drawing/2014/main" id="{00000000-0008-0000-0000-000002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 name="Text Box 27">
          <a:extLst>
            <a:ext uri="{FF2B5EF4-FFF2-40B4-BE49-F238E27FC236}">
              <a16:creationId xmlns:a16="http://schemas.microsoft.com/office/drawing/2014/main" id="{00000000-0008-0000-0000-000003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4" name="Text Box 27">
          <a:extLst>
            <a:ext uri="{FF2B5EF4-FFF2-40B4-BE49-F238E27FC236}">
              <a16:creationId xmlns:a16="http://schemas.microsoft.com/office/drawing/2014/main" id="{00000000-0008-0000-0000-000004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 name="Text Box 27">
          <a:extLst>
            <a:ext uri="{FF2B5EF4-FFF2-40B4-BE49-F238E27FC236}">
              <a16:creationId xmlns:a16="http://schemas.microsoft.com/office/drawing/2014/main" id="{00000000-0008-0000-0000-000005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 name="Text Box 27">
          <a:extLst>
            <a:ext uri="{FF2B5EF4-FFF2-40B4-BE49-F238E27FC236}">
              <a16:creationId xmlns:a16="http://schemas.microsoft.com/office/drawing/2014/main" id="{00000000-0008-0000-0000-000006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 name="Text Box 27">
          <a:extLst>
            <a:ext uri="{FF2B5EF4-FFF2-40B4-BE49-F238E27FC236}">
              <a16:creationId xmlns:a16="http://schemas.microsoft.com/office/drawing/2014/main" id="{00000000-0008-0000-0000-000007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8" name="Text Box 27">
          <a:extLst>
            <a:ext uri="{FF2B5EF4-FFF2-40B4-BE49-F238E27FC236}">
              <a16:creationId xmlns:a16="http://schemas.microsoft.com/office/drawing/2014/main" id="{00000000-0008-0000-0000-000008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9" name="Text Box 27">
          <a:extLst>
            <a:ext uri="{FF2B5EF4-FFF2-40B4-BE49-F238E27FC236}">
              <a16:creationId xmlns:a16="http://schemas.microsoft.com/office/drawing/2014/main" id="{00000000-0008-0000-0000-000009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68580"/>
    <xdr:sp macro="" textlink="">
      <xdr:nvSpPr>
        <xdr:cNvPr id="10" name="Text Box 27">
          <a:extLst>
            <a:ext uri="{FF2B5EF4-FFF2-40B4-BE49-F238E27FC236}">
              <a16:creationId xmlns:a16="http://schemas.microsoft.com/office/drawing/2014/main" id="{00000000-0008-0000-0000-00000A000000}"/>
            </a:ext>
          </a:extLst>
        </xdr:cNvPr>
        <xdr:cNvSpPr txBox="1">
          <a:spLocks noChangeArrowheads="1"/>
        </xdr:cNvSpPr>
      </xdr:nvSpPr>
      <xdr:spPr bwMode="auto">
        <a:xfrm>
          <a:off x="2617470" y="54368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 name="Text Box 27">
          <a:extLst>
            <a:ext uri="{FF2B5EF4-FFF2-40B4-BE49-F238E27FC236}">
              <a16:creationId xmlns:a16="http://schemas.microsoft.com/office/drawing/2014/main" id="{00000000-0008-0000-0000-00000B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2" name="Text Box 27">
          <a:extLst>
            <a:ext uri="{FF2B5EF4-FFF2-40B4-BE49-F238E27FC236}">
              <a16:creationId xmlns:a16="http://schemas.microsoft.com/office/drawing/2014/main" id="{00000000-0008-0000-0000-00000C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3" name="Text Box 27">
          <a:extLst>
            <a:ext uri="{FF2B5EF4-FFF2-40B4-BE49-F238E27FC236}">
              <a16:creationId xmlns:a16="http://schemas.microsoft.com/office/drawing/2014/main" id="{00000000-0008-0000-0000-00000D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 name="Text Box 27">
          <a:extLst>
            <a:ext uri="{FF2B5EF4-FFF2-40B4-BE49-F238E27FC236}">
              <a16:creationId xmlns:a16="http://schemas.microsoft.com/office/drawing/2014/main" id="{00000000-0008-0000-0000-00000E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5" name="Text Box 27">
          <a:extLst>
            <a:ext uri="{FF2B5EF4-FFF2-40B4-BE49-F238E27FC236}">
              <a16:creationId xmlns:a16="http://schemas.microsoft.com/office/drawing/2014/main" id="{00000000-0008-0000-0000-00000F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 name="Text Box 27">
          <a:extLst>
            <a:ext uri="{FF2B5EF4-FFF2-40B4-BE49-F238E27FC236}">
              <a16:creationId xmlns:a16="http://schemas.microsoft.com/office/drawing/2014/main" id="{00000000-0008-0000-0000-000010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7" name="Text Box 27">
          <a:extLst>
            <a:ext uri="{FF2B5EF4-FFF2-40B4-BE49-F238E27FC236}">
              <a16:creationId xmlns:a16="http://schemas.microsoft.com/office/drawing/2014/main" id="{00000000-0008-0000-0000-000011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 name="Text Box 27">
          <a:extLst>
            <a:ext uri="{FF2B5EF4-FFF2-40B4-BE49-F238E27FC236}">
              <a16:creationId xmlns:a16="http://schemas.microsoft.com/office/drawing/2014/main" id="{00000000-0008-0000-0000-000012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19" name="Text Box 27">
          <a:extLst>
            <a:ext uri="{FF2B5EF4-FFF2-40B4-BE49-F238E27FC236}">
              <a16:creationId xmlns:a16="http://schemas.microsoft.com/office/drawing/2014/main" id="{00000000-0008-0000-0000-000013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0" name="Text Box 27">
          <a:extLst>
            <a:ext uri="{FF2B5EF4-FFF2-40B4-BE49-F238E27FC236}">
              <a16:creationId xmlns:a16="http://schemas.microsoft.com/office/drawing/2014/main" id="{00000000-0008-0000-0000-000014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1" name="Text Box 27">
          <a:extLst>
            <a:ext uri="{FF2B5EF4-FFF2-40B4-BE49-F238E27FC236}">
              <a16:creationId xmlns:a16="http://schemas.microsoft.com/office/drawing/2014/main" id="{00000000-0008-0000-0000-000015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2" name="Text Box 27">
          <a:extLst>
            <a:ext uri="{FF2B5EF4-FFF2-40B4-BE49-F238E27FC236}">
              <a16:creationId xmlns:a16="http://schemas.microsoft.com/office/drawing/2014/main" id="{00000000-0008-0000-0000-000016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3" name="Text Box 27">
          <a:extLst>
            <a:ext uri="{FF2B5EF4-FFF2-40B4-BE49-F238E27FC236}">
              <a16:creationId xmlns:a16="http://schemas.microsoft.com/office/drawing/2014/main" id="{00000000-0008-0000-0000-000017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4" name="Text Box 27">
          <a:extLst>
            <a:ext uri="{FF2B5EF4-FFF2-40B4-BE49-F238E27FC236}">
              <a16:creationId xmlns:a16="http://schemas.microsoft.com/office/drawing/2014/main" id="{00000000-0008-0000-0000-000018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5" name="Text Box 27">
          <a:extLst>
            <a:ext uri="{FF2B5EF4-FFF2-40B4-BE49-F238E27FC236}">
              <a16:creationId xmlns:a16="http://schemas.microsoft.com/office/drawing/2014/main" id="{00000000-0008-0000-0000-000019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77949"/>
    <xdr:sp macro="" textlink="">
      <xdr:nvSpPr>
        <xdr:cNvPr id="26" name="Text Box 27">
          <a:extLst>
            <a:ext uri="{FF2B5EF4-FFF2-40B4-BE49-F238E27FC236}">
              <a16:creationId xmlns:a16="http://schemas.microsoft.com/office/drawing/2014/main" id="{00000000-0008-0000-0000-00001A000000}"/>
            </a:ext>
          </a:extLst>
        </xdr:cNvPr>
        <xdr:cNvSpPr txBox="1">
          <a:spLocks noChangeArrowheads="1"/>
        </xdr:cNvSpPr>
      </xdr:nvSpPr>
      <xdr:spPr bwMode="auto">
        <a:xfrm>
          <a:off x="2617470" y="54368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27" name="Text Box 27">
          <a:extLst>
            <a:ext uri="{FF2B5EF4-FFF2-40B4-BE49-F238E27FC236}">
              <a16:creationId xmlns:a16="http://schemas.microsoft.com/office/drawing/2014/main" id="{00000000-0008-0000-0000-00001B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28" name="Text Box 27">
          <a:extLst>
            <a:ext uri="{FF2B5EF4-FFF2-40B4-BE49-F238E27FC236}">
              <a16:creationId xmlns:a16="http://schemas.microsoft.com/office/drawing/2014/main" id="{00000000-0008-0000-0000-00001C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29" name="Text Box 27">
          <a:extLst>
            <a:ext uri="{FF2B5EF4-FFF2-40B4-BE49-F238E27FC236}">
              <a16:creationId xmlns:a16="http://schemas.microsoft.com/office/drawing/2014/main" id="{00000000-0008-0000-0000-00001D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0" name="Text Box 27">
          <a:extLst>
            <a:ext uri="{FF2B5EF4-FFF2-40B4-BE49-F238E27FC236}">
              <a16:creationId xmlns:a16="http://schemas.microsoft.com/office/drawing/2014/main" id="{00000000-0008-0000-0000-00001E00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1" name="Text Box 27">
          <a:extLst>
            <a:ext uri="{FF2B5EF4-FFF2-40B4-BE49-F238E27FC236}">
              <a16:creationId xmlns:a16="http://schemas.microsoft.com/office/drawing/2014/main" id="{00000000-0008-0000-0000-00001F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2" name="Text Box 27">
          <a:extLst>
            <a:ext uri="{FF2B5EF4-FFF2-40B4-BE49-F238E27FC236}">
              <a16:creationId xmlns:a16="http://schemas.microsoft.com/office/drawing/2014/main" id="{00000000-0008-0000-0000-000020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 name="Text Box 27">
          <a:extLst>
            <a:ext uri="{FF2B5EF4-FFF2-40B4-BE49-F238E27FC236}">
              <a16:creationId xmlns:a16="http://schemas.microsoft.com/office/drawing/2014/main" id="{00000000-0008-0000-0000-000021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 name="Text Box 27">
          <a:extLst>
            <a:ext uri="{FF2B5EF4-FFF2-40B4-BE49-F238E27FC236}">
              <a16:creationId xmlns:a16="http://schemas.microsoft.com/office/drawing/2014/main" id="{00000000-0008-0000-0000-000022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 name="Text Box 27">
          <a:extLst>
            <a:ext uri="{FF2B5EF4-FFF2-40B4-BE49-F238E27FC236}">
              <a16:creationId xmlns:a16="http://schemas.microsoft.com/office/drawing/2014/main" id="{00000000-0008-0000-0000-000023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 name="Text Box 27">
          <a:extLst>
            <a:ext uri="{FF2B5EF4-FFF2-40B4-BE49-F238E27FC236}">
              <a16:creationId xmlns:a16="http://schemas.microsoft.com/office/drawing/2014/main" id="{00000000-0008-0000-0000-000024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 name="Text Box 27">
          <a:extLst>
            <a:ext uri="{FF2B5EF4-FFF2-40B4-BE49-F238E27FC236}">
              <a16:creationId xmlns:a16="http://schemas.microsoft.com/office/drawing/2014/main" id="{00000000-0008-0000-0000-000025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 name="Text Box 27">
          <a:extLst>
            <a:ext uri="{FF2B5EF4-FFF2-40B4-BE49-F238E27FC236}">
              <a16:creationId xmlns:a16="http://schemas.microsoft.com/office/drawing/2014/main" id="{00000000-0008-0000-0000-000026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 name="Text Box 27">
          <a:extLst>
            <a:ext uri="{FF2B5EF4-FFF2-40B4-BE49-F238E27FC236}">
              <a16:creationId xmlns:a16="http://schemas.microsoft.com/office/drawing/2014/main" id="{00000000-0008-0000-0000-000027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40" name="Text Box 27">
          <a:extLst>
            <a:ext uri="{FF2B5EF4-FFF2-40B4-BE49-F238E27FC236}">
              <a16:creationId xmlns:a16="http://schemas.microsoft.com/office/drawing/2014/main" id="{00000000-0008-0000-0000-000028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41" name="Text Box 27">
          <a:extLst>
            <a:ext uri="{FF2B5EF4-FFF2-40B4-BE49-F238E27FC236}">
              <a16:creationId xmlns:a16="http://schemas.microsoft.com/office/drawing/2014/main" id="{00000000-0008-0000-0000-000029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42" name="Text Box 27">
          <a:extLst>
            <a:ext uri="{FF2B5EF4-FFF2-40B4-BE49-F238E27FC236}">
              <a16:creationId xmlns:a16="http://schemas.microsoft.com/office/drawing/2014/main" id="{00000000-0008-0000-0000-00002A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43" name="Text Box 27">
          <a:extLst>
            <a:ext uri="{FF2B5EF4-FFF2-40B4-BE49-F238E27FC236}">
              <a16:creationId xmlns:a16="http://schemas.microsoft.com/office/drawing/2014/main" id="{00000000-0008-0000-0000-00002B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44" name="Text Box 27">
          <a:extLst>
            <a:ext uri="{FF2B5EF4-FFF2-40B4-BE49-F238E27FC236}">
              <a16:creationId xmlns:a16="http://schemas.microsoft.com/office/drawing/2014/main" id="{00000000-0008-0000-0000-00002C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45" name="Text Box 27">
          <a:extLst>
            <a:ext uri="{FF2B5EF4-FFF2-40B4-BE49-F238E27FC236}">
              <a16:creationId xmlns:a16="http://schemas.microsoft.com/office/drawing/2014/main" id="{00000000-0008-0000-0000-00002D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46" name="Text Box 27">
          <a:extLst>
            <a:ext uri="{FF2B5EF4-FFF2-40B4-BE49-F238E27FC236}">
              <a16:creationId xmlns:a16="http://schemas.microsoft.com/office/drawing/2014/main" id="{00000000-0008-0000-0000-00002E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47" name="Text Box 27">
          <a:extLst>
            <a:ext uri="{FF2B5EF4-FFF2-40B4-BE49-F238E27FC236}">
              <a16:creationId xmlns:a16="http://schemas.microsoft.com/office/drawing/2014/main" id="{00000000-0008-0000-0000-00002F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48" name="Text Box 27">
          <a:extLst>
            <a:ext uri="{FF2B5EF4-FFF2-40B4-BE49-F238E27FC236}">
              <a16:creationId xmlns:a16="http://schemas.microsoft.com/office/drawing/2014/main" id="{00000000-0008-0000-0000-000030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68580"/>
    <xdr:sp macro="" textlink="">
      <xdr:nvSpPr>
        <xdr:cNvPr id="49" name="Text Box 27">
          <a:extLst>
            <a:ext uri="{FF2B5EF4-FFF2-40B4-BE49-F238E27FC236}">
              <a16:creationId xmlns:a16="http://schemas.microsoft.com/office/drawing/2014/main" id="{00000000-0008-0000-0000-000031000000}"/>
            </a:ext>
          </a:extLst>
        </xdr:cNvPr>
        <xdr:cNvSpPr txBox="1">
          <a:spLocks noChangeArrowheads="1"/>
        </xdr:cNvSpPr>
      </xdr:nvSpPr>
      <xdr:spPr bwMode="auto">
        <a:xfrm>
          <a:off x="2617470" y="54368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0" name="Text Box 27">
          <a:extLst>
            <a:ext uri="{FF2B5EF4-FFF2-40B4-BE49-F238E27FC236}">
              <a16:creationId xmlns:a16="http://schemas.microsoft.com/office/drawing/2014/main" id="{00000000-0008-0000-0000-000032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51" name="Text Box 27">
          <a:extLst>
            <a:ext uri="{FF2B5EF4-FFF2-40B4-BE49-F238E27FC236}">
              <a16:creationId xmlns:a16="http://schemas.microsoft.com/office/drawing/2014/main" id="{00000000-0008-0000-0000-000033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52" name="Text Box 27">
          <a:extLst>
            <a:ext uri="{FF2B5EF4-FFF2-40B4-BE49-F238E27FC236}">
              <a16:creationId xmlns:a16="http://schemas.microsoft.com/office/drawing/2014/main" id="{00000000-0008-0000-0000-000034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3" name="Text Box 27">
          <a:extLst>
            <a:ext uri="{FF2B5EF4-FFF2-40B4-BE49-F238E27FC236}">
              <a16:creationId xmlns:a16="http://schemas.microsoft.com/office/drawing/2014/main" id="{00000000-0008-0000-0000-000035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54" name="Text Box 27">
          <a:extLst>
            <a:ext uri="{FF2B5EF4-FFF2-40B4-BE49-F238E27FC236}">
              <a16:creationId xmlns:a16="http://schemas.microsoft.com/office/drawing/2014/main" id="{00000000-0008-0000-0000-000036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5" name="Text Box 27">
          <a:extLst>
            <a:ext uri="{FF2B5EF4-FFF2-40B4-BE49-F238E27FC236}">
              <a16:creationId xmlns:a16="http://schemas.microsoft.com/office/drawing/2014/main" id="{00000000-0008-0000-0000-000037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56" name="Text Box 27">
          <a:extLst>
            <a:ext uri="{FF2B5EF4-FFF2-40B4-BE49-F238E27FC236}">
              <a16:creationId xmlns:a16="http://schemas.microsoft.com/office/drawing/2014/main" id="{00000000-0008-0000-0000-000038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7" name="Text Box 27">
          <a:extLst>
            <a:ext uri="{FF2B5EF4-FFF2-40B4-BE49-F238E27FC236}">
              <a16:creationId xmlns:a16="http://schemas.microsoft.com/office/drawing/2014/main" id="{00000000-0008-0000-0000-000039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58" name="Text Box 27">
          <a:extLst>
            <a:ext uri="{FF2B5EF4-FFF2-40B4-BE49-F238E27FC236}">
              <a16:creationId xmlns:a16="http://schemas.microsoft.com/office/drawing/2014/main" id="{00000000-0008-0000-0000-00003A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59" name="Text Box 27">
          <a:extLst>
            <a:ext uri="{FF2B5EF4-FFF2-40B4-BE49-F238E27FC236}">
              <a16:creationId xmlns:a16="http://schemas.microsoft.com/office/drawing/2014/main" id="{00000000-0008-0000-0000-00003B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60" name="Text Box 27">
          <a:extLst>
            <a:ext uri="{FF2B5EF4-FFF2-40B4-BE49-F238E27FC236}">
              <a16:creationId xmlns:a16="http://schemas.microsoft.com/office/drawing/2014/main" id="{00000000-0008-0000-0000-00003C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61" name="Text Box 27">
          <a:extLst>
            <a:ext uri="{FF2B5EF4-FFF2-40B4-BE49-F238E27FC236}">
              <a16:creationId xmlns:a16="http://schemas.microsoft.com/office/drawing/2014/main" id="{00000000-0008-0000-0000-00003D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62" name="Text Box 27">
          <a:extLst>
            <a:ext uri="{FF2B5EF4-FFF2-40B4-BE49-F238E27FC236}">
              <a16:creationId xmlns:a16="http://schemas.microsoft.com/office/drawing/2014/main" id="{00000000-0008-0000-0000-00003E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63" name="Text Box 27">
          <a:extLst>
            <a:ext uri="{FF2B5EF4-FFF2-40B4-BE49-F238E27FC236}">
              <a16:creationId xmlns:a16="http://schemas.microsoft.com/office/drawing/2014/main" id="{00000000-0008-0000-0000-00003F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64" name="Text Box 27">
          <a:extLst>
            <a:ext uri="{FF2B5EF4-FFF2-40B4-BE49-F238E27FC236}">
              <a16:creationId xmlns:a16="http://schemas.microsoft.com/office/drawing/2014/main" id="{00000000-0008-0000-0000-000040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77949"/>
    <xdr:sp macro="" textlink="">
      <xdr:nvSpPr>
        <xdr:cNvPr id="65" name="Text Box 27">
          <a:extLst>
            <a:ext uri="{FF2B5EF4-FFF2-40B4-BE49-F238E27FC236}">
              <a16:creationId xmlns:a16="http://schemas.microsoft.com/office/drawing/2014/main" id="{00000000-0008-0000-0000-000041000000}"/>
            </a:ext>
          </a:extLst>
        </xdr:cNvPr>
        <xdr:cNvSpPr txBox="1">
          <a:spLocks noChangeArrowheads="1"/>
        </xdr:cNvSpPr>
      </xdr:nvSpPr>
      <xdr:spPr bwMode="auto">
        <a:xfrm>
          <a:off x="2617470" y="54368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66" name="Text Box 27">
          <a:extLst>
            <a:ext uri="{FF2B5EF4-FFF2-40B4-BE49-F238E27FC236}">
              <a16:creationId xmlns:a16="http://schemas.microsoft.com/office/drawing/2014/main" id="{00000000-0008-0000-0000-000042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67" name="Text Box 27">
          <a:extLst>
            <a:ext uri="{FF2B5EF4-FFF2-40B4-BE49-F238E27FC236}">
              <a16:creationId xmlns:a16="http://schemas.microsoft.com/office/drawing/2014/main" id="{00000000-0008-0000-0000-000043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68" name="Text Box 27">
          <a:extLst>
            <a:ext uri="{FF2B5EF4-FFF2-40B4-BE49-F238E27FC236}">
              <a16:creationId xmlns:a16="http://schemas.microsoft.com/office/drawing/2014/main" id="{00000000-0008-0000-0000-000044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69" name="Text Box 27">
          <a:extLst>
            <a:ext uri="{FF2B5EF4-FFF2-40B4-BE49-F238E27FC236}">
              <a16:creationId xmlns:a16="http://schemas.microsoft.com/office/drawing/2014/main" id="{00000000-0008-0000-0000-00004500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0" name="Text Box 27">
          <a:extLst>
            <a:ext uri="{FF2B5EF4-FFF2-40B4-BE49-F238E27FC236}">
              <a16:creationId xmlns:a16="http://schemas.microsoft.com/office/drawing/2014/main" id="{00000000-0008-0000-0000-000046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1" name="Text Box 27">
          <a:extLst>
            <a:ext uri="{FF2B5EF4-FFF2-40B4-BE49-F238E27FC236}">
              <a16:creationId xmlns:a16="http://schemas.microsoft.com/office/drawing/2014/main" id="{00000000-0008-0000-0000-000047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2" name="Text Box 27">
          <a:extLst>
            <a:ext uri="{FF2B5EF4-FFF2-40B4-BE49-F238E27FC236}">
              <a16:creationId xmlns:a16="http://schemas.microsoft.com/office/drawing/2014/main" id="{00000000-0008-0000-0000-000048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3" name="Text Box 27">
          <a:extLst>
            <a:ext uri="{FF2B5EF4-FFF2-40B4-BE49-F238E27FC236}">
              <a16:creationId xmlns:a16="http://schemas.microsoft.com/office/drawing/2014/main" id="{00000000-0008-0000-0000-000049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4" name="Text Box 27">
          <a:extLst>
            <a:ext uri="{FF2B5EF4-FFF2-40B4-BE49-F238E27FC236}">
              <a16:creationId xmlns:a16="http://schemas.microsoft.com/office/drawing/2014/main" id="{00000000-0008-0000-0000-00004A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5" name="Text Box 27">
          <a:extLst>
            <a:ext uri="{FF2B5EF4-FFF2-40B4-BE49-F238E27FC236}">
              <a16:creationId xmlns:a16="http://schemas.microsoft.com/office/drawing/2014/main" id="{00000000-0008-0000-0000-00004B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6" name="Text Box 27">
          <a:extLst>
            <a:ext uri="{FF2B5EF4-FFF2-40B4-BE49-F238E27FC236}">
              <a16:creationId xmlns:a16="http://schemas.microsoft.com/office/drawing/2014/main" id="{00000000-0008-0000-0000-00004C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7" name="Text Box 27">
          <a:extLst>
            <a:ext uri="{FF2B5EF4-FFF2-40B4-BE49-F238E27FC236}">
              <a16:creationId xmlns:a16="http://schemas.microsoft.com/office/drawing/2014/main" id="{00000000-0008-0000-0000-00004D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8" name="Text Box 27">
          <a:extLst>
            <a:ext uri="{FF2B5EF4-FFF2-40B4-BE49-F238E27FC236}">
              <a16:creationId xmlns:a16="http://schemas.microsoft.com/office/drawing/2014/main" id="{00000000-0008-0000-0000-00004E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9" name="Text Box 27">
          <a:extLst>
            <a:ext uri="{FF2B5EF4-FFF2-40B4-BE49-F238E27FC236}">
              <a16:creationId xmlns:a16="http://schemas.microsoft.com/office/drawing/2014/main" id="{00000000-0008-0000-0000-00004F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80" name="Text Box 27">
          <a:extLst>
            <a:ext uri="{FF2B5EF4-FFF2-40B4-BE49-F238E27FC236}">
              <a16:creationId xmlns:a16="http://schemas.microsoft.com/office/drawing/2014/main" id="{00000000-0008-0000-0000-000050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1" name="Text Box 27">
          <a:extLst>
            <a:ext uri="{FF2B5EF4-FFF2-40B4-BE49-F238E27FC236}">
              <a16:creationId xmlns:a16="http://schemas.microsoft.com/office/drawing/2014/main" id="{00000000-0008-0000-0000-000051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2" name="Text Box 27">
          <a:extLst>
            <a:ext uri="{FF2B5EF4-FFF2-40B4-BE49-F238E27FC236}">
              <a16:creationId xmlns:a16="http://schemas.microsoft.com/office/drawing/2014/main" id="{00000000-0008-0000-0000-000052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3" name="Text Box 27">
          <a:extLst>
            <a:ext uri="{FF2B5EF4-FFF2-40B4-BE49-F238E27FC236}">
              <a16:creationId xmlns:a16="http://schemas.microsoft.com/office/drawing/2014/main" id="{00000000-0008-0000-0000-000053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4" name="Text Box 27">
          <a:extLst>
            <a:ext uri="{FF2B5EF4-FFF2-40B4-BE49-F238E27FC236}">
              <a16:creationId xmlns:a16="http://schemas.microsoft.com/office/drawing/2014/main" id="{00000000-0008-0000-0000-000054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85" name="Text Box 27">
          <a:extLst>
            <a:ext uri="{FF2B5EF4-FFF2-40B4-BE49-F238E27FC236}">
              <a16:creationId xmlns:a16="http://schemas.microsoft.com/office/drawing/2014/main" id="{00000000-0008-0000-0000-000055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86" name="Text Box 27">
          <a:extLst>
            <a:ext uri="{FF2B5EF4-FFF2-40B4-BE49-F238E27FC236}">
              <a16:creationId xmlns:a16="http://schemas.microsoft.com/office/drawing/2014/main" id="{00000000-0008-0000-0000-000056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68580"/>
    <xdr:sp macro="" textlink="">
      <xdr:nvSpPr>
        <xdr:cNvPr id="87" name="Text Box 27">
          <a:extLst>
            <a:ext uri="{FF2B5EF4-FFF2-40B4-BE49-F238E27FC236}">
              <a16:creationId xmlns:a16="http://schemas.microsoft.com/office/drawing/2014/main" id="{00000000-0008-0000-0000-000057000000}"/>
            </a:ext>
          </a:extLst>
        </xdr:cNvPr>
        <xdr:cNvSpPr txBox="1">
          <a:spLocks noChangeArrowheads="1"/>
        </xdr:cNvSpPr>
      </xdr:nvSpPr>
      <xdr:spPr bwMode="auto">
        <a:xfrm>
          <a:off x="2617470" y="54368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8" name="Text Box 27">
          <a:extLst>
            <a:ext uri="{FF2B5EF4-FFF2-40B4-BE49-F238E27FC236}">
              <a16:creationId xmlns:a16="http://schemas.microsoft.com/office/drawing/2014/main" id="{00000000-0008-0000-0000-000058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89" name="Text Box 27">
          <a:extLst>
            <a:ext uri="{FF2B5EF4-FFF2-40B4-BE49-F238E27FC236}">
              <a16:creationId xmlns:a16="http://schemas.microsoft.com/office/drawing/2014/main" id="{00000000-0008-0000-0000-000059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90" name="Text Box 27">
          <a:extLst>
            <a:ext uri="{FF2B5EF4-FFF2-40B4-BE49-F238E27FC236}">
              <a16:creationId xmlns:a16="http://schemas.microsoft.com/office/drawing/2014/main" id="{00000000-0008-0000-0000-00005A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1" name="Text Box 27">
          <a:extLst>
            <a:ext uri="{FF2B5EF4-FFF2-40B4-BE49-F238E27FC236}">
              <a16:creationId xmlns:a16="http://schemas.microsoft.com/office/drawing/2014/main" id="{00000000-0008-0000-0000-00005B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92" name="Text Box 27">
          <a:extLst>
            <a:ext uri="{FF2B5EF4-FFF2-40B4-BE49-F238E27FC236}">
              <a16:creationId xmlns:a16="http://schemas.microsoft.com/office/drawing/2014/main" id="{00000000-0008-0000-0000-00005C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3" name="Text Box 27">
          <a:extLst>
            <a:ext uri="{FF2B5EF4-FFF2-40B4-BE49-F238E27FC236}">
              <a16:creationId xmlns:a16="http://schemas.microsoft.com/office/drawing/2014/main" id="{00000000-0008-0000-0000-00005D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94" name="Text Box 27">
          <a:extLst>
            <a:ext uri="{FF2B5EF4-FFF2-40B4-BE49-F238E27FC236}">
              <a16:creationId xmlns:a16="http://schemas.microsoft.com/office/drawing/2014/main" id="{00000000-0008-0000-0000-00005E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5" name="Text Box 27">
          <a:extLst>
            <a:ext uri="{FF2B5EF4-FFF2-40B4-BE49-F238E27FC236}">
              <a16:creationId xmlns:a16="http://schemas.microsoft.com/office/drawing/2014/main" id="{00000000-0008-0000-0000-00005F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96" name="Text Box 27">
          <a:extLst>
            <a:ext uri="{FF2B5EF4-FFF2-40B4-BE49-F238E27FC236}">
              <a16:creationId xmlns:a16="http://schemas.microsoft.com/office/drawing/2014/main" id="{00000000-0008-0000-0000-000060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97" name="Text Box 27">
          <a:extLst>
            <a:ext uri="{FF2B5EF4-FFF2-40B4-BE49-F238E27FC236}">
              <a16:creationId xmlns:a16="http://schemas.microsoft.com/office/drawing/2014/main" id="{00000000-0008-0000-0000-000061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98" name="Text Box 27">
          <a:extLst>
            <a:ext uri="{FF2B5EF4-FFF2-40B4-BE49-F238E27FC236}">
              <a16:creationId xmlns:a16="http://schemas.microsoft.com/office/drawing/2014/main" id="{00000000-0008-0000-0000-000062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99" name="Text Box 27">
          <a:extLst>
            <a:ext uri="{FF2B5EF4-FFF2-40B4-BE49-F238E27FC236}">
              <a16:creationId xmlns:a16="http://schemas.microsoft.com/office/drawing/2014/main" id="{00000000-0008-0000-0000-000063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00" name="Text Box 27">
          <a:extLst>
            <a:ext uri="{FF2B5EF4-FFF2-40B4-BE49-F238E27FC236}">
              <a16:creationId xmlns:a16="http://schemas.microsoft.com/office/drawing/2014/main" id="{00000000-0008-0000-0000-000064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01" name="Text Box 27">
          <a:extLst>
            <a:ext uri="{FF2B5EF4-FFF2-40B4-BE49-F238E27FC236}">
              <a16:creationId xmlns:a16="http://schemas.microsoft.com/office/drawing/2014/main" id="{00000000-0008-0000-0000-000065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02" name="Text Box 27">
          <a:extLst>
            <a:ext uri="{FF2B5EF4-FFF2-40B4-BE49-F238E27FC236}">
              <a16:creationId xmlns:a16="http://schemas.microsoft.com/office/drawing/2014/main" id="{00000000-0008-0000-0000-000066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77949"/>
    <xdr:sp macro="" textlink="">
      <xdr:nvSpPr>
        <xdr:cNvPr id="103" name="Text Box 27">
          <a:extLst>
            <a:ext uri="{FF2B5EF4-FFF2-40B4-BE49-F238E27FC236}">
              <a16:creationId xmlns:a16="http://schemas.microsoft.com/office/drawing/2014/main" id="{00000000-0008-0000-0000-000067000000}"/>
            </a:ext>
          </a:extLst>
        </xdr:cNvPr>
        <xdr:cNvSpPr txBox="1">
          <a:spLocks noChangeArrowheads="1"/>
        </xdr:cNvSpPr>
      </xdr:nvSpPr>
      <xdr:spPr bwMode="auto">
        <a:xfrm>
          <a:off x="2617470" y="54368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104" name="Text Box 27">
          <a:extLst>
            <a:ext uri="{FF2B5EF4-FFF2-40B4-BE49-F238E27FC236}">
              <a16:creationId xmlns:a16="http://schemas.microsoft.com/office/drawing/2014/main" id="{00000000-0008-0000-0000-000068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105" name="Text Box 27">
          <a:extLst>
            <a:ext uri="{FF2B5EF4-FFF2-40B4-BE49-F238E27FC236}">
              <a16:creationId xmlns:a16="http://schemas.microsoft.com/office/drawing/2014/main" id="{00000000-0008-0000-0000-000069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106" name="Text Box 27">
          <a:extLst>
            <a:ext uri="{FF2B5EF4-FFF2-40B4-BE49-F238E27FC236}">
              <a16:creationId xmlns:a16="http://schemas.microsoft.com/office/drawing/2014/main" id="{00000000-0008-0000-0000-00006A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07" name="Text Box 27">
          <a:extLst>
            <a:ext uri="{FF2B5EF4-FFF2-40B4-BE49-F238E27FC236}">
              <a16:creationId xmlns:a16="http://schemas.microsoft.com/office/drawing/2014/main" id="{00000000-0008-0000-0000-00006B00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08" name="Text Box 27">
          <a:extLst>
            <a:ext uri="{FF2B5EF4-FFF2-40B4-BE49-F238E27FC236}">
              <a16:creationId xmlns:a16="http://schemas.microsoft.com/office/drawing/2014/main" id="{00000000-0008-0000-0000-00006C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09" name="Text Box 27">
          <a:extLst>
            <a:ext uri="{FF2B5EF4-FFF2-40B4-BE49-F238E27FC236}">
              <a16:creationId xmlns:a16="http://schemas.microsoft.com/office/drawing/2014/main" id="{00000000-0008-0000-0000-00006D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0" name="Text Box 27">
          <a:extLst>
            <a:ext uri="{FF2B5EF4-FFF2-40B4-BE49-F238E27FC236}">
              <a16:creationId xmlns:a16="http://schemas.microsoft.com/office/drawing/2014/main" id="{00000000-0008-0000-0000-00006E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1" name="Text Box 27">
          <a:extLst>
            <a:ext uri="{FF2B5EF4-FFF2-40B4-BE49-F238E27FC236}">
              <a16:creationId xmlns:a16="http://schemas.microsoft.com/office/drawing/2014/main" id="{00000000-0008-0000-0000-00006F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2" name="Text Box 27">
          <a:extLst>
            <a:ext uri="{FF2B5EF4-FFF2-40B4-BE49-F238E27FC236}">
              <a16:creationId xmlns:a16="http://schemas.microsoft.com/office/drawing/2014/main" id="{00000000-0008-0000-0000-000070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3" name="Text Box 27">
          <a:extLst>
            <a:ext uri="{FF2B5EF4-FFF2-40B4-BE49-F238E27FC236}">
              <a16:creationId xmlns:a16="http://schemas.microsoft.com/office/drawing/2014/main" id="{00000000-0008-0000-0000-000071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4" name="Text Box 27">
          <a:extLst>
            <a:ext uri="{FF2B5EF4-FFF2-40B4-BE49-F238E27FC236}">
              <a16:creationId xmlns:a16="http://schemas.microsoft.com/office/drawing/2014/main" id="{00000000-0008-0000-0000-000072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5" name="Text Box 27">
          <a:extLst>
            <a:ext uri="{FF2B5EF4-FFF2-40B4-BE49-F238E27FC236}">
              <a16:creationId xmlns:a16="http://schemas.microsoft.com/office/drawing/2014/main" id="{00000000-0008-0000-0000-000073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6" name="Text Box 27">
          <a:extLst>
            <a:ext uri="{FF2B5EF4-FFF2-40B4-BE49-F238E27FC236}">
              <a16:creationId xmlns:a16="http://schemas.microsoft.com/office/drawing/2014/main" id="{00000000-0008-0000-0000-000074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7" name="Text Box 27">
          <a:extLst>
            <a:ext uri="{FF2B5EF4-FFF2-40B4-BE49-F238E27FC236}">
              <a16:creationId xmlns:a16="http://schemas.microsoft.com/office/drawing/2014/main" id="{00000000-0008-0000-0000-000075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18" name="Text Box 27">
          <a:extLst>
            <a:ext uri="{FF2B5EF4-FFF2-40B4-BE49-F238E27FC236}">
              <a16:creationId xmlns:a16="http://schemas.microsoft.com/office/drawing/2014/main" id="{00000000-0008-0000-0000-000076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19" name="Text Box 27">
          <a:extLst>
            <a:ext uri="{FF2B5EF4-FFF2-40B4-BE49-F238E27FC236}">
              <a16:creationId xmlns:a16="http://schemas.microsoft.com/office/drawing/2014/main" id="{00000000-0008-0000-0000-000077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0" name="Text Box 27">
          <a:extLst>
            <a:ext uri="{FF2B5EF4-FFF2-40B4-BE49-F238E27FC236}">
              <a16:creationId xmlns:a16="http://schemas.microsoft.com/office/drawing/2014/main" id="{00000000-0008-0000-0000-000078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1" name="Text Box 27">
          <a:extLst>
            <a:ext uri="{FF2B5EF4-FFF2-40B4-BE49-F238E27FC236}">
              <a16:creationId xmlns:a16="http://schemas.microsoft.com/office/drawing/2014/main" id="{00000000-0008-0000-0000-000079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2" name="Text Box 27">
          <a:extLst>
            <a:ext uri="{FF2B5EF4-FFF2-40B4-BE49-F238E27FC236}">
              <a16:creationId xmlns:a16="http://schemas.microsoft.com/office/drawing/2014/main" id="{00000000-0008-0000-0000-00007A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3" name="Text Box 27">
          <a:extLst>
            <a:ext uri="{FF2B5EF4-FFF2-40B4-BE49-F238E27FC236}">
              <a16:creationId xmlns:a16="http://schemas.microsoft.com/office/drawing/2014/main" id="{00000000-0008-0000-0000-00007B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124" name="Text Box 27">
          <a:extLst>
            <a:ext uri="{FF2B5EF4-FFF2-40B4-BE49-F238E27FC236}">
              <a16:creationId xmlns:a16="http://schemas.microsoft.com/office/drawing/2014/main" id="{00000000-0008-0000-0000-00007C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25" name="Text Box 27">
          <a:extLst>
            <a:ext uri="{FF2B5EF4-FFF2-40B4-BE49-F238E27FC236}">
              <a16:creationId xmlns:a16="http://schemas.microsoft.com/office/drawing/2014/main" id="{00000000-0008-0000-0000-00007D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68580"/>
    <xdr:sp macro="" textlink="">
      <xdr:nvSpPr>
        <xdr:cNvPr id="126" name="Text Box 27">
          <a:extLst>
            <a:ext uri="{FF2B5EF4-FFF2-40B4-BE49-F238E27FC236}">
              <a16:creationId xmlns:a16="http://schemas.microsoft.com/office/drawing/2014/main" id="{00000000-0008-0000-0000-00007E000000}"/>
            </a:ext>
          </a:extLst>
        </xdr:cNvPr>
        <xdr:cNvSpPr txBox="1">
          <a:spLocks noChangeArrowheads="1"/>
        </xdr:cNvSpPr>
      </xdr:nvSpPr>
      <xdr:spPr bwMode="auto">
        <a:xfrm>
          <a:off x="2617470" y="54368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7" name="Text Box 27">
          <a:extLst>
            <a:ext uri="{FF2B5EF4-FFF2-40B4-BE49-F238E27FC236}">
              <a16:creationId xmlns:a16="http://schemas.microsoft.com/office/drawing/2014/main" id="{00000000-0008-0000-0000-00007F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28" name="Text Box 27">
          <a:extLst>
            <a:ext uri="{FF2B5EF4-FFF2-40B4-BE49-F238E27FC236}">
              <a16:creationId xmlns:a16="http://schemas.microsoft.com/office/drawing/2014/main" id="{00000000-0008-0000-0000-000080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29" name="Text Box 27">
          <a:extLst>
            <a:ext uri="{FF2B5EF4-FFF2-40B4-BE49-F238E27FC236}">
              <a16:creationId xmlns:a16="http://schemas.microsoft.com/office/drawing/2014/main" id="{00000000-0008-0000-0000-000081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0" name="Text Box 27">
          <a:extLst>
            <a:ext uri="{FF2B5EF4-FFF2-40B4-BE49-F238E27FC236}">
              <a16:creationId xmlns:a16="http://schemas.microsoft.com/office/drawing/2014/main" id="{00000000-0008-0000-0000-000082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31" name="Text Box 27">
          <a:extLst>
            <a:ext uri="{FF2B5EF4-FFF2-40B4-BE49-F238E27FC236}">
              <a16:creationId xmlns:a16="http://schemas.microsoft.com/office/drawing/2014/main" id="{00000000-0008-0000-0000-000083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2" name="Text Box 27">
          <a:extLst>
            <a:ext uri="{FF2B5EF4-FFF2-40B4-BE49-F238E27FC236}">
              <a16:creationId xmlns:a16="http://schemas.microsoft.com/office/drawing/2014/main" id="{00000000-0008-0000-0000-000084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33" name="Text Box 27">
          <a:extLst>
            <a:ext uri="{FF2B5EF4-FFF2-40B4-BE49-F238E27FC236}">
              <a16:creationId xmlns:a16="http://schemas.microsoft.com/office/drawing/2014/main" id="{00000000-0008-0000-0000-000085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4" name="Text Box 27">
          <a:extLst>
            <a:ext uri="{FF2B5EF4-FFF2-40B4-BE49-F238E27FC236}">
              <a16:creationId xmlns:a16="http://schemas.microsoft.com/office/drawing/2014/main" id="{00000000-0008-0000-0000-000086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135" name="Text Box 27">
          <a:extLst>
            <a:ext uri="{FF2B5EF4-FFF2-40B4-BE49-F238E27FC236}">
              <a16:creationId xmlns:a16="http://schemas.microsoft.com/office/drawing/2014/main" id="{00000000-0008-0000-0000-000087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36" name="Text Box 27">
          <a:extLst>
            <a:ext uri="{FF2B5EF4-FFF2-40B4-BE49-F238E27FC236}">
              <a16:creationId xmlns:a16="http://schemas.microsoft.com/office/drawing/2014/main" id="{00000000-0008-0000-0000-000088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37" name="Text Box 27">
          <a:extLst>
            <a:ext uri="{FF2B5EF4-FFF2-40B4-BE49-F238E27FC236}">
              <a16:creationId xmlns:a16="http://schemas.microsoft.com/office/drawing/2014/main" id="{00000000-0008-0000-0000-000089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38" name="Text Box 27">
          <a:extLst>
            <a:ext uri="{FF2B5EF4-FFF2-40B4-BE49-F238E27FC236}">
              <a16:creationId xmlns:a16="http://schemas.microsoft.com/office/drawing/2014/main" id="{00000000-0008-0000-0000-00008A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39" name="Text Box 27">
          <a:extLst>
            <a:ext uri="{FF2B5EF4-FFF2-40B4-BE49-F238E27FC236}">
              <a16:creationId xmlns:a16="http://schemas.microsoft.com/office/drawing/2014/main" id="{00000000-0008-0000-0000-00008B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40" name="Text Box 27">
          <a:extLst>
            <a:ext uri="{FF2B5EF4-FFF2-40B4-BE49-F238E27FC236}">
              <a16:creationId xmlns:a16="http://schemas.microsoft.com/office/drawing/2014/main" id="{00000000-0008-0000-0000-00008C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41" name="Text Box 27">
          <a:extLst>
            <a:ext uri="{FF2B5EF4-FFF2-40B4-BE49-F238E27FC236}">
              <a16:creationId xmlns:a16="http://schemas.microsoft.com/office/drawing/2014/main" id="{00000000-0008-0000-0000-00008D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77949"/>
    <xdr:sp macro="" textlink="">
      <xdr:nvSpPr>
        <xdr:cNvPr id="142" name="Text Box 27">
          <a:extLst>
            <a:ext uri="{FF2B5EF4-FFF2-40B4-BE49-F238E27FC236}">
              <a16:creationId xmlns:a16="http://schemas.microsoft.com/office/drawing/2014/main" id="{00000000-0008-0000-0000-00008E000000}"/>
            </a:ext>
          </a:extLst>
        </xdr:cNvPr>
        <xdr:cNvSpPr txBox="1">
          <a:spLocks noChangeArrowheads="1"/>
        </xdr:cNvSpPr>
      </xdr:nvSpPr>
      <xdr:spPr bwMode="auto">
        <a:xfrm>
          <a:off x="2617470" y="54368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143" name="Text Box 27">
          <a:extLst>
            <a:ext uri="{FF2B5EF4-FFF2-40B4-BE49-F238E27FC236}">
              <a16:creationId xmlns:a16="http://schemas.microsoft.com/office/drawing/2014/main" id="{00000000-0008-0000-0000-00008F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144" name="Text Box 27">
          <a:extLst>
            <a:ext uri="{FF2B5EF4-FFF2-40B4-BE49-F238E27FC236}">
              <a16:creationId xmlns:a16="http://schemas.microsoft.com/office/drawing/2014/main" id="{00000000-0008-0000-0000-000090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145" name="Text Box 27">
          <a:extLst>
            <a:ext uri="{FF2B5EF4-FFF2-40B4-BE49-F238E27FC236}">
              <a16:creationId xmlns:a16="http://schemas.microsoft.com/office/drawing/2014/main" id="{00000000-0008-0000-0000-000091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46" name="Text Box 27">
          <a:extLst>
            <a:ext uri="{FF2B5EF4-FFF2-40B4-BE49-F238E27FC236}">
              <a16:creationId xmlns:a16="http://schemas.microsoft.com/office/drawing/2014/main" id="{00000000-0008-0000-0000-00009200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47" name="Text Box 27">
          <a:extLst>
            <a:ext uri="{FF2B5EF4-FFF2-40B4-BE49-F238E27FC236}">
              <a16:creationId xmlns:a16="http://schemas.microsoft.com/office/drawing/2014/main" id="{00000000-0008-0000-0000-000093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8" name="Text Box 27">
          <a:extLst>
            <a:ext uri="{FF2B5EF4-FFF2-40B4-BE49-F238E27FC236}">
              <a16:creationId xmlns:a16="http://schemas.microsoft.com/office/drawing/2014/main" id="{00000000-0008-0000-0000-000094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9" name="Text Box 27">
          <a:extLst>
            <a:ext uri="{FF2B5EF4-FFF2-40B4-BE49-F238E27FC236}">
              <a16:creationId xmlns:a16="http://schemas.microsoft.com/office/drawing/2014/main" id="{00000000-0008-0000-0000-000095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0" name="Text Box 27">
          <a:extLst>
            <a:ext uri="{FF2B5EF4-FFF2-40B4-BE49-F238E27FC236}">
              <a16:creationId xmlns:a16="http://schemas.microsoft.com/office/drawing/2014/main" id="{00000000-0008-0000-0000-000096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1" name="Text Box 27">
          <a:extLst>
            <a:ext uri="{FF2B5EF4-FFF2-40B4-BE49-F238E27FC236}">
              <a16:creationId xmlns:a16="http://schemas.microsoft.com/office/drawing/2014/main" id="{00000000-0008-0000-0000-000097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2" name="Text Box 27">
          <a:extLst>
            <a:ext uri="{FF2B5EF4-FFF2-40B4-BE49-F238E27FC236}">
              <a16:creationId xmlns:a16="http://schemas.microsoft.com/office/drawing/2014/main" id="{00000000-0008-0000-0000-000098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3" name="Text Box 27">
          <a:extLst>
            <a:ext uri="{FF2B5EF4-FFF2-40B4-BE49-F238E27FC236}">
              <a16:creationId xmlns:a16="http://schemas.microsoft.com/office/drawing/2014/main" id="{00000000-0008-0000-0000-000099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4" name="Text Box 27">
          <a:extLst>
            <a:ext uri="{FF2B5EF4-FFF2-40B4-BE49-F238E27FC236}">
              <a16:creationId xmlns:a16="http://schemas.microsoft.com/office/drawing/2014/main" id="{00000000-0008-0000-0000-00009A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5" name="Text Box 27">
          <a:extLst>
            <a:ext uri="{FF2B5EF4-FFF2-40B4-BE49-F238E27FC236}">
              <a16:creationId xmlns:a16="http://schemas.microsoft.com/office/drawing/2014/main" id="{00000000-0008-0000-0000-00009B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56" name="Text Box 27">
          <a:extLst>
            <a:ext uri="{FF2B5EF4-FFF2-40B4-BE49-F238E27FC236}">
              <a16:creationId xmlns:a16="http://schemas.microsoft.com/office/drawing/2014/main" id="{00000000-0008-0000-0000-00009C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57" name="Text Box 27">
          <a:extLst>
            <a:ext uri="{FF2B5EF4-FFF2-40B4-BE49-F238E27FC236}">
              <a16:creationId xmlns:a16="http://schemas.microsoft.com/office/drawing/2014/main" id="{00000000-0008-0000-0000-00009D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8" name="Text Box 27">
          <a:extLst>
            <a:ext uri="{FF2B5EF4-FFF2-40B4-BE49-F238E27FC236}">
              <a16:creationId xmlns:a16="http://schemas.microsoft.com/office/drawing/2014/main" id="{00000000-0008-0000-0000-00009E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9" name="Text Box 27">
          <a:extLst>
            <a:ext uri="{FF2B5EF4-FFF2-40B4-BE49-F238E27FC236}">
              <a16:creationId xmlns:a16="http://schemas.microsoft.com/office/drawing/2014/main" id="{00000000-0008-0000-0000-00009F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0" name="Text Box 27">
          <a:extLst>
            <a:ext uri="{FF2B5EF4-FFF2-40B4-BE49-F238E27FC236}">
              <a16:creationId xmlns:a16="http://schemas.microsoft.com/office/drawing/2014/main" id="{00000000-0008-0000-0000-0000A0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1" name="Text Box 27">
          <a:extLst>
            <a:ext uri="{FF2B5EF4-FFF2-40B4-BE49-F238E27FC236}">
              <a16:creationId xmlns:a16="http://schemas.microsoft.com/office/drawing/2014/main" id="{00000000-0008-0000-0000-0000A1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162" name="Text Box 27">
          <a:extLst>
            <a:ext uri="{FF2B5EF4-FFF2-40B4-BE49-F238E27FC236}">
              <a16:creationId xmlns:a16="http://schemas.microsoft.com/office/drawing/2014/main" id="{00000000-0008-0000-0000-0000A2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63" name="Text Box 27">
          <a:extLst>
            <a:ext uri="{FF2B5EF4-FFF2-40B4-BE49-F238E27FC236}">
              <a16:creationId xmlns:a16="http://schemas.microsoft.com/office/drawing/2014/main" id="{00000000-0008-0000-0000-0000A3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68580"/>
    <xdr:sp macro="" textlink="">
      <xdr:nvSpPr>
        <xdr:cNvPr id="164" name="Text Box 27">
          <a:extLst>
            <a:ext uri="{FF2B5EF4-FFF2-40B4-BE49-F238E27FC236}">
              <a16:creationId xmlns:a16="http://schemas.microsoft.com/office/drawing/2014/main" id="{00000000-0008-0000-0000-0000A4000000}"/>
            </a:ext>
          </a:extLst>
        </xdr:cNvPr>
        <xdr:cNvSpPr txBox="1">
          <a:spLocks noChangeArrowheads="1"/>
        </xdr:cNvSpPr>
      </xdr:nvSpPr>
      <xdr:spPr bwMode="auto">
        <a:xfrm>
          <a:off x="2617470" y="54368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5" name="Text Box 27">
          <a:extLst>
            <a:ext uri="{FF2B5EF4-FFF2-40B4-BE49-F238E27FC236}">
              <a16:creationId xmlns:a16="http://schemas.microsoft.com/office/drawing/2014/main" id="{00000000-0008-0000-0000-0000A5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66" name="Text Box 27">
          <a:extLst>
            <a:ext uri="{FF2B5EF4-FFF2-40B4-BE49-F238E27FC236}">
              <a16:creationId xmlns:a16="http://schemas.microsoft.com/office/drawing/2014/main" id="{00000000-0008-0000-0000-0000A6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67" name="Text Box 27">
          <a:extLst>
            <a:ext uri="{FF2B5EF4-FFF2-40B4-BE49-F238E27FC236}">
              <a16:creationId xmlns:a16="http://schemas.microsoft.com/office/drawing/2014/main" id="{00000000-0008-0000-0000-0000A7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8" name="Text Box 27">
          <a:extLst>
            <a:ext uri="{FF2B5EF4-FFF2-40B4-BE49-F238E27FC236}">
              <a16:creationId xmlns:a16="http://schemas.microsoft.com/office/drawing/2014/main" id="{00000000-0008-0000-0000-0000A8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69" name="Text Box 27">
          <a:extLst>
            <a:ext uri="{FF2B5EF4-FFF2-40B4-BE49-F238E27FC236}">
              <a16:creationId xmlns:a16="http://schemas.microsoft.com/office/drawing/2014/main" id="{00000000-0008-0000-0000-0000A9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0" name="Text Box 27">
          <a:extLst>
            <a:ext uri="{FF2B5EF4-FFF2-40B4-BE49-F238E27FC236}">
              <a16:creationId xmlns:a16="http://schemas.microsoft.com/office/drawing/2014/main" id="{00000000-0008-0000-0000-0000AA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71" name="Text Box 27">
          <a:extLst>
            <a:ext uri="{FF2B5EF4-FFF2-40B4-BE49-F238E27FC236}">
              <a16:creationId xmlns:a16="http://schemas.microsoft.com/office/drawing/2014/main" id="{00000000-0008-0000-0000-0000AB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2" name="Text Box 27">
          <a:extLst>
            <a:ext uri="{FF2B5EF4-FFF2-40B4-BE49-F238E27FC236}">
              <a16:creationId xmlns:a16="http://schemas.microsoft.com/office/drawing/2014/main" id="{00000000-0008-0000-0000-0000AC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173" name="Text Box 27">
          <a:extLst>
            <a:ext uri="{FF2B5EF4-FFF2-40B4-BE49-F238E27FC236}">
              <a16:creationId xmlns:a16="http://schemas.microsoft.com/office/drawing/2014/main" id="{00000000-0008-0000-0000-0000AD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74" name="Text Box 27">
          <a:extLst>
            <a:ext uri="{FF2B5EF4-FFF2-40B4-BE49-F238E27FC236}">
              <a16:creationId xmlns:a16="http://schemas.microsoft.com/office/drawing/2014/main" id="{00000000-0008-0000-0000-0000AE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75" name="Text Box 27">
          <a:extLst>
            <a:ext uri="{FF2B5EF4-FFF2-40B4-BE49-F238E27FC236}">
              <a16:creationId xmlns:a16="http://schemas.microsoft.com/office/drawing/2014/main" id="{00000000-0008-0000-0000-0000AF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76" name="Text Box 27">
          <a:extLst>
            <a:ext uri="{FF2B5EF4-FFF2-40B4-BE49-F238E27FC236}">
              <a16:creationId xmlns:a16="http://schemas.microsoft.com/office/drawing/2014/main" id="{00000000-0008-0000-0000-0000B0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77" name="Text Box 27">
          <a:extLst>
            <a:ext uri="{FF2B5EF4-FFF2-40B4-BE49-F238E27FC236}">
              <a16:creationId xmlns:a16="http://schemas.microsoft.com/office/drawing/2014/main" id="{00000000-0008-0000-0000-0000B1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78" name="Text Box 27">
          <a:extLst>
            <a:ext uri="{FF2B5EF4-FFF2-40B4-BE49-F238E27FC236}">
              <a16:creationId xmlns:a16="http://schemas.microsoft.com/office/drawing/2014/main" id="{00000000-0008-0000-0000-0000B2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179" name="Text Box 27">
          <a:extLst>
            <a:ext uri="{FF2B5EF4-FFF2-40B4-BE49-F238E27FC236}">
              <a16:creationId xmlns:a16="http://schemas.microsoft.com/office/drawing/2014/main" id="{00000000-0008-0000-0000-0000B3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77949"/>
    <xdr:sp macro="" textlink="">
      <xdr:nvSpPr>
        <xdr:cNvPr id="180" name="Text Box 27">
          <a:extLst>
            <a:ext uri="{FF2B5EF4-FFF2-40B4-BE49-F238E27FC236}">
              <a16:creationId xmlns:a16="http://schemas.microsoft.com/office/drawing/2014/main" id="{00000000-0008-0000-0000-0000B4000000}"/>
            </a:ext>
          </a:extLst>
        </xdr:cNvPr>
        <xdr:cNvSpPr txBox="1">
          <a:spLocks noChangeArrowheads="1"/>
        </xdr:cNvSpPr>
      </xdr:nvSpPr>
      <xdr:spPr bwMode="auto">
        <a:xfrm>
          <a:off x="2617470" y="54368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181" name="Text Box 27">
          <a:extLst>
            <a:ext uri="{FF2B5EF4-FFF2-40B4-BE49-F238E27FC236}">
              <a16:creationId xmlns:a16="http://schemas.microsoft.com/office/drawing/2014/main" id="{00000000-0008-0000-0000-0000B5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182" name="Text Box 27">
          <a:extLst>
            <a:ext uri="{FF2B5EF4-FFF2-40B4-BE49-F238E27FC236}">
              <a16:creationId xmlns:a16="http://schemas.microsoft.com/office/drawing/2014/main" id="{00000000-0008-0000-0000-0000B6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183" name="Text Box 27">
          <a:extLst>
            <a:ext uri="{FF2B5EF4-FFF2-40B4-BE49-F238E27FC236}">
              <a16:creationId xmlns:a16="http://schemas.microsoft.com/office/drawing/2014/main" id="{00000000-0008-0000-0000-0000B7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84" name="Text Box 27">
          <a:extLst>
            <a:ext uri="{FF2B5EF4-FFF2-40B4-BE49-F238E27FC236}">
              <a16:creationId xmlns:a16="http://schemas.microsoft.com/office/drawing/2014/main" id="{00000000-0008-0000-0000-0000B800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85" name="Text Box 27">
          <a:extLst>
            <a:ext uri="{FF2B5EF4-FFF2-40B4-BE49-F238E27FC236}">
              <a16:creationId xmlns:a16="http://schemas.microsoft.com/office/drawing/2014/main" id="{00000000-0008-0000-0000-0000B9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86" name="Text Box 27">
          <a:extLst>
            <a:ext uri="{FF2B5EF4-FFF2-40B4-BE49-F238E27FC236}">
              <a16:creationId xmlns:a16="http://schemas.microsoft.com/office/drawing/2014/main" id="{00000000-0008-0000-0000-0000BA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7" name="Text Box 27">
          <a:extLst>
            <a:ext uri="{FF2B5EF4-FFF2-40B4-BE49-F238E27FC236}">
              <a16:creationId xmlns:a16="http://schemas.microsoft.com/office/drawing/2014/main" id="{00000000-0008-0000-0000-0000BB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8" name="Text Box 27">
          <a:extLst>
            <a:ext uri="{FF2B5EF4-FFF2-40B4-BE49-F238E27FC236}">
              <a16:creationId xmlns:a16="http://schemas.microsoft.com/office/drawing/2014/main" id="{00000000-0008-0000-0000-0000BC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9" name="Text Box 27">
          <a:extLst>
            <a:ext uri="{FF2B5EF4-FFF2-40B4-BE49-F238E27FC236}">
              <a16:creationId xmlns:a16="http://schemas.microsoft.com/office/drawing/2014/main" id="{00000000-0008-0000-0000-0000BD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0" name="Text Box 27">
          <a:extLst>
            <a:ext uri="{FF2B5EF4-FFF2-40B4-BE49-F238E27FC236}">
              <a16:creationId xmlns:a16="http://schemas.microsoft.com/office/drawing/2014/main" id="{00000000-0008-0000-0000-0000BE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1" name="Text Box 27">
          <a:extLst>
            <a:ext uri="{FF2B5EF4-FFF2-40B4-BE49-F238E27FC236}">
              <a16:creationId xmlns:a16="http://schemas.microsoft.com/office/drawing/2014/main" id="{00000000-0008-0000-0000-0000BF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2" name="Text Box 27">
          <a:extLst>
            <a:ext uri="{FF2B5EF4-FFF2-40B4-BE49-F238E27FC236}">
              <a16:creationId xmlns:a16="http://schemas.microsoft.com/office/drawing/2014/main" id="{00000000-0008-0000-0000-0000C0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3" name="Text Box 27">
          <a:extLst>
            <a:ext uri="{FF2B5EF4-FFF2-40B4-BE49-F238E27FC236}">
              <a16:creationId xmlns:a16="http://schemas.microsoft.com/office/drawing/2014/main" id="{00000000-0008-0000-0000-0000C1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4" name="Text Box 27">
          <a:extLst>
            <a:ext uri="{FF2B5EF4-FFF2-40B4-BE49-F238E27FC236}">
              <a16:creationId xmlns:a16="http://schemas.microsoft.com/office/drawing/2014/main" id="{00000000-0008-0000-0000-0000C2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95" name="Text Box 27">
          <a:extLst>
            <a:ext uri="{FF2B5EF4-FFF2-40B4-BE49-F238E27FC236}">
              <a16:creationId xmlns:a16="http://schemas.microsoft.com/office/drawing/2014/main" id="{00000000-0008-0000-0000-0000C3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96" name="Text Box 27">
          <a:extLst>
            <a:ext uri="{FF2B5EF4-FFF2-40B4-BE49-F238E27FC236}">
              <a16:creationId xmlns:a16="http://schemas.microsoft.com/office/drawing/2014/main" id="{00000000-0008-0000-0000-0000C4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7" name="Text Box 27">
          <a:extLst>
            <a:ext uri="{FF2B5EF4-FFF2-40B4-BE49-F238E27FC236}">
              <a16:creationId xmlns:a16="http://schemas.microsoft.com/office/drawing/2014/main" id="{00000000-0008-0000-0000-0000C5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8" name="Text Box 27">
          <a:extLst>
            <a:ext uri="{FF2B5EF4-FFF2-40B4-BE49-F238E27FC236}">
              <a16:creationId xmlns:a16="http://schemas.microsoft.com/office/drawing/2014/main" id="{00000000-0008-0000-0000-0000C6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9" name="Text Box 27">
          <a:extLst>
            <a:ext uri="{FF2B5EF4-FFF2-40B4-BE49-F238E27FC236}">
              <a16:creationId xmlns:a16="http://schemas.microsoft.com/office/drawing/2014/main" id="{00000000-0008-0000-0000-0000C7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0" name="Text Box 27">
          <a:extLst>
            <a:ext uri="{FF2B5EF4-FFF2-40B4-BE49-F238E27FC236}">
              <a16:creationId xmlns:a16="http://schemas.microsoft.com/office/drawing/2014/main" id="{00000000-0008-0000-0000-0000C8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201" name="Text Box 27">
          <a:extLst>
            <a:ext uri="{FF2B5EF4-FFF2-40B4-BE49-F238E27FC236}">
              <a16:creationId xmlns:a16="http://schemas.microsoft.com/office/drawing/2014/main" id="{00000000-0008-0000-0000-0000C9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02" name="Text Box 27">
          <a:extLst>
            <a:ext uri="{FF2B5EF4-FFF2-40B4-BE49-F238E27FC236}">
              <a16:creationId xmlns:a16="http://schemas.microsoft.com/office/drawing/2014/main" id="{00000000-0008-0000-0000-0000CA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68580"/>
    <xdr:sp macro="" textlink="">
      <xdr:nvSpPr>
        <xdr:cNvPr id="203" name="Text Box 27">
          <a:extLst>
            <a:ext uri="{FF2B5EF4-FFF2-40B4-BE49-F238E27FC236}">
              <a16:creationId xmlns:a16="http://schemas.microsoft.com/office/drawing/2014/main" id="{00000000-0008-0000-0000-0000CB000000}"/>
            </a:ext>
          </a:extLst>
        </xdr:cNvPr>
        <xdr:cNvSpPr txBox="1">
          <a:spLocks noChangeArrowheads="1"/>
        </xdr:cNvSpPr>
      </xdr:nvSpPr>
      <xdr:spPr bwMode="auto">
        <a:xfrm>
          <a:off x="2617470" y="54368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4" name="Text Box 27">
          <a:extLst>
            <a:ext uri="{FF2B5EF4-FFF2-40B4-BE49-F238E27FC236}">
              <a16:creationId xmlns:a16="http://schemas.microsoft.com/office/drawing/2014/main" id="{00000000-0008-0000-0000-0000CC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05" name="Text Box 27">
          <a:extLst>
            <a:ext uri="{FF2B5EF4-FFF2-40B4-BE49-F238E27FC236}">
              <a16:creationId xmlns:a16="http://schemas.microsoft.com/office/drawing/2014/main" id="{00000000-0008-0000-0000-0000CD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06" name="Text Box 27">
          <a:extLst>
            <a:ext uri="{FF2B5EF4-FFF2-40B4-BE49-F238E27FC236}">
              <a16:creationId xmlns:a16="http://schemas.microsoft.com/office/drawing/2014/main" id="{00000000-0008-0000-0000-0000CE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7" name="Text Box 27">
          <a:extLst>
            <a:ext uri="{FF2B5EF4-FFF2-40B4-BE49-F238E27FC236}">
              <a16:creationId xmlns:a16="http://schemas.microsoft.com/office/drawing/2014/main" id="{00000000-0008-0000-0000-0000CF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08" name="Text Box 27">
          <a:extLst>
            <a:ext uri="{FF2B5EF4-FFF2-40B4-BE49-F238E27FC236}">
              <a16:creationId xmlns:a16="http://schemas.microsoft.com/office/drawing/2014/main" id="{00000000-0008-0000-0000-0000D0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9" name="Text Box 27">
          <a:extLst>
            <a:ext uri="{FF2B5EF4-FFF2-40B4-BE49-F238E27FC236}">
              <a16:creationId xmlns:a16="http://schemas.microsoft.com/office/drawing/2014/main" id="{00000000-0008-0000-0000-0000D1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10" name="Text Box 27">
          <a:extLst>
            <a:ext uri="{FF2B5EF4-FFF2-40B4-BE49-F238E27FC236}">
              <a16:creationId xmlns:a16="http://schemas.microsoft.com/office/drawing/2014/main" id="{00000000-0008-0000-0000-0000D2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1" name="Text Box 27">
          <a:extLst>
            <a:ext uri="{FF2B5EF4-FFF2-40B4-BE49-F238E27FC236}">
              <a16:creationId xmlns:a16="http://schemas.microsoft.com/office/drawing/2014/main" id="{00000000-0008-0000-0000-0000D3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212" name="Text Box 27">
          <a:extLst>
            <a:ext uri="{FF2B5EF4-FFF2-40B4-BE49-F238E27FC236}">
              <a16:creationId xmlns:a16="http://schemas.microsoft.com/office/drawing/2014/main" id="{00000000-0008-0000-0000-0000D400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13" name="Text Box 27">
          <a:extLst>
            <a:ext uri="{FF2B5EF4-FFF2-40B4-BE49-F238E27FC236}">
              <a16:creationId xmlns:a16="http://schemas.microsoft.com/office/drawing/2014/main" id="{00000000-0008-0000-0000-0000D5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14" name="Text Box 27">
          <a:extLst>
            <a:ext uri="{FF2B5EF4-FFF2-40B4-BE49-F238E27FC236}">
              <a16:creationId xmlns:a16="http://schemas.microsoft.com/office/drawing/2014/main" id="{00000000-0008-0000-0000-0000D6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15" name="Text Box 27">
          <a:extLst>
            <a:ext uri="{FF2B5EF4-FFF2-40B4-BE49-F238E27FC236}">
              <a16:creationId xmlns:a16="http://schemas.microsoft.com/office/drawing/2014/main" id="{00000000-0008-0000-0000-0000D7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16" name="Text Box 27">
          <a:extLst>
            <a:ext uri="{FF2B5EF4-FFF2-40B4-BE49-F238E27FC236}">
              <a16:creationId xmlns:a16="http://schemas.microsoft.com/office/drawing/2014/main" id="{00000000-0008-0000-0000-0000D8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17" name="Text Box 27">
          <a:extLst>
            <a:ext uri="{FF2B5EF4-FFF2-40B4-BE49-F238E27FC236}">
              <a16:creationId xmlns:a16="http://schemas.microsoft.com/office/drawing/2014/main" id="{00000000-0008-0000-0000-0000D9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218" name="Text Box 27">
          <a:extLst>
            <a:ext uri="{FF2B5EF4-FFF2-40B4-BE49-F238E27FC236}">
              <a16:creationId xmlns:a16="http://schemas.microsoft.com/office/drawing/2014/main" id="{00000000-0008-0000-0000-0000DA00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77949"/>
    <xdr:sp macro="" textlink="">
      <xdr:nvSpPr>
        <xdr:cNvPr id="219" name="Text Box 27">
          <a:extLst>
            <a:ext uri="{FF2B5EF4-FFF2-40B4-BE49-F238E27FC236}">
              <a16:creationId xmlns:a16="http://schemas.microsoft.com/office/drawing/2014/main" id="{00000000-0008-0000-0000-0000DB000000}"/>
            </a:ext>
          </a:extLst>
        </xdr:cNvPr>
        <xdr:cNvSpPr txBox="1">
          <a:spLocks noChangeArrowheads="1"/>
        </xdr:cNvSpPr>
      </xdr:nvSpPr>
      <xdr:spPr bwMode="auto">
        <a:xfrm>
          <a:off x="2617470" y="54368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220" name="Text Box 27">
          <a:extLst>
            <a:ext uri="{FF2B5EF4-FFF2-40B4-BE49-F238E27FC236}">
              <a16:creationId xmlns:a16="http://schemas.microsoft.com/office/drawing/2014/main" id="{00000000-0008-0000-0000-0000DC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221" name="Text Box 27">
          <a:extLst>
            <a:ext uri="{FF2B5EF4-FFF2-40B4-BE49-F238E27FC236}">
              <a16:creationId xmlns:a16="http://schemas.microsoft.com/office/drawing/2014/main" id="{00000000-0008-0000-0000-0000DD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222" name="Text Box 27">
          <a:extLst>
            <a:ext uri="{FF2B5EF4-FFF2-40B4-BE49-F238E27FC236}">
              <a16:creationId xmlns:a16="http://schemas.microsoft.com/office/drawing/2014/main" id="{00000000-0008-0000-0000-0000DE00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23" name="Text Box 27">
          <a:extLst>
            <a:ext uri="{FF2B5EF4-FFF2-40B4-BE49-F238E27FC236}">
              <a16:creationId xmlns:a16="http://schemas.microsoft.com/office/drawing/2014/main" id="{00000000-0008-0000-0000-0000DF00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24" name="Text Box 27">
          <a:extLst>
            <a:ext uri="{FF2B5EF4-FFF2-40B4-BE49-F238E27FC236}">
              <a16:creationId xmlns:a16="http://schemas.microsoft.com/office/drawing/2014/main" id="{00000000-0008-0000-0000-0000E0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5" name="Text Box 27">
          <a:extLst>
            <a:ext uri="{FF2B5EF4-FFF2-40B4-BE49-F238E27FC236}">
              <a16:creationId xmlns:a16="http://schemas.microsoft.com/office/drawing/2014/main" id="{00000000-0008-0000-0000-0000E1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6" name="Text Box 27">
          <a:extLst>
            <a:ext uri="{FF2B5EF4-FFF2-40B4-BE49-F238E27FC236}">
              <a16:creationId xmlns:a16="http://schemas.microsoft.com/office/drawing/2014/main" id="{00000000-0008-0000-0000-0000E2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7" name="Text Box 27">
          <a:extLst>
            <a:ext uri="{FF2B5EF4-FFF2-40B4-BE49-F238E27FC236}">
              <a16:creationId xmlns:a16="http://schemas.microsoft.com/office/drawing/2014/main" id="{00000000-0008-0000-0000-0000E3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8" name="Text Box 27">
          <a:extLst>
            <a:ext uri="{FF2B5EF4-FFF2-40B4-BE49-F238E27FC236}">
              <a16:creationId xmlns:a16="http://schemas.microsoft.com/office/drawing/2014/main" id="{00000000-0008-0000-0000-0000E4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9" name="Text Box 27">
          <a:extLst>
            <a:ext uri="{FF2B5EF4-FFF2-40B4-BE49-F238E27FC236}">
              <a16:creationId xmlns:a16="http://schemas.microsoft.com/office/drawing/2014/main" id="{00000000-0008-0000-0000-0000E5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0" name="Text Box 27">
          <a:extLst>
            <a:ext uri="{FF2B5EF4-FFF2-40B4-BE49-F238E27FC236}">
              <a16:creationId xmlns:a16="http://schemas.microsoft.com/office/drawing/2014/main" id="{00000000-0008-0000-0000-0000E6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1" name="Text Box 27">
          <a:extLst>
            <a:ext uri="{FF2B5EF4-FFF2-40B4-BE49-F238E27FC236}">
              <a16:creationId xmlns:a16="http://schemas.microsoft.com/office/drawing/2014/main" id="{00000000-0008-0000-0000-0000E7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2" name="Text Box 27">
          <a:extLst>
            <a:ext uri="{FF2B5EF4-FFF2-40B4-BE49-F238E27FC236}">
              <a16:creationId xmlns:a16="http://schemas.microsoft.com/office/drawing/2014/main" id="{00000000-0008-0000-0000-0000E8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33" name="Text Box 27">
          <a:extLst>
            <a:ext uri="{FF2B5EF4-FFF2-40B4-BE49-F238E27FC236}">
              <a16:creationId xmlns:a16="http://schemas.microsoft.com/office/drawing/2014/main" id="{00000000-0008-0000-0000-0000E9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34" name="Text Box 27">
          <a:extLst>
            <a:ext uri="{FF2B5EF4-FFF2-40B4-BE49-F238E27FC236}">
              <a16:creationId xmlns:a16="http://schemas.microsoft.com/office/drawing/2014/main" id="{00000000-0008-0000-0000-0000EA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5" name="Text Box 27">
          <a:extLst>
            <a:ext uri="{FF2B5EF4-FFF2-40B4-BE49-F238E27FC236}">
              <a16:creationId xmlns:a16="http://schemas.microsoft.com/office/drawing/2014/main" id="{00000000-0008-0000-0000-0000EB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6" name="Text Box 27">
          <a:extLst>
            <a:ext uri="{FF2B5EF4-FFF2-40B4-BE49-F238E27FC236}">
              <a16:creationId xmlns:a16="http://schemas.microsoft.com/office/drawing/2014/main" id="{00000000-0008-0000-0000-0000EC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7" name="Text Box 27">
          <a:extLst>
            <a:ext uri="{FF2B5EF4-FFF2-40B4-BE49-F238E27FC236}">
              <a16:creationId xmlns:a16="http://schemas.microsoft.com/office/drawing/2014/main" id="{00000000-0008-0000-0000-0000ED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8" name="Text Box 27">
          <a:extLst>
            <a:ext uri="{FF2B5EF4-FFF2-40B4-BE49-F238E27FC236}">
              <a16:creationId xmlns:a16="http://schemas.microsoft.com/office/drawing/2014/main" id="{00000000-0008-0000-0000-0000EE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9" name="Text Box 27">
          <a:extLst>
            <a:ext uri="{FF2B5EF4-FFF2-40B4-BE49-F238E27FC236}">
              <a16:creationId xmlns:a16="http://schemas.microsoft.com/office/drawing/2014/main" id="{00000000-0008-0000-0000-0000EF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0" name="Text Box 27">
          <a:extLst>
            <a:ext uri="{FF2B5EF4-FFF2-40B4-BE49-F238E27FC236}">
              <a16:creationId xmlns:a16="http://schemas.microsoft.com/office/drawing/2014/main" id="{00000000-0008-0000-0000-0000F0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1" name="Text Box 27">
          <a:extLst>
            <a:ext uri="{FF2B5EF4-FFF2-40B4-BE49-F238E27FC236}">
              <a16:creationId xmlns:a16="http://schemas.microsoft.com/office/drawing/2014/main" id="{00000000-0008-0000-0000-0000F1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2" name="Text Box 27">
          <a:extLst>
            <a:ext uri="{FF2B5EF4-FFF2-40B4-BE49-F238E27FC236}">
              <a16:creationId xmlns:a16="http://schemas.microsoft.com/office/drawing/2014/main" id="{00000000-0008-0000-0000-0000F2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43" name="Text Box 27">
          <a:extLst>
            <a:ext uri="{FF2B5EF4-FFF2-40B4-BE49-F238E27FC236}">
              <a16:creationId xmlns:a16="http://schemas.microsoft.com/office/drawing/2014/main" id="{00000000-0008-0000-0000-0000F300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44" name="Text Box 27">
          <a:extLst>
            <a:ext uri="{FF2B5EF4-FFF2-40B4-BE49-F238E27FC236}">
              <a16:creationId xmlns:a16="http://schemas.microsoft.com/office/drawing/2014/main" id="{00000000-0008-0000-0000-0000F4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45" name="Text Box 27">
          <a:extLst>
            <a:ext uri="{FF2B5EF4-FFF2-40B4-BE49-F238E27FC236}">
              <a16:creationId xmlns:a16="http://schemas.microsoft.com/office/drawing/2014/main" id="{00000000-0008-0000-0000-0000F5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6" name="Text Box 27">
          <a:extLst>
            <a:ext uri="{FF2B5EF4-FFF2-40B4-BE49-F238E27FC236}">
              <a16:creationId xmlns:a16="http://schemas.microsoft.com/office/drawing/2014/main" id="{00000000-0008-0000-0000-0000F6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7" name="Text Box 27">
          <a:extLst>
            <a:ext uri="{FF2B5EF4-FFF2-40B4-BE49-F238E27FC236}">
              <a16:creationId xmlns:a16="http://schemas.microsoft.com/office/drawing/2014/main" id="{00000000-0008-0000-0000-0000F7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8" name="Text Box 27">
          <a:extLst>
            <a:ext uri="{FF2B5EF4-FFF2-40B4-BE49-F238E27FC236}">
              <a16:creationId xmlns:a16="http://schemas.microsoft.com/office/drawing/2014/main" id="{00000000-0008-0000-0000-0000F8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9" name="Text Box 27">
          <a:extLst>
            <a:ext uri="{FF2B5EF4-FFF2-40B4-BE49-F238E27FC236}">
              <a16:creationId xmlns:a16="http://schemas.microsoft.com/office/drawing/2014/main" id="{00000000-0008-0000-0000-0000F900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0" name="Text Box 27">
          <a:extLst>
            <a:ext uri="{FF2B5EF4-FFF2-40B4-BE49-F238E27FC236}">
              <a16:creationId xmlns:a16="http://schemas.microsoft.com/office/drawing/2014/main" id="{00000000-0008-0000-0000-0000FA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1" name="Text Box 27">
          <a:extLst>
            <a:ext uri="{FF2B5EF4-FFF2-40B4-BE49-F238E27FC236}">
              <a16:creationId xmlns:a16="http://schemas.microsoft.com/office/drawing/2014/main" id="{00000000-0008-0000-0000-0000FB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2" name="Text Box 27">
          <a:extLst>
            <a:ext uri="{FF2B5EF4-FFF2-40B4-BE49-F238E27FC236}">
              <a16:creationId xmlns:a16="http://schemas.microsoft.com/office/drawing/2014/main" id="{00000000-0008-0000-0000-0000FC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3" name="Text Box 27">
          <a:extLst>
            <a:ext uri="{FF2B5EF4-FFF2-40B4-BE49-F238E27FC236}">
              <a16:creationId xmlns:a16="http://schemas.microsoft.com/office/drawing/2014/main" id="{00000000-0008-0000-0000-0000FD00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54" name="Text Box 27">
          <a:extLst>
            <a:ext uri="{FF2B5EF4-FFF2-40B4-BE49-F238E27FC236}">
              <a16:creationId xmlns:a16="http://schemas.microsoft.com/office/drawing/2014/main" id="{00000000-0008-0000-0000-0000FE00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55" name="Text Box 27">
          <a:extLst>
            <a:ext uri="{FF2B5EF4-FFF2-40B4-BE49-F238E27FC236}">
              <a16:creationId xmlns:a16="http://schemas.microsoft.com/office/drawing/2014/main" id="{00000000-0008-0000-0000-0000FF00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6" name="Text Box 27">
          <a:extLst>
            <a:ext uri="{FF2B5EF4-FFF2-40B4-BE49-F238E27FC236}">
              <a16:creationId xmlns:a16="http://schemas.microsoft.com/office/drawing/2014/main" id="{00000000-0008-0000-0000-000000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7" name="Text Box 27">
          <a:extLst>
            <a:ext uri="{FF2B5EF4-FFF2-40B4-BE49-F238E27FC236}">
              <a16:creationId xmlns:a16="http://schemas.microsoft.com/office/drawing/2014/main" id="{00000000-0008-0000-0000-000001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8" name="Text Box 27">
          <a:extLst>
            <a:ext uri="{FF2B5EF4-FFF2-40B4-BE49-F238E27FC236}">
              <a16:creationId xmlns:a16="http://schemas.microsoft.com/office/drawing/2014/main" id="{00000000-0008-0000-0000-000002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9" name="Text Box 27">
          <a:extLst>
            <a:ext uri="{FF2B5EF4-FFF2-40B4-BE49-F238E27FC236}">
              <a16:creationId xmlns:a16="http://schemas.microsoft.com/office/drawing/2014/main" id="{00000000-0008-0000-0000-000003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0" name="Text Box 27">
          <a:extLst>
            <a:ext uri="{FF2B5EF4-FFF2-40B4-BE49-F238E27FC236}">
              <a16:creationId xmlns:a16="http://schemas.microsoft.com/office/drawing/2014/main" id="{00000000-0008-0000-0000-000004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1" name="Text Box 27">
          <a:extLst>
            <a:ext uri="{FF2B5EF4-FFF2-40B4-BE49-F238E27FC236}">
              <a16:creationId xmlns:a16="http://schemas.microsoft.com/office/drawing/2014/main" id="{00000000-0008-0000-0000-000005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2" name="Text Box 27">
          <a:extLst>
            <a:ext uri="{FF2B5EF4-FFF2-40B4-BE49-F238E27FC236}">
              <a16:creationId xmlns:a16="http://schemas.microsoft.com/office/drawing/2014/main" id="{00000000-0008-0000-0000-000006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3" name="Text Box 27">
          <a:extLst>
            <a:ext uri="{FF2B5EF4-FFF2-40B4-BE49-F238E27FC236}">
              <a16:creationId xmlns:a16="http://schemas.microsoft.com/office/drawing/2014/main" id="{00000000-0008-0000-0000-000007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64" name="Text Box 27">
          <a:extLst>
            <a:ext uri="{FF2B5EF4-FFF2-40B4-BE49-F238E27FC236}">
              <a16:creationId xmlns:a16="http://schemas.microsoft.com/office/drawing/2014/main" id="{00000000-0008-0000-0000-00000801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65" name="Text Box 27">
          <a:extLst>
            <a:ext uri="{FF2B5EF4-FFF2-40B4-BE49-F238E27FC236}">
              <a16:creationId xmlns:a16="http://schemas.microsoft.com/office/drawing/2014/main" id="{00000000-0008-0000-0000-0000090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6" name="Text Box 27">
          <a:extLst>
            <a:ext uri="{FF2B5EF4-FFF2-40B4-BE49-F238E27FC236}">
              <a16:creationId xmlns:a16="http://schemas.microsoft.com/office/drawing/2014/main" id="{00000000-0008-0000-0000-00000A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7" name="Text Box 27">
          <a:extLst>
            <a:ext uri="{FF2B5EF4-FFF2-40B4-BE49-F238E27FC236}">
              <a16:creationId xmlns:a16="http://schemas.microsoft.com/office/drawing/2014/main" id="{00000000-0008-0000-0000-00000B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8" name="Text Box 27">
          <a:extLst>
            <a:ext uri="{FF2B5EF4-FFF2-40B4-BE49-F238E27FC236}">
              <a16:creationId xmlns:a16="http://schemas.microsoft.com/office/drawing/2014/main" id="{00000000-0008-0000-0000-00000C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9" name="Text Box 27">
          <a:extLst>
            <a:ext uri="{FF2B5EF4-FFF2-40B4-BE49-F238E27FC236}">
              <a16:creationId xmlns:a16="http://schemas.microsoft.com/office/drawing/2014/main" id="{00000000-0008-0000-0000-00000D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0" name="Text Box 27">
          <a:extLst>
            <a:ext uri="{FF2B5EF4-FFF2-40B4-BE49-F238E27FC236}">
              <a16:creationId xmlns:a16="http://schemas.microsoft.com/office/drawing/2014/main" id="{00000000-0008-0000-0000-00000E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1" name="Text Box 27">
          <a:extLst>
            <a:ext uri="{FF2B5EF4-FFF2-40B4-BE49-F238E27FC236}">
              <a16:creationId xmlns:a16="http://schemas.microsoft.com/office/drawing/2014/main" id="{00000000-0008-0000-0000-00000F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2" name="Text Box 27">
          <a:extLst>
            <a:ext uri="{FF2B5EF4-FFF2-40B4-BE49-F238E27FC236}">
              <a16:creationId xmlns:a16="http://schemas.microsoft.com/office/drawing/2014/main" id="{00000000-0008-0000-0000-000010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3" name="Text Box 27">
          <a:extLst>
            <a:ext uri="{FF2B5EF4-FFF2-40B4-BE49-F238E27FC236}">
              <a16:creationId xmlns:a16="http://schemas.microsoft.com/office/drawing/2014/main" id="{00000000-0008-0000-0000-000011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74" name="Text Box 27">
          <a:extLst>
            <a:ext uri="{FF2B5EF4-FFF2-40B4-BE49-F238E27FC236}">
              <a16:creationId xmlns:a16="http://schemas.microsoft.com/office/drawing/2014/main" id="{00000000-0008-0000-0000-0000120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75" name="Text Box 27">
          <a:extLst>
            <a:ext uri="{FF2B5EF4-FFF2-40B4-BE49-F238E27FC236}">
              <a16:creationId xmlns:a16="http://schemas.microsoft.com/office/drawing/2014/main" id="{00000000-0008-0000-0000-0000130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6" name="Text Box 27">
          <a:extLst>
            <a:ext uri="{FF2B5EF4-FFF2-40B4-BE49-F238E27FC236}">
              <a16:creationId xmlns:a16="http://schemas.microsoft.com/office/drawing/2014/main" id="{00000000-0008-0000-0000-000014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7" name="Text Box 27">
          <a:extLst>
            <a:ext uri="{FF2B5EF4-FFF2-40B4-BE49-F238E27FC236}">
              <a16:creationId xmlns:a16="http://schemas.microsoft.com/office/drawing/2014/main" id="{00000000-0008-0000-0000-000015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8" name="Text Box 27">
          <a:extLst>
            <a:ext uri="{FF2B5EF4-FFF2-40B4-BE49-F238E27FC236}">
              <a16:creationId xmlns:a16="http://schemas.microsoft.com/office/drawing/2014/main" id="{00000000-0008-0000-0000-000016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9" name="Text Box 27">
          <a:extLst>
            <a:ext uri="{FF2B5EF4-FFF2-40B4-BE49-F238E27FC236}">
              <a16:creationId xmlns:a16="http://schemas.microsoft.com/office/drawing/2014/main" id="{00000000-0008-0000-0000-000017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0" name="Text Box 27">
          <a:extLst>
            <a:ext uri="{FF2B5EF4-FFF2-40B4-BE49-F238E27FC236}">
              <a16:creationId xmlns:a16="http://schemas.microsoft.com/office/drawing/2014/main" id="{00000000-0008-0000-0000-000018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1" name="Text Box 27">
          <a:extLst>
            <a:ext uri="{FF2B5EF4-FFF2-40B4-BE49-F238E27FC236}">
              <a16:creationId xmlns:a16="http://schemas.microsoft.com/office/drawing/2014/main" id="{00000000-0008-0000-0000-000019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2" name="Text Box 27">
          <a:extLst>
            <a:ext uri="{FF2B5EF4-FFF2-40B4-BE49-F238E27FC236}">
              <a16:creationId xmlns:a16="http://schemas.microsoft.com/office/drawing/2014/main" id="{00000000-0008-0000-0000-00001A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3" name="Text Box 27">
          <a:extLst>
            <a:ext uri="{FF2B5EF4-FFF2-40B4-BE49-F238E27FC236}">
              <a16:creationId xmlns:a16="http://schemas.microsoft.com/office/drawing/2014/main" id="{00000000-0008-0000-0000-00001B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84" name="Text Box 27">
          <a:extLst>
            <a:ext uri="{FF2B5EF4-FFF2-40B4-BE49-F238E27FC236}">
              <a16:creationId xmlns:a16="http://schemas.microsoft.com/office/drawing/2014/main" id="{00000000-0008-0000-0000-00001C01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85" name="Text Box 27">
          <a:extLst>
            <a:ext uri="{FF2B5EF4-FFF2-40B4-BE49-F238E27FC236}">
              <a16:creationId xmlns:a16="http://schemas.microsoft.com/office/drawing/2014/main" id="{00000000-0008-0000-0000-00001D0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86" name="Text Box 27">
          <a:extLst>
            <a:ext uri="{FF2B5EF4-FFF2-40B4-BE49-F238E27FC236}">
              <a16:creationId xmlns:a16="http://schemas.microsoft.com/office/drawing/2014/main" id="{00000000-0008-0000-0000-00001E0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7" name="Text Box 27">
          <a:extLst>
            <a:ext uri="{FF2B5EF4-FFF2-40B4-BE49-F238E27FC236}">
              <a16:creationId xmlns:a16="http://schemas.microsoft.com/office/drawing/2014/main" id="{00000000-0008-0000-0000-00001F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8" name="Text Box 27">
          <a:extLst>
            <a:ext uri="{FF2B5EF4-FFF2-40B4-BE49-F238E27FC236}">
              <a16:creationId xmlns:a16="http://schemas.microsoft.com/office/drawing/2014/main" id="{00000000-0008-0000-0000-000020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9" name="Text Box 27">
          <a:extLst>
            <a:ext uri="{FF2B5EF4-FFF2-40B4-BE49-F238E27FC236}">
              <a16:creationId xmlns:a16="http://schemas.microsoft.com/office/drawing/2014/main" id="{00000000-0008-0000-0000-000021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0" name="Text Box 27">
          <a:extLst>
            <a:ext uri="{FF2B5EF4-FFF2-40B4-BE49-F238E27FC236}">
              <a16:creationId xmlns:a16="http://schemas.microsoft.com/office/drawing/2014/main" id="{00000000-0008-0000-0000-000022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1" name="Text Box 27">
          <a:extLst>
            <a:ext uri="{FF2B5EF4-FFF2-40B4-BE49-F238E27FC236}">
              <a16:creationId xmlns:a16="http://schemas.microsoft.com/office/drawing/2014/main" id="{00000000-0008-0000-0000-000023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2" name="Text Box 27">
          <a:extLst>
            <a:ext uri="{FF2B5EF4-FFF2-40B4-BE49-F238E27FC236}">
              <a16:creationId xmlns:a16="http://schemas.microsoft.com/office/drawing/2014/main" id="{00000000-0008-0000-0000-000024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3" name="Text Box 27">
          <a:extLst>
            <a:ext uri="{FF2B5EF4-FFF2-40B4-BE49-F238E27FC236}">
              <a16:creationId xmlns:a16="http://schemas.microsoft.com/office/drawing/2014/main" id="{00000000-0008-0000-0000-000025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4" name="Text Box 27">
          <a:extLst>
            <a:ext uri="{FF2B5EF4-FFF2-40B4-BE49-F238E27FC236}">
              <a16:creationId xmlns:a16="http://schemas.microsoft.com/office/drawing/2014/main" id="{00000000-0008-0000-0000-000026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95" name="Text Box 27">
          <a:extLst>
            <a:ext uri="{FF2B5EF4-FFF2-40B4-BE49-F238E27FC236}">
              <a16:creationId xmlns:a16="http://schemas.microsoft.com/office/drawing/2014/main" id="{00000000-0008-0000-0000-0000270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96" name="Text Box 27">
          <a:extLst>
            <a:ext uri="{FF2B5EF4-FFF2-40B4-BE49-F238E27FC236}">
              <a16:creationId xmlns:a16="http://schemas.microsoft.com/office/drawing/2014/main" id="{00000000-0008-0000-0000-0000280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7" name="Text Box 27">
          <a:extLst>
            <a:ext uri="{FF2B5EF4-FFF2-40B4-BE49-F238E27FC236}">
              <a16:creationId xmlns:a16="http://schemas.microsoft.com/office/drawing/2014/main" id="{00000000-0008-0000-0000-000029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8" name="Text Box 27">
          <a:extLst>
            <a:ext uri="{FF2B5EF4-FFF2-40B4-BE49-F238E27FC236}">
              <a16:creationId xmlns:a16="http://schemas.microsoft.com/office/drawing/2014/main" id="{00000000-0008-0000-0000-00002A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9" name="Text Box 27">
          <a:extLst>
            <a:ext uri="{FF2B5EF4-FFF2-40B4-BE49-F238E27FC236}">
              <a16:creationId xmlns:a16="http://schemas.microsoft.com/office/drawing/2014/main" id="{00000000-0008-0000-0000-00002B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0" name="Text Box 27">
          <a:extLst>
            <a:ext uri="{FF2B5EF4-FFF2-40B4-BE49-F238E27FC236}">
              <a16:creationId xmlns:a16="http://schemas.microsoft.com/office/drawing/2014/main" id="{00000000-0008-0000-0000-00002C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1" name="Text Box 27">
          <a:extLst>
            <a:ext uri="{FF2B5EF4-FFF2-40B4-BE49-F238E27FC236}">
              <a16:creationId xmlns:a16="http://schemas.microsoft.com/office/drawing/2014/main" id="{00000000-0008-0000-0000-00002D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2" name="Text Box 27">
          <a:extLst>
            <a:ext uri="{FF2B5EF4-FFF2-40B4-BE49-F238E27FC236}">
              <a16:creationId xmlns:a16="http://schemas.microsoft.com/office/drawing/2014/main" id="{00000000-0008-0000-0000-00002E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3" name="Text Box 27">
          <a:extLst>
            <a:ext uri="{FF2B5EF4-FFF2-40B4-BE49-F238E27FC236}">
              <a16:creationId xmlns:a16="http://schemas.microsoft.com/office/drawing/2014/main" id="{00000000-0008-0000-0000-00002F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4" name="Text Box 27">
          <a:extLst>
            <a:ext uri="{FF2B5EF4-FFF2-40B4-BE49-F238E27FC236}">
              <a16:creationId xmlns:a16="http://schemas.microsoft.com/office/drawing/2014/main" id="{00000000-0008-0000-0000-000030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05" name="Text Box 27">
          <a:extLst>
            <a:ext uri="{FF2B5EF4-FFF2-40B4-BE49-F238E27FC236}">
              <a16:creationId xmlns:a16="http://schemas.microsoft.com/office/drawing/2014/main" id="{00000000-0008-0000-0000-00003101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06" name="Text Box 27">
          <a:extLst>
            <a:ext uri="{FF2B5EF4-FFF2-40B4-BE49-F238E27FC236}">
              <a16:creationId xmlns:a16="http://schemas.microsoft.com/office/drawing/2014/main" id="{00000000-0008-0000-0000-0000320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7" name="Text Box 27">
          <a:extLst>
            <a:ext uri="{FF2B5EF4-FFF2-40B4-BE49-F238E27FC236}">
              <a16:creationId xmlns:a16="http://schemas.microsoft.com/office/drawing/2014/main" id="{00000000-0008-0000-0000-000033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8" name="Text Box 27">
          <a:extLst>
            <a:ext uri="{FF2B5EF4-FFF2-40B4-BE49-F238E27FC236}">
              <a16:creationId xmlns:a16="http://schemas.microsoft.com/office/drawing/2014/main" id="{00000000-0008-0000-0000-000034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9" name="Text Box 27">
          <a:extLst>
            <a:ext uri="{FF2B5EF4-FFF2-40B4-BE49-F238E27FC236}">
              <a16:creationId xmlns:a16="http://schemas.microsoft.com/office/drawing/2014/main" id="{00000000-0008-0000-0000-000035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0" name="Text Box 27">
          <a:extLst>
            <a:ext uri="{FF2B5EF4-FFF2-40B4-BE49-F238E27FC236}">
              <a16:creationId xmlns:a16="http://schemas.microsoft.com/office/drawing/2014/main" id="{00000000-0008-0000-0000-000036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1" name="Text Box 27">
          <a:extLst>
            <a:ext uri="{FF2B5EF4-FFF2-40B4-BE49-F238E27FC236}">
              <a16:creationId xmlns:a16="http://schemas.microsoft.com/office/drawing/2014/main" id="{00000000-0008-0000-0000-000037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2" name="Text Box 27">
          <a:extLst>
            <a:ext uri="{FF2B5EF4-FFF2-40B4-BE49-F238E27FC236}">
              <a16:creationId xmlns:a16="http://schemas.microsoft.com/office/drawing/2014/main" id="{00000000-0008-0000-0000-000038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3" name="Text Box 27">
          <a:extLst>
            <a:ext uri="{FF2B5EF4-FFF2-40B4-BE49-F238E27FC236}">
              <a16:creationId xmlns:a16="http://schemas.microsoft.com/office/drawing/2014/main" id="{00000000-0008-0000-0000-000039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4" name="Text Box 27">
          <a:extLst>
            <a:ext uri="{FF2B5EF4-FFF2-40B4-BE49-F238E27FC236}">
              <a16:creationId xmlns:a16="http://schemas.microsoft.com/office/drawing/2014/main" id="{00000000-0008-0000-0000-00003A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15" name="Text Box 27">
          <a:extLst>
            <a:ext uri="{FF2B5EF4-FFF2-40B4-BE49-F238E27FC236}">
              <a16:creationId xmlns:a16="http://schemas.microsoft.com/office/drawing/2014/main" id="{00000000-0008-0000-0000-00003B0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16" name="Text Box 27">
          <a:extLst>
            <a:ext uri="{FF2B5EF4-FFF2-40B4-BE49-F238E27FC236}">
              <a16:creationId xmlns:a16="http://schemas.microsoft.com/office/drawing/2014/main" id="{00000000-0008-0000-0000-00003C0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7" name="Text Box 27">
          <a:extLst>
            <a:ext uri="{FF2B5EF4-FFF2-40B4-BE49-F238E27FC236}">
              <a16:creationId xmlns:a16="http://schemas.microsoft.com/office/drawing/2014/main" id="{00000000-0008-0000-0000-00003D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8" name="Text Box 27">
          <a:extLst>
            <a:ext uri="{FF2B5EF4-FFF2-40B4-BE49-F238E27FC236}">
              <a16:creationId xmlns:a16="http://schemas.microsoft.com/office/drawing/2014/main" id="{00000000-0008-0000-0000-00003E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9" name="Text Box 27">
          <a:extLst>
            <a:ext uri="{FF2B5EF4-FFF2-40B4-BE49-F238E27FC236}">
              <a16:creationId xmlns:a16="http://schemas.microsoft.com/office/drawing/2014/main" id="{00000000-0008-0000-0000-00003F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0" name="Text Box 27">
          <a:extLst>
            <a:ext uri="{FF2B5EF4-FFF2-40B4-BE49-F238E27FC236}">
              <a16:creationId xmlns:a16="http://schemas.microsoft.com/office/drawing/2014/main" id="{00000000-0008-0000-0000-000040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321" name="Text Box 27">
          <a:extLst>
            <a:ext uri="{FF2B5EF4-FFF2-40B4-BE49-F238E27FC236}">
              <a16:creationId xmlns:a16="http://schemas.microsoft.com/office/drawing/2014/main" id="{00000000-0008-0000-0000-00004101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22" name="Text Box 27">
          <a:extLst>
            <a:ext uri="{FF2B5EF4-FFF2-40B4-BE49-F238E27FC236}">
              <a16:creationId xmlns:a16="http://schemas.microsoft.com/office/drawing/2014/main" id="{00000000-0008-0000-0000-000042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68580"/>
    <xdr:sp macro="" textlink="">
      <xdr:nvSpPr>
        <xdr:cNvPr id="323" name="Text Box 27">
          <a:extLst>
            <a:ext uri="{FF2B5EF4-FFF2-40B4-BE49-F238E27FC236}">
              <a16:creationId xmlns:a16="http://schemas.microsoft.com/office/drawing/2014/main" id="{00000000-0008-0000-0000-000043010000}"/>
            </a:ext>
          </a:extLst>
        </xdr:cNvPr>
        <xdr:cNvSpPr txBox="1">
          <a:spLocks noChangeArrowheads="1"/>
        </xdr:cNvSpPr>
      </xdr:nvSpPr>
      <xdr:spPr bwMode="auto">
        <a:xfrm>
          <a:off x="2617470" y="54368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4" name="Text Box 27">
          <a:extLst>
            <a:ext uri="{FF2B5EF4-FFF2-40B4-BE49-F238E27FC236}">
              <a16:creationId xmlns:a16="http://schemas.microsoft.com/office/drawing/2014/main" id="{00000000-0008-0000-0000-000044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25" name="Text Box 27">
          <a:extLst>
            <a:ext uri="{FF2B5EF4-FFF2-40B4-BE49-F238E27FC236}">
              <a16:creationId xmlns:a16="http://schemas.microsoft.com/office/drawing/2014/main" id="{00000000-0008-0000-0000-000045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26" name="Text Box 27">
          <a:extLst>
            <a:ext uri="{FF2B5EF4-FFF2-40B4-BE49-F238E27FC236}">
              <a16:creationId xmlns:a16="http://schemas.microsoft.com/office/drawing/2014/main" id="{00000000-0008-0000-0000-000046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7" name="Text Box 27">
          <a:extLst>
            <a:ext uri="{FF2B5EF4-FFF2-40B4-BE49-F238E27FC236}">
              <a16:creationId xmlns:a16="http://schemas.microsoft.com/office/drawing/2014/main" id="{00000000-0008-0000-0000-000047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28" name="Text Box 27">
          <a:extLst>
            <a:ext uri="{FF2B5EF4-FFF2-40B4-BE49-F238E27FC236}">
              <a16:creationId xmlns:a16="http://schemas.microsoft.com/office/drawing/2014/main" id="{00000000-0008-0000-0000-000048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9" name="Text Box 27">
          <a:extLst>
            <a:ext uri="{FF2B5EF4-FFF2-40B4-BE49-F238E27FC236}">
              <a16:creationId xmlns:a16="http://schemas.microsoft.com/office/drawing/2014/main" id="{00000000-0008-0000-0000-000049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30" name="Text Box 27">
          <a:extLst>
            <a:ext uri="{FF2B5EF4-FFF2-40B4-BE49-F238E27FC236}">
              <a16:creationId xmlns:a16="http://schemas.microsoft.com/office/drawing/2014/main" id="{00000000-0008-0000-0000-00004A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1" name="Text Box 27">
          <a:extLst>
            <a:ext uri="{FF2B5EF4-FFF2-40B4-BE49-F238E27FC236}">
              <a16:creationId xmlns:a16="http://schemas.microsoft.com/office/drawing/2014/main" id="{00000000-0008-0000-0000-00004B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332" name="Text Box 27">
          <a:extLst>
            <a:ext uri="{FF2B5EF4-FFF2-40B4-BE49-F238E27FC236}">
              <a16:creationId xmlns:a16="http://schemas.microsoft.com/office/drawing/2014/main" id="{00000000-0008-0000-0000-00004C01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33" name="Text Box 27">
          <a:extLst>
            <a:ext uri="{FF2B5EF4-FFF2-40B4-BE49-F238E27FC236}">
              <a16:creationId xmlns:a16="http://schemas.microsoft.com/office/drawing/2014/main" id="{00000000-0008-0000-0000-00004D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34" name="Text Box 27">
          <a:extLst>
            <a:ext uri="{FF2B5EF4-FFF2-40B4-BE49-F238E27FC236}">
              <a16:creationId xmlns:a16="http://schemas.microsoft.com/office/drawing/2014/main" id="{00000000-0008-0000-0000-00004E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35" name="Text Box 27">
          <a:extLst>
            <a:ext uri="{FF2B5EF4-FFF2-40B4-BE49-F238E27FC236}">
              <a16:creationId xmlns:a16="http://schemas.microsoft.com/office/drawing/2014/main" id="{00000000-0008-0000-0000-00004F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36" name="Text Box 27">
          <a:extLst>
            <a:ext uri="{FF2B5EF4-FFF2-40B4-BE49-F238E27FC236}">
              <a16:creationId xmlns:a16="http://schemas.microsoft.com/office/drawing/2014/main" id="{00000000-0008-0000-0000-000050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37" name="Text Box 27">
          <a:extLst>
            <a:ext uri="{FF2B5EF4-FFF2-40B4-BE49-F238E27FC236}">
              <a16:creationId xmlns:a16="http://schemas.microsoft.com/office/drawing/2014/main" id="{00000000-0008-0000-0000-000051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38" name="Text Box 27">
          <a:extLst>
            <a:ext uri="{FF2B5EF4-FFF2-40B4-BE49-F238E27FC236}">
              <a16:creationId xmlns:a16="http://schemas.microsoft.com/office/drawing/2014/main" id="{00000000-0008-0000-0000-000052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77949"/>
    <xdr:sp macro="" textlink="">
      <xdr:nvSpPr>
        <xdr:cNvPr id="339" name="Text Box 27">
          <a:extLst>
            <a:ext uri="{FF2B5EF4-FFF2-40B4-BE49-F238E27FC236}">
              <a16:creationId xmlns:a16="http://schemas.microsoft.com/office/drawing/2014/main" id="{00000000-0008-0000-0000-000053010000}"/>
            </a:ext>
          </a:extLst>
        </xdr:cNvPr>
        <xdr:cNvSpPr txBox="1">
          <a:spLocks noChangeArrowheads="1"/>
        </xdr:cNvSpPr>
      </xdr:nvSpPr>
      <xdr:spPr bwMode="auto">
        <a:xfrm>
          <a:off x="2617470" y="54368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340" name="Text Box 27">
          <a:extLst>
            <a:ext uri="{FF2B5EF4-FFF2-40B4-BE49-F238E27FC236}">
              <a16:creationId xmlns:a16="http://schemas.microsoft.com/office/drawing/2014/main" id="{00000000-0008-0000-0000-00005401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341" name="Text Box 27">
          <a:extLst>
            <a:ext uri="{FF2B5EF4-FFF2-40B4-BE49-F238E27FC236}">
              <a16:creationId xmlns:a16="http://schemas.microsoft.com/office/drawing/2014/main" id="{00000000-0008-0000-0000-00005501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342" name="Text Box 27">
          <a:extLst>
            <a:ext uri="{FF2B5EF4-FFF2-40B4-BE49-F238E27FC236}">
              <a16:creationId xmlns:a16="http://schemas.microsoft.com/office/drawing/2014/main" id="{00000000-0008-0000-0000-00005601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43" name="Text Box 27">
          <a:extLst>
            <a:ext uri="{FF2B5EF4-FFF2-40B4-BE49-F238E27FC236}">
              <a16:creationId xmlns:a16="http://schemas.microsoft.com/office/drawing/2014/main" id="{00000000-0008-0000-0000-00005701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44" name="Text Box 27">
          <a:extLst>
            <a:ext uri="{FF2B5EF4-FFF2-40B4-BE49-F238E27FC236}">
              <a16:creationId xmlns:a16="http://schemas.microsoft.com/office/drawing/2014/main" id="{00000000-0008-0000-0000-0000580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45" name="Text Box 27">
          <a:extLst>
            <a:ext uri="{FF2B5EF4-FFF2-40B4-BE49-F238E27FC236}">
              <a16:creationId xmlns:a16="http://schemas.microsoft.com/office/drawing/2014/main" id="{00000000-0008-0000-0000-0000590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6" name="Text Box 27">
          <a:extLst>
            <a:ext uri="{FF2B5EF4-FFF2-40B4-BE49-F238E27FC236}">
              <a16:creationId xmlns:a16="http://schemas.microsoft.com/office/drawing/2014/main" id="{00000000-0008-0000-0000-00005A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7" name="Text Box 27">
          <a:extLst>
            <a:ext uri="{FF2B5EF4-FFF2-40B4-BE49-F238E27FC236}">
              <a16:creationId xmlns:a16="http://schemas.microsoft.com/office/drawing/2014/main" id="{00000000-0008-0000-0000-00005B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8" name="Text Box 27">
          <a:extLst>
            <a:ext uri="{FF2B5EF4-FFF2-40B4-BE49-F238E27FC236}">
              <a16:creationId xmlns:a16="http://schemas.microsoft.com/office/drawing/2014/main" id="{00000000-0008-0000-0000-00005C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9" name="Text Box 27">
          <a:extLst>
            <a:ext uri="{FF2B5EF4-FFF2-40B4-BE49-F238E27FC236}">
              <a16:creationId xmlns:a16="http://schemas.microsoft.com/office/drawing/2014/main" id="{00000000-0008-0000-0000-00005D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0" name="Text Box 27">
          <a:extLst>
            <a:ext uri="{FF2B5EF4-FFF2-40B4-BE49-F238E27FC236}">
              <a16:creationId xmlns:a16="http://schemas.microsoft.com/office/drawing/2014/main" id="{00000000-0008-0000-0000-00005E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1" name="Text Box 27">
          <a:extLst>
            <a:ext uri="{FF2B5EF4-FFF2-40B4-BE49-F238E27FC236}">
              <a16:creationId xmlns:a16="http://schemas.microsoft.com/office/drawing/2014/main" id="{00000000-0008-0000-0000-00005F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2" name="Text Box 27">
          <a:extLst>
            <a:ext uri="{FF2B5EF4-FFF2-40B4-BE49-F238E27FC236}">
              <a16:creationId xmlns:a16="http://schemas.microsoft.com/office/drawing/2014/main" id="{00000000-0008-0000-0000-000060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3" name="Text Box 27">
          <a:extLst>
            <a:ext uri="{FF2B5EF4-FFF2-40B4-BE49-F238E27FC236}">
              <a16:creationId xmlns:a16="http://schemas.microsoft.com/office/drawing/2014/main" id="{00000000-0008-0000-0000-000061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54" name="Text Box 27">
          <a:extLst>
            <a:ext uri="{FF2B5EF4-FFF2-40B4-BE49-F238E27FC236}">
              <a16:creationId xmlns:a16="http://schemas.microsoft.com/office/drawing/2014/main" id="{00000000-0008-0000-0000-0000620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55" name="Text Box 27">
          <a:extLst>
            <a:ext uri="{FF2B5EF4-FFF2-40B4-BE49-F238E27FC236}">
              <a16:creationId xmlns:a16="http://schemas.microsoft.com/office/drawing/2014/main" id="{00000000-0008-0000-0000-0000630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6" name="Text Box 27">
          <a:extLst>
            <a:ext uri="{FF2B5EF4-FFF2-40B4-BE49-F238E27FC236}">
              <a16:creationId xmlns:a16="http://schemas.microsoft.com/office/drawing/2014/main" id="{00000000-0008-0000-0000-000064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7" name="Text Box 27">
          <a:extLst>
            <a:ext uri="{FF2B5EF4-FFF2-40B4-BE49-F238E27FC236}">
              <a16:creationId xmlns:a16="http://schemas.microsoft.com/office/drawing/2014/main" id="{00000000-0008-0000-0000-000065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8" name="Text Box 27">
          <a:extLst>
            <a:ext uri="{FF2B5EF4-FFF2-40B4-BE49-F238E27FC236}">
              <a16:creationId xmlns:a16="http://schemas.microsoft.com/office/drawing/2014/main" id="{00000000-0008-0000-0000-000066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9" name="Text Box 27">
          <a:extLst>
            <a:ext uri="{FF2B5EF4-FFF2-40B4-BE49-F238E27FC236}">
              <a16:creationId xmlns:a16="http://schemas.microsoft.com/office/drawing/2014/main" id="{00000000-0008-0000-0000-000067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360" name="Text Box 27">
          <a:extLst>
            <a:ext uri="{FF2B5EF4-FFF2-40B4-BE49-F238E27FC236}">
              <a16:creationId xmlns:a16="http://schemas.microsoft.com/office/drawing/2014/main" id="{00000000-0008-0000-0000-00006801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61" name="Text Box 27">
          <a:extLst>
            <a:ext uri="{FF2B5EF4-FFF2-40B4-BE49-F238E27FC236}">
              <a16:creationId xmlns:a16="http://schemas.microsoft.com/office/drawing/2014/main" id="{00000000-0008-0000-0000-000069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68580"/>
    <xdr:sp macro="" textlink="">
      <xdr:nvSpPr>
        <xdr:cNvPr id="362" name="Text Box 27">
          <a:extLst>
            <a:ext uri="{FF2B5EF4-FFF2-40B4-BE49-F238E27FC236}">
              <a16:creationId xmlns:a16="http://schemas.microsoft.com/office/drawing/2014/main" id="{00000000-0008-0000-0000-00006A010000}"/>
            </a:ext>
          </a:extLst>
        </xdr:cNvPr>
        <xdr:cNvSpPr txBox="1">
          <a:spLocks noChangeArrowheads="1"/>
        </xdr:cNvSpPr>
      </xdr:nvSpPr>
      <xdr:spPr bwMode="auto">
        <a:xfrm>
          <a:off x="2617470" y="54368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3" name="Text Box 27">
          <a:extLst>
            <a:ext uri="{FF2B5EF4-FFF2-40B4-BE49-F238E27FC236}">
              <a16:creationId xmlns:a16="http://schemas.microsoft.com/office/drawing/2014/main" id="{00000000-0008-0000-0000-00006B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64" name="Text Box 27">
          <a:extLst>
            <a:ext uri="{FF2B5EF4-FFF2-40B4-BE49-F238E27FC236}">
              <a16:creationId xmlns:a16="http://schemas.microsoft.com/office/drawing/2014/main" id="{00000000-0008-0000-0000-00006C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65" name="Text Box 27">
          <a:extLst>
            <a:ext uri="{FF2B5EF4-FFF2-40B4-BE49-F238E27FC236}">
              <a16:creationId xmlns:a16="http://schemas.microsoft.com/office/drawing/2014/main" id="{00000000-0008-0000-0000-00006D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6" name="Text Box 27">
          <a:extLst>
            <a:ext uri="{FF2B5EF4-FFF2-40B4-BE49-F238E27FC236}">
              <a16:creationId xmlns:a16="http://schemas.microsoft.com/office/drawing/2014/main" id="{00000000-0008-0000-0000-00006E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67" name="Text Box 27">
          <a:extLst>
            <a:ext uri="{FF2B5EF4-FFF2-40B4-BE49-F238E27FC236}">
              <a16:creationId xmlns:a16="http://schemas.microsoft.com/office/drawing/2014/main" id="{00000000-0008-0000-0000-00006F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8" name="Text Box 27">
          <a:extLst>
            <a:ext uri="{FF2B5EF4-FFF2-40B4-BE49-F238E27FC236}">
              <a16:creationId xmlns:a16="http://schemas.microsoft.com/office/drawing/2014/main" id="{00000000-0008-0000-0000-000070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69" name="Text Box 27">
          <a:extLst>
            <a:ext uri="{FF2B5EF4-FFF2-40B4-BE49-F238E27FC236}">
              <a16:creationId xmlns:a16="http://schemas.microsoft.com/office/drawing/2014/main" id="{00000000-0008-0000-0000-000071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0" name="Text Box 27">
          <a:extLst>
            <a:ext uri="{FF2B5EF4-FFF2-40B4-BE49-F238E27FC236}">
              <a16:creationId xmlns:a16="http://schemas.microsoft.com/office/drawing/2014/main" id="{00000000-0008-0000-0000-000072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113</xdr:row>
      <xdr:rowOff>0</xdr:rowOff>
    </xdr:from>
    <xdr:ext cx="76200" cy="144780"/>
    <xdr:sp macro="" textlink="">
      <xdr:nvSpPr>
        <xdr:cNvPr id="371" name="Text Box 27">
          <a:extLst>
            <a:ext uri="{FF2B5EF4-FFF2-40B4-BE49-F238E27FC236}">
              <a16:creationId xmlns:a16="http://schemas.microsoft.com/office/drawing/2014/main" id="{00000000-0008-0000-0000-000073010000}"/>
            </a:ext>
          </a:extLst>
        </xdr:cNvPr>
        <xdr:cNvSpPr txBox="1">
          <a:spLocks noChangeArrowheads="1"/>
        </xdr:cNvSpPr>
      </xdr:nvSpPr>
      <xdr:spPr bwMode="auto">
        <a:xfrm>
          <a:off x="2640330" y="54368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72" name="Text Box 27">
          <a:extLst>
            <a:ext uri="{FF2B5EF4-FFF2-40B4-BE49-F238E27FC236}">
              <a16:creationId xmlns:a16="http://schemas.microsoft.com/office/drawing/2014/main" id="{00000000-0008-0000-0000-000074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73" name="Text Box 27">
          <a:extLst>
            <a:ext uri="{FF2B5EF4-FFF2-40B4-BE49-F238E27FC236}">
              <a16:creationId xmlns:a16="http://schemas.microsoft.com/office/drawing/2014/main" id="{00000000-0008-0000-0000-000075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74" name="Text Box 27">
          <a:extLst>
            <a:ext uri="{FF2B5EF4-FFF2-40B4-BE49-F238E27FC236}">
              <a16:creationId xmlns:a16="http://schemas.microsoft.com/office/drawing/2014/main" id="{00000000-0008-0000-0000-000076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75" name="Text Box 27">
          <a:extLst>
            <a:ext uri="{FF2B5EF4-FFF2-40B4-BE49-F238E27FC236}">
              <a16:creationId xmlns:a16="http://schemas.microsoft.com/office/drawing/2014/main" id="{00000000-0008-0000-0000-000077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76" name="Text Box 27">
          <a:extLst>
            <a:ext uri="{FF2B5EF4-FFF2-40B4-BE49-F238E27FC236}">
              <a16:creationId xmlns:a16="http://schemas.microsoft.com/office/drawing/2014/main" id="{00000000-0008-0000-0000-000078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60020"/>
    <xdr:sp macro="" textlink="">
      <xdr:nvSpPr>
        <xdr:cNvPr id="377" name="Text Box 27">
          <a:extLst>
            <a:ext uri="{FF2B5EF4-FFF2-40B4-BE49-F238E27FC236}">
              <a16:creationId xmlns:a16="http://schemas.microsoft.com/office/drawing/2014/main" id="{00000000-0008-0000-0000-000079010000}"/>
            </a:ext>
          </a:extLst>
        </xdr:cNvPr>
        <xdr:cNvSpPr txBox="1">
          <a:spLocks noChangeArrowheads="1"/>
        </xdr:cNvSpPr>
      </xdr:nvSpPr>
      <xdr:spPr bwMode="auto">
        <a:xfrm>
          <a:off x="2617470" y="54368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77949"/>
    <xdr:sp macro="" textlink="">
      <xdr:nvSpPr>
        <xdr:cNvPr id="378" name="Text Box 27">
          <a:extLst>
            <a:ext uri="{FF2B5EF4-FFF2-40B4-BE49-F238E27FC236}">
              <a16:creationId xmlns:a16="http://schemas.microsoft.com/office/drawing/2014/main" id="{00000000-0008-0000-0000-00007A010000}"/>
            </a:ext>
          </a:extLst>
        </xdr:cNvPr>
        <xdr:cNvSpPr txBox="1">
          <a:spLocks noChangeArrowheads="1"/>
        </xdr:cNvSpPr>
      </xdr:nvSpPr>
      <xdr:spPr bwMode="auto">
        <a:xfrm>
          <a:off x="2617470" y="54368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379" name="Text Box 27">
          <a:extLst>
            <a:ext uri="{FF2B5EF4-FFF2-40B4-BE49-F238E27FC236}">
              <a16:creationId xmlns:a16="http://schemas.microsoft.com/office/drawing/2014/main" id="{00000000-0008-0000-0000-00007B01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380" name="Text Box 27">
          <a:extLst>
            <a:ext uri="{FF2B5EF4-FFF2-40B4-BE49-F238E27FC236}">
              <a16:creationId xmlns:a16="http://schemas.microsoft.com/office/drawing/2014/main" id="{00000000-0008-0000-0000-00007C01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67640"/>
    <xdr:sp macro="" textlink="">
      <xdr:nvSpPr>
        <xdr:cNvPr id="381" name="Text Box 27">
          <a:extLst>
            <a:ext uri="{FF2B5EF4-FFF2-40B4-BE49-F238E27FC236}">
              <a16:creationId xmlns:a16="http://schemas.microsoft.com/office/drawing/2014/main" id="{00000000-0008-0000-0000-00007D010000}"/>
            </a:ext>
          </a:extLst>
        </xdr:cNvPr>
        <xdr:cNvSpPr txBox="1">
          <a:spLocks noChangeArrowheads="1"/>
        </xdr:cNvSpPr>
      </xdr:nvSpPr>
      <xdr:spPr bwMode="auto">
        <a:xfrm>
          <a:off x="2617470" y="54368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82" name="Text Box 27">
          <a:extLst>
            <a:ext uri="{FF2B5EF4-FFF2-40B4-BE49-F238E27FC236}">
              <a16:creationId xmlns:a16="http://schemas.microsoft.com/office/drawing/2014/main" id="{00000000-0008-0000-0000-00007E01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83" name="Text Box 27">
          <a:extLst>
            <a:ext uri="{FF2B5EF4-FFF2-40B4-BE49-F238E27FC236}">
              <a16:creationId xmlns:a16="http://schemas.microsoft.com/office/drawing/2014/main" id="{00000000-0008-0000-0000-00007F0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4" name="Text Box 27">
          <a:extLst>
            <a:ext uri="{FF2B5EF4-FFF2-40B4-BE49-F238E27FC236}">
              <a16:creationId xmlns:a16="http://schemas.microsoft.com/office/drawing/2014/main" id="{00000000-0008-0000-0000-000080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5" name="Text Box 27">
          <a:extLst>
            <a:ext uri="{FF2B5EF4-FFF2-40B4-BE49-F238E27FC236}">
              <a16:creationId xmlns:a16="http://schemas.microsoft.com/office/drawing/2014/main" id="{00000000-0008-0000-0000-000081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6" name="Text Box 27">
          <a:extLst>
            <a:ext uri="{FF2B5EF4-FFF2-40B4-BE49-F238E27FC236}">
              <a16:creationId xmlns:a16="http://schemas.microsoft.com/office/drawing/2014/main" id="{00000000-0008-0000-0000-000082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7" name="Text Box 27">
          <a:extLst>
            <a:ext uri="{FF2B5EF4-FFF2-40B4-BE49-F238E27FC236}">
              <a16:creationId xmlns:a16="http://schemas.microsoft.com/office/drawing/2014/main" id="{00000000-0008-0000-0000-00008301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8" name="Text Box 27">
          <a:extLst>
            <a:ext uri="{FF2B5EF4-FFF2-40B4-BE49-F238E27FC236}">
              <a16:creationId xmlns:a16="http://schemas.microsoft.com/office/drawing/2014/main" id="{00000000-0008-0000-0000-000084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9" name="Text Box 27">
          <a:extLst>
            <a:ext uri="{FF2B5EF4-FFF2-40B4-BE49-F238E27FC236}">
              <a16:creationId xmlns:a16="http://schemas.microsoft.com/office/drawing/2014/main" id="{00000000-0008-0000-0000-000085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0" name="Text Box 27">
          <a:extLst>
            <a:ext uri="{FF2B5EF4-FFF2-40B4-BE49-F238E27FC236}">
              <a16:creationId xmlns:a16="http://schemas.microsoft.com/office/drawing/2014/main" id="{00000000-0008-0000-0000-000086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1" name="Text Box 27">
          <a:extLst>
            <a:ext uri="{FF2B5EF4-FFF2-40B4-BE49-F238E27FC236}">
              <a16:creationId xmlns:a16="http://schemas.microsoft.com/office/drawing/2014/main" id="{00000000-0008-0000-0000-00008701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392" name="Text Box 27">
          <a:extLst>
            <a:ext uri="{FF2B5EF4-FFF2-40B4-BE49-F238E27FC236}">
              <a16:creationId xmlns:a16="http://schemas.microsoft.com/office/drawing/2014/main" id="{00000000-0008-0000-0000-0000880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393" name="Text Box 27">
          <a:extLst>
            <a:ext uri="{FF2B5EF4-FFF2-40B4-BE49-F238E27FC236}">
              <a16:creationId xmlns:a16="http://schemas.microsoft.com/office/drawing/2014/main" id="{00000000-0008-0000-0000-0000890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394" name="Text Box 27">
          <a:extLst>
            <a:ext uri="{FF2B5EF4-FFF2-40B4-BE49-F238E27FC236}">
              <a16:creationId xmlns:a16="http://schemas.microsoft.com/office/drawing/2014/main" id="{00000000-0008-0000-0000-00008A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395" name="Text Box 27">
          <a:extLst>
            <a:ext uri="{FF2B5EF4-FFF2-40B4-BE49-F238E27FC236}">
              <a16:creationId xmlns:a16="http://schemas.microsoft.com/office/drawing/2014/main" id="{00000000-0008-0000-0000-00008B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396" name="Text Box 27">
          <a:extLst>
            <a:ext uri="{FF2B5EF4-FFF2-40B4-BE49-F238E27FC236}">
              <a16:creationId xmlns:a16="http://schemas.microsoft.com/office/drawing/2014/main" id="{00000000-0008-0000-0000-00008C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397" name="Text Box 27">
          <a:extLst>
            <a:ext uri="{FF2B5EF4-FFF2-40B4-BE49-F238E27FC236}">
              <a16:creationId xmlns:a16="http://schemas.microsoft.com/office/drawing/2014/main" id="{00000000-0008-0000-0000-00008D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398" name="Text Box 27">
          <a:extLst>
            <a:ext uri="{FF2B5EF4-FFF2-40B4-BE49-F238E27FC236}">
              <a16:creationId xmlns:a16="http://schemas.microsoft.com/office/drawing/2014/main" id="{00000000-0008-0000-0000-00008E0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399" name="Text Box 27">
          <a:extLst>
            <a:ext uri="{FF2B5EF4-FFF2-40B4-BE49-F238E27FC236}">
              <a16:creationId xmlns:a16="http://schemas.microsoft.com/office/drawing/2014/main" id="{00000000-0008-0000-0000-00008F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00" name="Text Box 27">
          <a:extLst>
            <a:ext uri="{FF2B5EF4-FFF2-40B4-BE49-F238E27FC236}">
              <a16:creationId xmlns:a16="http://schemas.microsoft.com/office/drawing/2014/main" id="{00000000-0008-0000-0000-00009001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1" name="Text Box 27">
          <a:extLst>
            <a:ext uri="{FF2B5EF4-FFF2-40B4-BE49-F238E27FC236}">
              <a16:creationId xmlns:a16="http://schemas.microsoft.com/office/drawing/2014/main" id="{00000000-0008-0000-0000-000091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2" name="Text Box 27">
          <a:extLst>
            <a:ext uri="{FF2B5EF4-FFF2-40B4-BE49-F238E27FC236}">
              <a16:creationId xmlns:a16="http://schemas.microsoft.com/office/drawing/2014/main" id="{00000000-0008-0000-0000-000092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3" name="Text Box 27">
          <a:extLst>
            <a:ext uri="{FF2B5EF4-FFF2-40B4-BE49-F238E27FC236}">
              <a16:creationId xmlns:a16="http://schemas.microsoft.com/office/drawing/2014/main" id="{00000000-0008-0000-0000-000093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4" name="Text Box 27">
          <a:extLst>
            <a:ext uri="{FF2B5EF4-FFF2-40B4-BE49-F238E27FC236}">
              <a16:creationId xmlns:a16="http://schemas.microsoft.com/office/drawing/2014/main" id="{00000000-0008-0000-0000-000094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5" name="Text Box 27">
          <a:extLst>
            <a:ext uri="{FF2B5EF4-FFF2-40B4-BE49-F238E27FC236}">
              <a16:creationId xmlns:a16="http://schemas.microsoft.com/office/drawing/2014/main" id="{00000000-0008-0000-0000-000095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6" name="Text Box 27">
          <a:extLst>
            <a:ext uri="{FF2B5EF4-FFF2-40B4-BE49-F238E27FC236}">
              <a16:creationId xmlns:a16="http://schemas.microsoft.com/office/drawing/2014/main" id="{00000000-0008-0000-0000-000096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7" name="Text Box 27">
          <a:extLst>
            <a:ext uri="{FF2B5EF4-FFF2-40B4-BE49-F238E27FC236}">
              <a16:creationId xmlns:a16="http://schemas.microsoft.com/office/drawing/2014/main" id="{00000000-0008-0000-0000-000097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8" name="Text Box 27">
          <a:extLst>
            <a:ext uri="{FF2B5EF4-FFF2-40B4-BE49-F238E27FC236}">
              <a16:creationId xmlns:a16="http://schemas.microsoft.com/office/drawing/2014/main" id="{00000000-0008-0000-0000-000098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09" name="Text Box 27">
          <a:extLst>
            <a:ext uri="{FF2B5EF4-FFF2-40B4-BE49-F238E27FC236}">
              <a16:creationId xmlns:a16="http://schemas.microsoft.com/office/drawing/2014/main" id="{00000000-0008-0000-0000-0000990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0" name="Text Box 27">
          <a:extLst>
            <a:ext uri="{FF2B5EF4-FFF2-40B4-BE49-F238E27FC236}">
              <a16:creationId xmlns:a16="http://schemas.microsoft.com/office/drawing/2014/main" id="{00000000-0008-0000-0000-00009A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1" name="Text Box 27">
          <a:extLst>
            <a:ext uri="{FF2B5EF4-FFF2-40B4-BE49-F238E27FC236}">
              <a16:creationId xmlns:a16="http://schemas.microsoft.com/office/drawing/2014/main" id="{00000000-0008-0000-0000-00009B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2" name="Text Box 27">
          <a:extLst>
            <a:ext uri="{FF2B5EF4-FFF2-40B4-BE49-F238E27FC236}">
              <a16:creationId xmlns:a16="http://schemas.microsoft.com/office/drawing/2014/main" id="{00000000-0008-0000-0000-00009C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3" name="Text Box 27">
          <a:extLst>
            <a:ext uri="{FF2B5EF4-FFF2-40B4-BE49-F238E27FC236}">
              <a16:creationId xmlns:a16="http://schemas.microsoft.com/office/drawing/2014/main" id="{00000000-0008-0000-0000-00009D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4" name="Text Box 27">
          <a:extLst>
            <a:ext uri="{FF2B5EF4-FFF2-40B4-BE49-F238E27FC236}">
              <a16:creationId xmlns:a16="http://schemas.microsoft.com/office/drawing/2014/main" id="{00000000-0008-0000-0000-00009E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5" name="Text Box 27">
          <a:extLst>
            <a:ext uri="{FF2B5EF4-FFF2-40B4-BE49-F238E27FC236}">
              <a16:creationId xmlns:a16="http://schemas.microsoft.com/office/drawing/2014/main" id="{00000000-0008-0000-0000-00009F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16" name="Text Box 27">
          <a:extLst>
            <a:ext uri="{FF2B5EF4-FFF2-40B4-BE49-F238E27FC236}">
              <a16:creationId xmlns:a16="http://schemas.microsoft.com/office/drawing/2014/main" id="{00000000-0008-0000-0000-0000A001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17" name="Text Box 27">
          <a:extLst>
            <a:ext uri="{FF2B5EF4-FFF2-40B4-BE49-F238E27FC236}">
              <a16:creationId xmlns:a16="http://schemas.microsoft.com/office/drawing/2014/main" id="{00000000-0008-0000-0000-0000A10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18" name="Text Box 27">
          <a:extLst>
            <a:ext uri="{FF2B5EF4-FFF2-40B4-BE49-F238E27FC236}">
              <a16:creationId xmlns:a16="http://schemas.microsoft.com/office/drawing/2014/main" id="{00000000-0008-0000-0000-0000A20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19" name="Text Box 27">
          <a:extLst>
            <a:ext uri="{FF2B5EF4-FFF2-40B4-BE49-F238E27FC236}">
              <a16:creationId xmlns:a16="http://schemas.microsoft.com/office/drawing/2014/main" id="{00000000-0008-0000-0000-0000A30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20" name="Text Box 27">
          <a:extLst>
            <a:ext uri="{FF2B5EF4-FFF2-40B4-BE49-F238E27FC236}">
              <a16:creationId xmlns:a16="http://schemas.microsoft.com/office/drawing/2014/main" id="{00000000-0008-0000-0000-0000A401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21" name="Text Box 27">
          <a:extLst>
            <a:ext uri="{FF2B5EF4-FFF2-40B4-BE49-F238E27FC236}">
              <a16:creationId xmlns:a16="http://schemas.microsoft.com/office/drawing/2014/main" id="{00000000-0008-0000-0000-0000A50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22" name="Text Box 27">
          <a:extLst>
            <a:ext uri="{FF2B5EF4-FFF2-40B4-BE49-F238E27FC236}">
              <a16:creationId xmlns:a16="http://schemas.microsoft.com/office/drawing/2014/main" id="{00000000-0008-0000-0000-0000A60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3" name="Text Box 27">
          <a:extLst>
            <a:ext uri="{FF2B5EF4-FFF2-40B4-BE49-F238E27FC236}">
              <a16:creationId xmlns:a16="http://schemas.microsoft.com/office/drawing/2014/main" id="{00000000-0008-0000-0000-0000A7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4" name="Text Box 27">
          <a:extLst>
            <a:ext uri="{FF2B5EF4-FFF2-40B4-BE49-F238E27FC236}">
              <a16:creationId xmlns:a16="http://schemas.microsoft.com/office/drawing/2014/main" id="{00000000-0008-0000-0000-0000A8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5" name="Text Box 27">
          <a:extLst>
            <a:ext uri="{FF2B5EF4-FFF2-40B4-BE49-F238E27FC236}">
              <a16:creationId xmlns:a16="http://schemas.microsoft.com/office/drawing/2014/main" id="{00000000-0008-0000-0000-0000A9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6" name="Text Box 27">
          <a:extLst>
            <a:ext uri="{FF2B5EF4-FFF2-40B4-BE49-F238E27FC236}">
              <a16:creationId xmlns:a16="http://schemas.microsoft.com/office/drawing/2014/main" id="{00000000-0008-0000-0000-0000AA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7" name="Text Box 27">
          <a:extLst>
            <a:ext uri="{FF2B5EF4-FFF2-40B4-BE49-F238E27FC236}">
              <a16:creationId xmlns:a16="http://schemas.microsoft.com/office/drawing/2014/main" id="{00000000-0008-0000-0000-0000AB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8" name="Text Box 27">
          <a:extLst>
            <a:ext uri="{FF2B5EF4-FFF2-40B4-BE49-F238E27FC236}">
              <a16:creationId xmlns:a16="http://schemas.microsoft.com/office/drawing/2014/main" id="{00000000-0008-0000-0000-0000AC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9" name="Text Box 27">
          <a:extLst>
            <a:ext uri="{FF2B5EF4-FFF2-40B4-BE49-F238E27FC236}">
              <a16:creationId xmlns:a16="http://schemas.microsoft.com/office/drawing/2014/main" id="{00000000-0008-0000-0000-0000AD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0" name="Text Box 27">
          <a:extLst>
            <a:ext uri="{FF2B5EF4-FFF2-40B4-BE49-F238E27FC236}">
              <a16:creationId xmlns:a16="http://schemas.microsoft.com/office/drawing/2014/main" id="{00000000-0008-0000-0000-0000AE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31" name="Text Box 27">
          <a:extLst>
            <a:ext uri="{FF2B5EF4-FFF2-40B4-BE49-F238E27FC236}">
              <a16:creationId xmlns:a16="http://schemas.microsoft.com/office/drawing/2014/main" id="{00000000-0008-0000-0000-0000AF0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32" name="Text Box 27">
          <a:extLst>
            <a:ext uri="{FF2B5EF4-FFF2-40B4-BE49-F238E27FC236}">
              <a16:creationId xmlns:a16="http://schemas.microsoft.com/office/drawing/2014/main" id="{00000000-0008-0000-0000-0000B00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3" name="Text Box 27">
          <a:extLst>
            <a:ext uri="{FF2B5EF4-FFF2-40B4-BE49-F238E27FC236}">
              <a16:creationId xmlns:a16="http://schemas.microsoft.com/office/drawing/2014/main" id="{00000000-0008-0000-0000-0000B1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4" name="Text Box 27">
          <a:extLst>
            <a:ext uri="{FF2B5EF4-FFF2-40B4-BE49-F238E27FC236}">
              <a16:creationId xmlns:a16="http://schemas.microsoft.com/office/drawing/2014/main" id="{00000000-0008-0000-0000-0000B2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5" name="Text Box 27">
          <a:extLst>
            <a:ext uri="{FF2B5EF4-FFF2-40B4-BE49-F238E27FC236}">
              <a16:creationId xmlns:a16="http://schemas.microsoft.com/office/drawing/2014/main" id="{00000000-0008-0000-0000-0000B3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6" name="Text Box 27">
          <a:extLst>
            <a:ext uri="{FF2B5EF4-FFF2-40B4-BE49-F238E27FC236}">
              <a16:creationId xmlns:a16="http://schemas.microsoft.com/office/drawing/2014/main" id="{00000000-0008-0000-0000-0000B4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37" name="Text Box 27">
          <a:extLst>
            <a:ext uri="{FF2B5EF4-FFF2-40B4-BE49-F238E27FC236}">
              <a16:creationId xmlns:a16="http://schemas.microsoft.com/office/drawing/2014/main" id="{00000000-0008-0000-0000-0000B50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8" name="Text Box 27">
          <a:extLst>
            <a:ext uri="{FF2B5EF4-FFF2-40B4-BE49-F238E27FC236}">
              <a16:creationId xmlns:a16="http://schemas.microsoft.com/office/drawing/2014/main" id="{00000000-0008-0000-0000-0000B6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39" name="Text Box 27">
          <a:extLst>
            <a:ext uri="{FF2B5EF4-FFF2-40B4-BE49-F238E27FC236}">
              <a16:creationId xmlns:a16="http://schemas.microsoft.com/office/drawing/2014/main" id="{00000000-0008-0000-0000-0000B701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0" name="Text Box 27">
          <a:extLst>
            <a:ext uri="{FF2B5EF4-FFF2-40B4-BE49-F238E27FC236}">
              <a16:creationId xmlns:a16="http://schemas.microsoft.com/office/drawing/2014/main" id="{00000000-0008-0000-0000-0000B8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1" name="Text Box 27">
          <a:extLst>
            <a:ext uri="{FF2B5EF4-FFF2-40B4-BE49-F238E27FC236}">
              <a16:creationId xmlns:a16="http://schemas.microsoft.com/office/drawing/2014/main" id="{00000000-0008-0000-0000-0000B9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2" name="Text Box 27">
          <a:extLst>
            <a:ext uri="{FF2B5EF4-FFF2-40B4-BE49-F238E27FC236}">
              <a16:creationId xmlns:a16="http://schemas.microsoft.com/office/drawing/2014/main" id="{00000000-0008-0000-0000-0000BA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3" name="Text Box 27">
          <a:extLst>
            <a:ext uri="{FF2B5EF4-FFF2-40B4-BE49-F238E27FC236}">
              <a16:creationId xmlns:a16="http://schemas.microsoft.com/office/drawing/2014/main" id="{00000000-0008-0000-0000-0000BB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4" name="Text Box 27">
          <a:extLst>
            <a:ext uri="{FF2B5EF4-FFF2-40B4-BE49-F238E27FC236}">
              <a16:creationId xmlns:a16="http://schemas.microsoft.com/office/drawing/2014/main" id="{00000000-0008-0000-0000-0000BC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5" name="Text Box 27">
          <a:extLst>
            <a:ext uri="{FF2B5EF4-FFF2-40B4-BE49-F238E27FC236}">
              <a16:creationId xmlns:a16="http://schemas.microsoft.com/office/drawing/2014/main" id="{00000000-0008-0000-0000-0000BD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6" name="Text Box 27">
          <a:extLst>
            <a:ext uri="{FF2B5EF4-FFF2-40B4-BE49-F238E27FC236}">
              <a16:creationId xmlns:a16="http://schemas.microsoft.com/office/drawing/2014/main" id="{00000000-0008-0000-0000-0000BE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7" name="Text Box 27">
          <a:extLst>
            <a:ext uri="{FF2B5EF4-FFF2-40B4-BE49-F238E27FC236}">
              <a16:creationId xmlns:a16="http://schemas.microsoft.com/office/drawing/2014/main" id="{00000000-0008-0000-0000-0000BF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48" name="Text Box 27">
          <a:extLst>
            <a:ext uri="{FF2B5EF4-FFF2-40B4-BE49-F238E27FC236}">
              <a16:creationId xmlns:a16="http://schemas.microsoft.com/office/drawing/2014/main" id="{00000000-0008-0000-0000-0000C00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9" name="Text Box 27">
          <a:extLst>
            <a:ext uri="{FF2B5EF4-FFF2-40B4-BE49-F238E27FC236}">
              <a16:creationId xmlns:a16="http://schemas.microsoft.com/office/drawing/2014/main" id="{00000000-0008-0000-0000-0000C1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0" name="Text Box 27">
          <a:extLst>
            <a:ext uri="{FF2B5EF4-FFF2-40B4-BE49-F238E27FC236}">
              <a16:creationId xmlns:a16="http://schemas.microsoft.com/office/drawing/2014/main" id="{00000000-0008-0000-0000-0000C2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1" name="Text Box 27">
          <a:extLst>
            <a:ext uri="{FF2B5EF4-FFF2-40B4-BE49-F238E27FC236}">
              <a16:creationId xmlns:a16="http://schemas.microsoft.com/office/drawing/2014/main" id="{00000000-0008-0000-0000-0000C3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2" name="Text Box 27">
          <a:extLst>
            <a:ext uri="{FF2B5EF4-FFF2-40B4-BE49-F238E27FC236}">
              <a16:creationId xmlns:a16="http://schemas.microsoft.com/office/drawing/2014/main" id="{00000000-0008-0000-0000-0000C4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3" name="Text Box 27">
          <a:extLst>
            <a:ext uri="{FF2B5EF4-FFF2-40B4-BE49-F238E27FC236}">
              <a16:creationId xmlns:a16="http://schemas.microsoft.com/office/drawing/2014/main" id="{00000000-0008-0000-0000-0000C5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4" name="Text Box 27">
          <a:extLst>
            <a:ext uri="{FF2B5EF4-FFF2-40B4-BE49-F238E27FC236}">
              <a16:creationId xmlns:a16="http://schemas.microsoft.com/office/drawing/2014/main" id="{00000000-0008-0000-0000-0000C6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55" name="Text Box 27">
          <a:extLst>
            <a:ext uri="{FF2B5EF4-FFF2-40B4-BE49-F238E27FC236}">
              <a16:creationId xmlns:a16="http://schemas.microsoft.com/office/drawing/2014/main" id="{00000000-0008-0000-0000-0000C701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56" name="Text Box 27">
          <a:extLst>
            <a:ext uri="{FF2B5EF4-FFF2-40B4-BE49-F238E27FC236}">
              <a16:creationId xmlns:a16="http://schemas.microsoft.com/office/drawing/2014/main" id="{00000000-0008-0000-0000-0000C80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57" name="Text Box 27">
          <a:extLst>
            <a:ext uri="{FF2B5EF4-FFF2-40B4-BE49-F238E27FC236}">
              <a16:creationId xmlns:a16="http://schemas.microsoft.com/office/drawing/2014/main" id="{00000000-0008-0000-0000-0000C90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58" name="Text Box 27">
          <a:extLst>
            <a:ext uri="{FF2B5EF4-FFF2-40B4-BE49-F238E27FC236}">
              <a16:creationId xmlns:a16="http://schemas.microsoft.com/office/drawing/2014/main" id="{00000000-0008-0000-0000-0000CC0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9" name="Text Box 27">
          <a:extLst>
            <a:ext uri="{FF2B5EF4-FFF2-40B4-BE49-F238E27FC236}">
              <a16:creationId xmlns:a16="http://schemas.microsoft.com/office/drawing/2014/main" id="{00000000-0008-0000-0000-0000CD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60" name="Text Box 27">
          <a:extLst>
            <a:ext uri="{FF2B5EF4-FFF2-40B4-BE49-F238E27FC236}">
              <a16:creationId xmlns:a16="http://schemas.microsoft.com/office/drawing/2014/main" id="{00000000-0008-0000-0000-0000CE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61" name="Text Box 27">
          <a:extLst>
            <a:ext uri="{FF2B5EF4-FFF2-40B4-BE49-F238E27FC236}">
              <a16:creationId xmlns:a16="http://schemas.microsoft.com/office/drawing/2014/main" id="{00000000-0008-0000-0000-0000CF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62" name="Text Box 27">
          <a:extLst>
            <a:ext uri="{FF2B5EF4-FFF2-40B4-BE49-F238E27FC236}">
              <a16:creationId xmlns:a16="http://schemas.microsoft.com/office/drawing/2014/main" id="{00000000-0008-0000-0000-0000D0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63" name="Text Box 27">
          <a:extLst>
            <a:ext uri="{FF2B5EF4-FFF2-40B4-BE49-F238E27FC236}">
              <a16:creationId xmlns:a16="http://schemas.microsoft.com/office/drawing/2014/main" id="{00000000-0008-0000-0000-0000D1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64" name="Text Box 27">
          <a:extLst>
            <a:ext uri="{FF2B5EF4-FFF2-40B4-BE49-F238E27FC236}">
              <a16:creationId xmlns:a16="http://schemas.microsoft.com/office/drawing/2014/main" id="{00000000-0008-0000-0000-0000D2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65" name="Text Box 27">
          <a:extLst>
            <a:ext uri="{FF2B5EF4-FFF2-40B4-BE49-F238E27FC236}">
              <a16:creationId xmlns:a16="http://schemas.microsoft.com/office/drawing/2014/main" id="{00000000-0008-0000-0000-0000D50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66" name="Text Box 27">
          <a:extLst>
            <a:ext uri="{FF2B5EF4-FFF2-40B4-BE49-F238E27FC236}">
              <a16:creationId xmlns:a16="http://schemas.microsoft.com/office/drawing/2014/main" id="{00000000-0008-0000-0000-0000D60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67" name="Text Box 27">
          <a:extLst>
            <a:ext uri="{FF2B5EF4-FFF2-40B4-BE49-F238E27FC236}">
              <a16:creationId xmlns:a16="http://schemas.microsoft.com/office/drawing/2014/main" id="{00000000-0008-0000-0000-0000D7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68" name="Text Box 27">
          <a:extLst>
            <a:ext uri="{FF2B5EF4-FFF2-40B4-BE49-F238E27FC236}">
              <a16:creationId xmlns:a16="http://schemas.microsoft.com/office/drawing/2014/main" id="{00000000-0008-0000-0000-0000D8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69" name="Text Box 27">
          <a:extLst>
            <a:ext uri="{FF2B5EF4-FFF2-40B4-BE49-F238E27FC236}">
              <a16:creationId xmlns:a16="http://schemas.microsoft.com/office/drawing/2014/main" id="{00000000-0008-0000-0000-0000D9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70" name="Text Box 27">
          <a:extLst>
            <a:ext uri="{FF2B5EF4-FFF2-40B4-BE49-F238E27FC236}">
              <a16:creationId xmlns:a16="http://schemas.microsoft.com/office/drawing/2014/main" id="{00000000-0008-0000-0000-0000DA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71" name="Text Box 27">
          <a:extLst>
            <a:ext uri="{FF2B5EF4-FFF2-40B4-BE49-F238E27FC236}">
              <a16:creationId xmlns:a16="http://schemas.microsoft.com/office/drawing/2014/main" id="{00000000-0008-0000-0000-0000DB0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72" name="Text Box 27">
          <a:extLst>
            <a:ext uri="{FF2B5EF4-FFF2-40B4-BE49-F238E27FC236}">
              <a16:creationId xmlns:a16="http://schemas.microsoft.com/office/drawing/2014/main" id="{00000000-0008-0000-0000-0000DC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73" name="Text Box 27">
          <a:extLst>
            <a:ext uri="{FF2B5EF4-FFF2-40B4-BE49-F238E27FC236}">
              <a16:creationId xmlns:a16="http://schemas.microsoft.com/office/drawing/2014/main" id="{00000000-0008-0000-0000-0000DD01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74" name="Text Box 27">
          <a:extLst>
            <a:ext uri="{FF2B5EF4-FFF2-40B4-BE49-F238E27FC236}">
              <a16:creationId xmlns:a16="http://schemas.microsoft.com/office/drawing/2014/main" id="{00000000-0008-0000-0000-0000DE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75" name="Text Box 27">
          <a:extLst>
            <a:ext uri="{FF2B5EF4-FFF2-40B4-BE49-F238E27FC236}">
              <a16:creationId xmlns:a16="http://schemas.microsoft.com/office/drawing/2014/main" id="{00000000-0008-0000-0000-0000DF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76" name="Text Box 27">
          <a:extLst>
            <a:ext uri="{FF2B5EF4-FFF2-40B4-BE49-F238E27FC236}">
              <a16:creationId xmlns:a16="http://schemas.microsoft.com/office/drawing/2014/main" id="{00000000-0008-0000-0000-0000E0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77" name="Text Box 27">
          <a:extLst>
            <a:ext uri="{FF2B5EF4-FFF2-40B4-BE49-F238E27FC236}">
              <a16:creationId xmlns:a16="http://schemas.microsoft.com/office/drawing/2014/main" id="{00000000-0008-0000-0000-0000E1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78" name="Text Box 27">
          <a:extLst>
            <a:ext uri="{FF2B5EF4-FFF2-40B4-BE49-F238E27FC236}">
              <a16:creationId xmlns:a16="http://schemas.microsoft.com/office/drawing/2014/main" id="{00000000-0008-0000-0000-0000E2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79" name="Text Box 27">
          <a:extLst>
            <a:ext uri="{FF2B5EF4-FFF2-40B4-BE49-F238E27FC236}">
              <a16:creationId xmlns:a16="http://schemas.microsoft.com/office/drawing/2014/main" id="{00000000-0008-0000-0000-0000E3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80" name="Text Box 27">
          <a:extLst>
            <a:ext uri="{FF2B5EF4-FFF2-40B4-BE49-F238E27FC236}">
              <a16:creationId xmlns:a16="http://schemas.microsoft.com/office/drawing/2014/main" id="{00000000-0008-0000-0000-0000E4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81" name="Text Box 27">
          <a:extLst>
            <a:ext uri="{FF2B5EF4-FFF2-40B4-BE49-F238E27FC236}">
              <a16:creationId xmlns:a16="http://schemas.microsoft.com/office/drawing/2014/main" id="{00000000-0008-0000-0000-0000E5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82" name="Text Box 27">
          <a:extLst>
            <a:ext uri="{FF2B5EF4-FFF2-40B4-BE49-F238E27FC236}">
              <a16:creationId xmlns:a16="http://schemas.microsoft.com/office/drawing/2014/main" id="{00000000-0008-0000-0000-0000E60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83" name="Text Box 27">
          <a:extLst>
            <a:ext uri="{FF2B5EF4-FFF2-40B4-BE49-F238E27FC236}">
              <a16:creationId xmlns:a16="http://schemas.microsoft.com/office/drawing/2014/main" id="{00000000-0008-0000-0000-0000E7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84" name="Text Box 27">
          <a:extLst>
            <a:ext uri="{FF2B5EF4-FFF2-40B4-BE49-F238E27FC236}">
              <a16:creationId xmlns:a16="http://schemas.microsoft.com/office/drawing/2014/main" id="{00000000-0008-0000-0000-0000E8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85" name="Text Box 27">
          <a:extLst>
            <a:ext uri="{FF2B5EF4-FFF2-40B4-BE49-F238E27FC236}">
              <a16:creationId xmlns:a16="http://schemas.microsoft.com/office/drawing/2014/main" id="{00000000-0008-0000-0000-0000E9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86" name="Text Box 27">
          <a:extLst>
            <a:ext uri="{FF2B5EF4-FFF2-40B4-BE49-F238E27FC236}">
              <a16:creationId xmlns:a16="http://schemas.microsoft.com/office/drawing/2014/main" id="{00000000-0008-0000-0000-0000EA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87" name="Text Box 27">
          <a:extLst>
            <a:ext uri="{FF2B5EF4-FFF2-40B4-BE49-F238E27FC236}">
              <a16:creationId xmlns:a16="http://schemas.microsoft.com/office/drawing/2014/main" id="{00000000-0008-0000-0000-0000EB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88" name="Text Box 27">
          <a:extLst>
            <a:ext uri="{FF2B5EF4-FFF2-40B4-BE49-F238E27FC236}">
              <a16:creationId xmlns:a16="http://schemas.microsoft.com/office/drawing/2014/main" id="{00000000-0008-0000-0000-0000EC0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89" name="Text Box 27">
          <a:extLst>
            <a:ext uri="{FF2B5EF4-FFF2-40B4-BE49-F238E27FC236}">
              <a16:creationId xmlns:a16="http://schemas.microsoft.com/office/drawing/2014/main" id="{00000000-0008-0000-0000-0000ED01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90" name="Text Box 27">
          <a:extLst>
            <a:ext uri="{FF2B5EF4-FFF2-40B4-BE49-F238E27FC236}">
              <a16:creationId xmlns:a16="http://schemas.microsoft.com/office/drawing/2014/main" id="{00000000-0008-0000-0000-0000EE0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91" name="Text Box 27">
          <a:extLst>
            <a:ext uri="{FF2B5EF4-FFF2-40B4-BE49-F238E27FC236}">
              <a16:creationId xmlns:a16="http://schemas.microsoft.com/office/drawing/2014/main" id="{00000000-0008-0000-0000-0000EF0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92" name="Text Box 27">
          <a:extLst>
            <a:ext uri="{FF2B5EF4-FFF2-40B4-BE49-F238E27FC236}">
              <a16:creationId xmlns:a16="http://schemas.microsoft.com/office/drawing/2014/main" id="{00000000-0008-0000-0000-0000F00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93" name="Text Box 27">
          <a:extLst>
            <a:ext uri="{FF2B5EF4-FFF2-40B4-BE49-F238E27FC236}">
              <a16:creationId xmlns:a16="http://schemas.microsoft.com/office/drawing/2014/main" id="{00000000-0008-0000-0000-0000F101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94" name="Text Box 27">
          <a:extLst>
            <a:ext uri="{FF2B5EF4-FFF2-40B4-BE49-F238E27FC236}">
              <a16:creationId xmlns:a16="http://schemas.microsoft.com/office/drawing/2014/main" id="{00000000-0008-0000-0000-0000F20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95" name="Text Box 27">
          <a:extLst>
            <a:ext uri="{FF2B5EF4-FFF2-40B4-BE49-F238E27FC236}">
              <a16:creationId xmlns:a16="http://schemas.microsoft.com/office/drawing/2014/main" id="{00000000-0008-0000-0000-0000F30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96" name="Text Box 27">
          <a:extLst>
            <a:ext uri="{FF2B5EF4-FFF2-40B4-BE49-F238E27FC236}">
              <a16:creationId xmlns:a16="http://schemas.microsoft.com/office/drawing/2014/main" id="{00000000-0008-0000-0000-0000F4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97" name="Text Box 27">
          <a:extLst>
            <a:ext uri="{FF2B5EF4-FFF2-40B4-BE49-F238E27FC236}">
              <a16:creationId xmlns:a16="http://schemas.microsoft.com/office/drawing/2014/main" id="{00000000-0008-0000-0000-0000F5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98" name="Text Box 27">
          <a:extLst>
            <a:ext uri="{FF2B5EF4-FFF2-40B4-BE49-F238E27FC236}">
              <a16:creationId xmlns:a16="http://schemas.microsoft.com/office/drawing/2014/main" id="{00000000-0008-0000-0000-0000F6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99" name="Text Box 27">
          <a:extLst>
            <a:ext uri="{FF2B5EF4-FFF2-40B4-BE49-F238E27FC236}">
              <a16:creationId xmlns:a16="http://schemas.microsoft.com/office/drawing/2014/main" id="{00000000-0008-0000-0000-0000F7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00" name="Text Box 27">
          <a:extLst>
            <a:ext uri="{FF2B5EF4-FFF2-40B4-BE49-F238E27FC236}">
              <a16:creationId xmlns:a16="http://schemas.microsoft.com/office/drawing/2014/main" id="{00000000-0008-0000-0000-0000F8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01" name="Text Box 27">
          <a:extLst>
            <a:ext uri="{FF2B5EF4-FFF2-40B4-BE49-F238E27FC236}">
              <a16:creationId xmlns:a16="http://schemas.microsoft.com/office/drawing/2014/main" id="{00000000-0008-0000-0000-0000F9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02" name="Text Box 27">
          <a:extLst>
            <a:ext uri="{FF2B5EF4-FFF2-40B4-BE49-F238E27FC236}">
              <a16:creationId xmlns:a16="http://schemas.microsoft.com/office/drawing/2014/main" id="{00000000-0008-0000-0000-0000FA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03" name="Text Box 27">
          <a:extLst>
            <a:ext uri="{FF2B5EF4-FFF2-40B4-BE49-F238E27FC236}">
              <a16:creationId xmlns:a16="http://schemas.microsoft.com/office/drawing/2014/main" id="{00000000-0008-0000-0000-0000FB0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504" name="Text Box 27">
          <a:extLst>
            <a:ext uri="{FF2B5EF4-FFF2-40B4-BE49-F238E27FC236}">
              <a16:creationId xmlns:a16="http://schemas.microsoft.com/office/drawing/2014/main" id="{00000000-0008-0000-0000-0000FC0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505" name="Text Box 27">
          <a:extLst>
            <a:ext uri="{FF2B5EF4-FFF2-40B4-BE49-F238E27FC236}">
              <a16:creationId xmlns:a16="http://schemas.microsoft.com/office/drawing/2014/main" id="{00000000-0008-0000-0000-0000FD0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506" name="Text Box 27">
          <a:extLst>
            <a:ext uri="{FF2B5EF4-FFF2-40B4-BE49-F238E27FC236}">
              <a16:creationId xmlns:a16="http://schemas.microsoft.com/office/drawing/2014/main" id="{00000000-0008-0000-0000-0000FE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507" name="Text Box 27">
          <a:extLst>
            <a:ext uri="{FF2B5EF4-FFF2-40B4-BE49-F238E27FC236}">
              <a16:creationId xmlns:a16="http://schemas.microsoft.com/office/drawing/2014/main" id="{00000000-0008-0000-0000-0000FF0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508" name="Text Box 27">
          <a:extLst>
            <a:ext uri="{FF2B5EF4-FFF2-40B4-BE49-F238E27FC236}">
              <a16:creationId xmlns:a16="http://schemas.microsoft.com/office/drawing/2014/main" id="{00000000-0008-0000-0000-00000002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509" name="Text Box 27">
          <a:extLst>
            <a:ext uri="{FF2B5EF4-FFF2-40B4-BE49-F238E27FC236}">
              <a16:creationId xmlns:a16="http://schemas.microsoft.com/office/drawing/2014/main" id="{00000000-0008-0000-0000-00000102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510" name="Text Box 27">
          <a:extLst>
            <a:ext uri="{FF2B5EF4-FFF2-40B4-BE49-F238E27FC236}">
              <a16:creationId xmlns:a16="http://schemas.microsoft.com/office/drawing/2014/main" id="{00000000-0008-0000-0000-00000202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511" name="Text Box 27">
          <a:extLst>
            <a:ext uri="{FF2B5EF4-FFF2-40B4-BE49-F238E27FC236}">
              <a16:creationId xmlns:a16="http://schemas.microsoft.com/office/drawing/2014/main" id="{00000000-0008-0000-0000-0000030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512" name="Text Box 27">
          <a:extLst>
            <a:ext uri="{FF2B5EF4-FFF2-40B4-BE49-F238E27FC236}">
              <a16:creationId xmlns:a16="http://schemas.microsoft.com/office/drawing/2014/main" id="{00000000-0008-0000-0000-00000402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13" name="Text Box 27">
          <a:extLst>
            <a:ext uri="{FF2B5EF4-FFF2-40B4-BE49-F238E27FC236}">
              <a16:creationId xmlns:a16="http://schemas.microsoft.com/office/drawing/2014/main" id="{00000000-0008-0000-0000-00000502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514" name="Text Box 27">
          <a:extLst>
            <a:ext uri="{FF2B5EF4-FFF2-40B4-BE49-F238E27FC236}">
              <a16:creationId xmlns:a16="http://schemas.microsoft.com/office/drawing/2014/main" id="{00000000-0008-0000-0000-0000060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515" name="Text Box 27">
          <a:extLst>
            <a:ext uri="{FF2B5EF4-FFF2-40B4-BE49-F238E27FC236}">
              <a16:creationId xmlns:a16="http://schemas.microsoft.com/office/drawing/2014/main" id="{00000000-0008-0000-0000-0000070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16" name="Text Box 27">
          <a:extLst>
            <a:ext uri="{FF2B5EF4-FFF2-40B4-BE49-F238E27FC236}">
              <a16:creationId xmlns:a16="http://schemas.microsoft.com/office/drawing/2014/main" id="{00000000-0008-0000-0000-00000802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517" name="Text Box 27">
          <a:extLst>
            <a:ext uri="{FF2B5EF4-FFF2-40B4-BE49-F238E27FC236}">
              <a16:creationId xmlns:a16="http://schemas.microsoft.com/office/drawing/2014/main" id="{00000000-0008-0000-0000-0000090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18" name="Text Box 27">
          <a:extLst>
            <a:ext uri="{FF2B5EF4-FFF2-40B4-BE49-F238E27FC236}">
              <a16:creationId xmlns:a16="http://schemas.microsoft.com/office/drawing/2014/main" id="{00000000-0008-0000-0000-00000A02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519" name="Text Box 27">
          <a:extLst>
            <a:ext uri="{FF2B5EF4-FFF2-40B4-BE49-F238E27FC236}">
              <a16:creationId xmlns:a16="http://schemas.microsoft.com/office/drawing/2014/main" id="{00000000-0008-0000-0000-00000B0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20" name="Text Box 27">
          <a:extLst>
            <a:ext uri="{FF2B5EF4-FFF2-40B4-BE49-F238E27FC236}">
              <a16:creationId xmlns:a16="http://schemas.microsoft.com/office/drawing/2014/main" id="{00000000-0008-0000-0000-00000C02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521" name="Text Box 27">
          <a:extLst>
            <a:ext uri="{FF2B5EF4-FFF2-40B4-BE49-F238E27FC236}">
              <a16:creationId xmlns:a16="http://schemas.microsoft.com/office/drawing/2014/main" id="{00000000-0008-0000-0000-00000D02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522" name="Text Box 27">
          <a:extLst>
            <a:ext uri="{FF2B5EF4-FFF2-40B4-BE49-F238E27FC236}">
              <a16:creationId xmlns:a16="http://schemas.microsoft.com/office/drawing/2014/main" id="{00000000-0008-0000-0000-00000E0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523" name="Text Box 27">
          <a:extLst>
            <a:ext uri="{FF2B5EF4-FFF2-40B4-BE49-F238E27FC236}">
              <a16:creationId xmlns:a16="http://schemas.microsoft.com/office/drawing/2014/main" id="{00000000-0008-0000-0000-00000F0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524" name="Text Box 27">
          <a:extLst>
            <a:ext uri="{FF2B5EF4-FFF2-40B4-BE49-F238E27FC236}">
              <a16:creationId xmlns:a16="http://schemas.microsoft.com/office/drawing/2014/main" id="{00000000-0008-0000-0000-0000100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525" name="Text Box 27">
          <a:extLst>
            <a:ext uri="{FF2B5EF4-FFF2-40B4-BE49-F238E27FC236}">
              <a16:creationId xmlns:a16="http://schemas.microsoft.com/office/drawing/2014/main" id="{00000000-0008-0000-0000-0000110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526" name="Text Box 27">
          <a:extLst>
            <a:ext uri="{FF2B5EF4-FFF2-40B4-BE49-F238E27FC236}">
              <a16:creationId xmlns:a16="http://schemas.microsoft.com/office/drawing/2014/main" id="{00000000-0008-0000-0000-0000120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527" name="Text Box 27">
          <a:extLst>
            <a:ext uri="{FF2B5EF4-FFF2-40B4-BE49-F238E27FC236}">
              <a16:creationId xmlns:a16="http://schemas.microsoft.com/office/drawing/2014/main" id="{00000000-0008-0000-0000-0000130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528" name="Text Box 27">
          <a:extLst>
            <a:ext uri="{FF2B5EF4-FFF2-40B4-BE49-F238E27FC236}">
              <a16:creationId xmlns:a16="http://schemas.microsoft.com/office/drawing/2014/main" id="{00000000-0008-0000-0000-00001402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529" name="Text Box 27">
          <a:extLst>
            <a:ext uri="{FF2B5EF4-FFF2-40B4-BE49-F238E27FC236}">
              <a16:creationId xmlns:a16="http://schemas.microsoft.com/office/drawing/2014/main" id="{00000000-0008-0000-0000-00001502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530" name="Text Box 27">
          <a:extLst>
            <a:ext uri="{FF2B5EF4-FFF2-40B4-BE49-F238E27FC236}">
              <a16:creationId xmlns:a16="http://schemas.microsoft.com/office/drawing/2014/main" id="{00000000-0008-0000-0000-00001602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531" name="Text Box 27">
          <a:extLst>
            <a:ext uri="{FF2B5EF4-FFF2-40B4-BE49-F238E27FC236}">
              <a16:creationId xmlns:a16="http://schemas.microsoft.com/office/drawing/2014/main" id="{00000000-0008-0000-0000-00001702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532" name="Text Box 27">
          <a:extLst>
            <a:ext uri="{FF2B5EF4-FFF2-40B4-BE49-F238E27FC236}">
              <a16:creationId xmlns:a16="http://schemas.microsoft.com/office/drawing/2014/main" id="{00000000-0008-0000-0000-00001802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533" name="Text Box 27">
          <a:extLst>
            <a:ext uri="{FF2B5EF4-FFF2-40B4-BE49-F238E27FC236}">
              <a16:creationId xmlns:a16="http://schemas.microsoft.com/office/drawing/2014/main" id="{00000000-0008-0000-0000-00001902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534" name="Text Box 27">
          <a:extLst>
            <a:ext uri="{FF2B5EF4-FFF2-40B4-BE49-F238E27FC236}">
              <a16:creationId xmlns:a16="http://schemas.microsoft.com/office/drawing/2014/main" id="{00000000-0008-0000-0000-00001A02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535" name="Text Box 27">
          <a:extLst>
            <a:ext uri="{FF2B5EF4-FFF2-40B4-BE49-F238E27FC236}">
              <a16:creationId xmlns:a16="http://schemas.microsoft.com/office/drawing/2014/main" id="{00000000-0008-0000-0000-00001B02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536" name="Text Box 27">
          <a:extLst>
            <a:ext uri="{FF2B5EF4-FFF2-40B4-BE49-F238E27FC236}">
              <a16:creationId xmlns:a16="http://schemas.microsoft.com/office/drawing/2014/main" id="{00000000-0008-0000-0000-00001C02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537" name="Text Box 27">
          <a:extLst>
            <a:ext uri="{FF2B5EF4-FFF2-40B4-BE49-F238E27FC236}">
              <a16:creationId xmlns:a16="http://schemas.microsoft.com/office/drawing/2014/main" id="{00000000-0008-0000-0000-00001D02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38" name="Text Box 27">
          <a:extLst>
            <a:ext uri="{FF2B5EF4-FFF2-40B4-BE49-F238E27FC236}">
              <a16:creationId xmlns:a16="http://schemas.microsoft.com/office/drawing/2014/main" id="{00000000-0008-0000-0000-00001E02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39" name="Text Box 27">
          <a:extLst>
            <a:ext uri="{FF2B5EF4-FFF2-40B4-BE49-F238E27FC236}">
              <a16:creationId xmlns:a16="http://schemas.microsoft.com/office/drawing/2014/main" id="{00000000-0008-0000-0000-00001F02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40" name="Text Box 27">
          <a:extLst>
            <a:ext uri="{FF2B5EF4-FFF2-40B4-BE49-F238E27FC236}">
              <a16:creationId xmlns:a16="http://schemas.microsoft.com/office/drawing/2014/main" id="{00000000-0008-0000-0000-00002002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541" name="Text Box 27">
          <a:extLst>
            <a:ext uri="{FF2B5EF4-FFF2-40B4-BE49-F238E27FC236}">
              <a16:creationId xmlns:a16="http://schemas.microsoft.com/office/drawing/2014/main" id="{00000000-0008-0000-0000-00002102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542" name="Text Box 27">
          <a:extLst>
            <a:ext uri="{FF2B5EF4-FFF2-40B4-BE49-F238E27FC236}">
              <a16:creationId xmlns:a16="http://schemas.microsoft.com/office/drawing/2014/main" id="{00000000-0008-0000-0000-000022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543" name="Text Box 27">
          <a:extLst>
            <a:ext uri="{FF2B5EF4-FFF2-40B4-BE49-F238E27FC236}">
              <a16:creationId xmlns:a16="http://schemas.microsoft.com/office/drawing/2014/main" id="{00000000-0008-0000-0000-000023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44" name="Text Box 27">
          <a:extLst>
            <a:ext uri="{FF2B5EF4-FFF2-40B4-BE49-F238E27FC236}">
              <a16:creationId xmlns:a16="http://schemas.microsoft.com/office/drawing/2014/main" id="{00000000-0008-0000-0000-000024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45" name="Text Box 27">
          <a:extLst>
            <a:ext uri="{FF2B5EF4-FFF2-40B4-BE49-F238E27FC236}">
              <a16:creationId xmlns:a16="http://schemas.microsoft.com/office/drawing/2014/main" id="{00000000-0008-0000-0000-000025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46" name="Text Box 27">
          <a:extLst>
            <a:ext uri="{FF2B5EF4-FFF2-40B4-BE49-F238E27FC236}">
              <a16:creationId xmlns:a16="http://schemas.microsoft.com/office/drawing/2014/main" id="{00000000-0008-0000-0000-000026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47" name="Text Box 27">
          <a:extLst>
            <a:ext uri="{FF2B5EF4-FFF2-40B4-BE49-F238E27FC236}">
              <a16:creationId xmlns:a16="http://schemas.microsoft.com/office/drawing/2014/main" id="{00000000-0008-0000-0000-000027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48" name="Text Box 27">
          <a:extLst>
            <a:ext uri="{FF2B5EF4-FFF2-40B4-BE49-F238E27FC236}">
              <a16:creationId xmlns:a16="http://schemas.microsoft.com/office/drawing/2014/main" id="{00000000-0008-0000-0000-000028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49" name="Text Box 27">
          <a:extLst>
            <a:ext uri="{FF2B5EF4-FFF2-40B4-BE49-F238E27FC236}">
              <a16:creationId xmlns:a16="http://schemas.microsoft.com/office/drawing/2014/main" id="{00000000-0008-0000-0000-000029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50" name="Text Box 27">
          <a:extLst>
            <a:ext uri="{FF2B5EF4-FFF2-40B4-BE49-F238E27FC236}">
              <a16:creationId xmlns:a16="http://schemas.microsoft.com/office/drawing/2014/main" id="{00000000-0008-0000-0000-00002A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51" name="Text Box 27">
          <a:extLst>
            <a:ext uri="{FF2B5EF4-FFF2-40B4-BE49-F238E27FC236}">
              <a16:creationId xmlns:a16="http://schemas.microsoft.com/office/drawing/2014/main" id="{00000000-0008-0000-0000-00002B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552" name="Text Box 27">
          <a:extLst>
            <a:ext uri="{FF2B5EF4-FFF2-40B4-BE49-F238E27FC236}">
              <a16:creationId xmlns:a16="http://schemas.microsoft.com/office/drawing/2014/main" id="{00000000-0008-0000-0000-00002C02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553" name="Text Box 27">
          <a:extLst>
            <a:ext uri="{FF2B5EF4-FFF2-40B4-BE49-F238E27FC236}">
              <a16:creationId xmlns:a16="http://schemas.microsoft.com/office/drawing/2014/main" id="{00000000-0008-0000-0000-00002D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554" name="Text Box 27">
          <a:extLst>
            <a:ext uri="{FF2B5EF4-FFF2-40B4-BE49-F238E27FC236}">
              <a16:creationId xmlns:a16="http://schemas.microsoft.com/office/drawing/2014/main" id="{00000000-0008-0000-0000-00002E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55" name="Text Box 27">
          <a:extLst>
            <a:ext uri="{FF2B5EF4-FFF2-40B4-BE49-F238E27FC236}">
              <a16:creationId xmlns:a16="http://schemas.microsoft.com/office/drawing/2014/main" id="{00000000-0008-0000-0000-00002F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56" name="Text Box 27">
          <a:extLst>
            <a:ext uri="{FF2B5EF4-FFF2-40B4-BE49-F238E27FC236}">
              <a16:creationId xmlns:a16="http://schemas.microsoft.com/office/drawing/2014/main" id="{00000000-0008-0000-0000-000030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57" name="Text Box 27">
          <a:extLst>
            <a:ext uri="{FF2B5EF4-FFF2-40B4-BE49-F238E27FC236}">
              <a16:creationId xmlns:a16="http://schemas.microsoft.com/office/drawing/2014/main" id="{00000000-0008-0000-0000-000031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58" name="Text Box 27">
          <a:extLst>
            <a:ext uri="{FF2B5EF4-FFF2-40B4-BE49-F238E27FC236}">
              <a16:creationId xmlns:a16="http://schemas.microsoft.com/office/drawing/2014/main" id="{00000000-0008-0000-0000-000032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59" name="Text Box 27">
          <a:extLst>
            <a:ext uri="{FF2B5EF4-FFF2-40B4-BE49-F238E27FC236}">
              <a16:creationId xmlns:a16="http://schemas.microsoft.com/office/drawing/2014/main" id="{00000000-0008-0000-0000-000033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60" name="Text Box 27">
          <a:extLst>
            <a:ext uri="{FF2B5EF4-FFF2-40B4-BE49-F238E27FC236}">
              <a16:creationId xmlns:a16="http://schemas.microsoft.com/office/drawing/2014/main" id="{00000000-0008-0000-0000-000034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61" name="Text Box 27">
          <a:extLst>
            <a:ext uri="{FF2B5EF4-FFF2-40B4-BE49-F238E27FC236}">
              <a16:creationId xmlns:a16="http://schemas.microsoft.com/office/drawing/2014/main" id="{00000000-0008-0000-0000-000035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62" name="Text Box 27">
          <a:extLst>
            <a:ext uri="{FF2B5EF4-FFF2-40B4-BE49-F238E27FC236}">
              <a16:creationId xmlns:a16="http://schemas.microsoft.com/office/drawing/2014/main" id="{00000000-0008-0000-0000-000036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563" name="Text Box 27">
          <a:extLst>
            <a:ext uri="{FF2B5EF4-FFF2-40B4-BE49-F238E27FC236}">
              <a16:creationId xmlns:a16="http://schemas.microsoft.com/office/drawing/2014/main" id="{00000000-0008-0000-0000-000037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564" name="Text Box 27">
          <a:extLst>
            <a:ext uri="{FF2B5EF4-FFF2-40B4-BE49-F238E27FC236}">
              <a16:creationId xmlns:a16="http://schemas.microsoft.com/office/drawing/2014/main" id="{00000000-0008-0000-0000-000038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65" name="Text Box 27">
          <a:extLst>
            <a:ext uri="{FF2B5EF4-FFF2-40B4-BE49-F238E27FC236}">
              <a16:creationId xmlns:a16="http://schemas.microsoft.com/office/drawing/2014/main" id="{00000000-0008-0000-0000-000039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66" name="Text Box 27">
          <a:extLst>
            <a:ext uri="{FF2B5EF4-FFF2-40B4-BE49-F238E27FC236}">
              <a16:creationId xmlns:a16="http://schemas.microsoft.com/office/drawing/2014/main" id="{00000000-0008-0000-0000-00003A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67" name="Text Box 27">
          <a:extLst>
            <a:ext uri="{FF2B5EF4-FFF2-40B4-BE49-F238E27FC236}">
              <a16:creationId xmlns:a16="http://schemas.microsoft.com/office/drawing/2014/main" id="{00000000-0008-0000-0000-00003B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68" name="Text Box 27">
          <a:extLst>
            <a:ext uri="{FF2B5EF4-FFF2-40B4-BE49-F238E27FC236}">
              <a16:creationId xmlns:a16="http://schemas.microsoft.com/office/drawing/2014/main" id="{00000000-0008-0000-0000-00003C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69" name="Text Box 27">
          <a:extLst>
            <a:ext uri="{FF2B5EF4-FFF2-40B4-BE49-F238E27FC236}">
              <a16:creationId xmlns:a16="http://schemas.microsoft.com/office/drawing/2014/main" id="{00000000-0008-0000-0000-00003D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70" name="Text Box 27">
          <a:extLst>
            <a:ext uri="{FF2B5EF4-FFF2-40B4-BE49-F238E27FC236}">
              <a16:creationId xmlns:a16="http://schemas.microsoft.com/office/drawing/2014/main" id="{00000000-0008-0000-0000-00003E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71" name="Text Box 27">
          <a:extLst>
            <a:ext uri="{FF2B5EF4-FFF2-40B4-BE49-F238E27FC236}">
              <a16:creationId xmlns:a16="http://schemas.microsoft.com/office/drawing/2014/main" id="{00000000-0008-0000-0000-00003F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72" name="Text Box 27">
          <a:extLst>
            <a:ext uri="{FF2B5EF4-FFF2-40B4-BE49-F238E27FC236}">
              <a16:creationId xmlns:a16="http://schemas.microsoft.com/office/drawing/2014/main" id="{00000000-0008-0000-0000-000040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573" name="Text Box 27">
          <a:extLst>
            <a:ext uri="{FF2B5EF4-FFF2-40B4-BE49-F238E27FC236}">
              <a16:creationId xmlns:a16="http://schemas.microsoft.com/office/drawing/2014/main" id="{00000000-0008-0000-0000-00004102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574" name="Text Box 27">
          <a:extLst>
            <a:ext uri="{FF2B5EF4-FFF2-40B4-BE49-F238E27FC236}">
              <a16:creationId xmlns:a16="http://schemas.microsoft.com/office/drawing/2014/main" id="{00000000-0008-0000-0000-000042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75" name="Text Box 27">
          <a:extLst>
            <a:ext uri="{FF2B5EF4-FFF2-40B4-BE49-F238E27FC236}">
              <a16:creationId xmlns:a16="http://schemas.microsoft.com/office/drawing/2014/main" id="{00000000-0008-0000-0000-000043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76" name="Text Box 27">
          <a:extLst>
            <a:ext uri="{FF2B5EF4-FFF2-40B4-BE49-F238E27FC236}">
              <a16:creationId xmlns:a16="http://schemas.microsoft.com/office/drawing/2014/main" id="{00000000-0008-0000-0000-000044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77" name="Text Box 27">
          <a:extLst>
            <a:ext uri="{FF2B5EF4-FFF2-40B4-BE49-F238E27FC236}">
              <a16:creationId xmlns:a16="http://schemas.microsoft.com/office/drawing/2014/main" id="{00000000-0008-0000-0000-000045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78" name="Text Box 27">
          <a:extLst>
            <a:ext uri="{FF2B5EF4-FFF2-40B4-BE49-F238E27FC236}">
              <a16:creationId xmlns:a16="http://schemas.microsoft.com/office/drawing/2014/main" id="{00000000-0008-0000-0000-000046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79" name="Text Box 27">
          <a:extLst>
            <a:ext uri="{FF2B5EF4-FFF2-40B4-BE49-F238E27FC236}">
              <a16:creationId xmlns:a16="http://schemas.microsoft.com/office/drawing/2014/main" id="{00000000-0008-0000-0000-000047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80" name="Text Box 27">
          <a:extLst>
            <a:ext uri="{FF2B5EF4-FFF2-40B4-BE49-F238E27FC236}">
              <a16:creationId xmlns:a16="http://schemas.microsoft.com/office/drawing/2014/main" id="{00000000-0008-0000-0000-000048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81" name="Text Box 27">
          <a:extLst>
            <a:ext uri="{FF2B5EF4-FFF2-40B4-BE49-F238E27FC236}">
              <a16:creationId xmlns:a16="http://schemas.microsoft.com/office/drawing/2014/main" id="{00000000-0008-0000-0000-000049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82" name="Text Box 27">
          <a:extLst>
            <a:ext uri="{FF2B5EF4-FFF2-40B4-BE49-F238E27FC236}">
              <a16:creationId xmlns:a16="http://schemas.microsoft.com/office/drawing/2014/main" id="{00000000-0008-0000-0000-00004A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583" name="Text Box 27">
          <a:extLst>
            <a:ext uri="{FF2B5EF4-FFF2-40B4-BE49-F238E27FC236}">
              <a16:creationId xmlns:a16="http://schemas.microsoft.com/office/drawing/2014/main" id="{00000000-0008-0000-0000-00004B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584" name="Text Box 27">
          <a:extLst>
            <a:ext uri="{FF2B5EF4-FFF2-40B4-BE49-F238E27FC236}">
              <a16:creationId xmlns:a16="http://schemas.microsoft.com/office/drawing/2014/main" id="{00000000-0008-0000-0000-00004C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85" name="Text Box 27">
          <a:extLst>
            <a:ext uri="{FF2B5EF4-FFF2-40B4-BE49-F238E27FC236}">
              <a16:creationId xmlns:a16="http://schemas.microsoft.com/office/drawing/2014/main" id="{00000000-0008-0000-0000-00004D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86" name="Text Box 27">
          <a:extLst>
            <a:ext uri="{FF2B5EF4-FFF2-40B4-BE49-F238E27FC236}">
              <a16:creationId xmlns:a16="http://schemas.microsoft.com/office/drawing/2014/main" id="{00000000-0008-0000-0000-00004E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87" name="Text Box 27">
          <a:extLst>
            <a:ext uri="{FF2B5EF4-FFF2-40B4-BE49-F238E27FC236}">
              <a16:creationId xmlns:a16="http://schemas.microsoft.com/office/drawing/2014/main" id="{00000000-0008-0000-0000-00004F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88" name="Text Box 27">
          <a:extLst>
            <a:ext uri="{FF2B5EF4-FFF2-40B4-BE49-F238E27FC236}">
              <a16:creationId xmlns:a16="http://schemas.microsoft.com/office/drawing/2014/main" id="{00000000-0008-0000-0000-000050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89" name="Text Box 27">
          <a:extLst>
            <a:ext uri="{FF2B5EF4-FFF2-40B4-BE49-F238E27FC236}">
              <a16:creationId xmlns:a16="http://schemas.microsoft.com/office/drawing/2014/main" id="{00000000-0008-0000-0000-000051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90" name="Text Box 27">
          <a:extLst>
            <a:ext uri="{FF2B5EF4-FFF2-40B4-BE49-F238E27FC236}">
              <a16:creationId xmlns:a16="http://schemas.microsoft.com/office/drawing/2014/main" id="{00000000-0008-0000-0000-000052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91" name="Text Box 27">
          <a:extLst>
            <a:ext uri="{FF2B5EF4-FFF2-40B4-BE49-F238E27FC236}">
              <a16:creationId xmlns:a16="http://schemas.microsoft.com/office/drawing/2014/main" id="{00000000-0008-0000-0000-000053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592" name="Text Box 27">
          <a:extLst>
            <a:ext uri="{FF2B5EF4-FFF2-40B4-BE49-F238E27FC236}">
              <a16:creationId xmlns:a16="http://schemas.microsoft.com/office/drawing/2014/main" id="{00000000-0008-0000-0000-000054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593" name="Text Box 27">
          <a:extLst>
            <a:ext uri="{FF2B5EF4-FFF2-40B4-BE49-F238E27FC236}">
              <a16:creationId xmlns:a16="http://schemas.microsoft.com/office/drawing/2014/main" id="{00000000-0008-0000-0000-00005502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594" name="Text Box 27">
          <a:extLst>
            <a:ext uri="{FF2B5EF4-FFF2-40B4-BE49-F238E27FC236}">
              <a16:creationId xmlns:a16="http://schemas.microsoft.com/office/drawing/2014/main" id="{00000000-0008-0000-0000-000056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595" name="Text Box 27">
          <a:extLst>
            <a:ext uri="{FF2B5EF4-FFF2-40B4-BE49-F238E27FC236}">
              <a16:creationId xmlns:a16="http://schemas.microsoft.com/office/drawing/2014/main" id="{00000000-0008-0000-0000-000057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96" name="Text Box 27">
          <a:extLst>
            <a:ext uri="{FF2B5EF4-FFF2-40B4-BE49-F238E27FC236}">
              <a16:creationId xmlns:a16="http://schemas.microsoft.com/office/drawing/2014/main" id="{00000000-0008-0000-0000-000058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97" name="Text Box 27">
          <a:extLst>
            <a:ext uri="{FF2B5EF4-FFF2-40B4-BE49-F238E27FC236}">
              <a16:creationId xmlns:a16="http://schemas.microsoft.com/office/drawing/2014/main" id="{00000000-0008-0000-0000-000059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98" name="Text Box 27">
          <a:extLst>
            <a:ext uri="{FF2B5EF4-FFF2-40B4-BE49-F238E27FC236}">
              <a16:creationId xmlns:a16="http://schemas.microsoft.com/office/drawing/2014/main" id="{00000000-0008-0000-0000-00005A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599" name="Text Box 27">
          <a:extLst>
            <a:ext uri="{FF2B5EF4-FFF2-40B4-BE49-F238E27FC236}">
              <a16:creationId xmlns:a16="http://schemas.microsoft.com/office/drawing/2014/main" id="{00000000-0008-0000-0000-00005B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00" name="Text Box 27">
          <a:extLst>
            <a:ext uri="{FF2B5EF4-FFF2-40B4-BE49-F238E27FC236}">
              <a16:creationId xmlns:a16="http://schemas.microsoft.com/office/drawing/2014/main" id="{00000000-0008-0000-0000-00005C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01" name="Text Box 27">
          <a:extLst>
            <a:ext uri="{FF2B5EF4-FFF2-40B4-BE49-F238E27FC236}">
              <a16:creationId xmlns:a16="http://schemas.microsoft.com/office/drawing/2014/main" id="{00000000-0008-0000-0000-00005D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02" name="Text Box 27">
          <a:extLst>
            <a:ext uri="{FF2B5EF4-FFF2-40B4-BE49-F238E27FC236}">
              <a16:creationId xmlns:a16="http://schemas.microsoft.com/office/drawing/2014/main" id="{00000000-0008-0000-0000-00005E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03" name="Text Box 27">
          <a:extLst>
            <a:ext uri="{FF2B5EF4-FFF2-40B4-BE49-F238E27FC236}">
              <a16:creationId xmlns:a16="http://schemas.microsoft.com/office/drawing/2014/main" id="{00000000-0008-0000-0000-00005F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604" name="Text Box 27">
          <a:extLst>
            <a:ext uri="{FF2B5EF4-FFF2-40B4-BE49-F238E27FC236}">
              <a16:creationId xmlns:a16="http://schemas.microsoft.com/office/drawing/2014/main" id="{00000000-0008-0000-0000-000060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605" name="Text Box 27">
          <a:extLst>
            <a:ext uri="{FF2B5EF4-FFF2-40B4-BE49-F238E27FC236}">
              <a16:creationId xmlns:a16="http://schemas.microsoft.com/office/drawing/2014/main" id="{00000000-0008-0000-0000-000061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06" name="Text Box 27">
          <a:extLst>
            <a:ext uri="{FF2B5EF4-FFF2-40B4-BE49-F238E27FC236}">
              <a16:creationId xmlns:a16="http://schemas.microsoft.com/office/drawing/2014/main" id="{00000000-0008-0000-0000-000062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07" name="Text Box 27">
          <a:extLst>
            <a:ext uri="{FF2B5EF4-FFF2-40B4-BE49-F238E27FC236}">
              <a16:creationId xmlns:a16="http://schemas.microsoft.com/office/drawing/2014/main" id="{00000000-0008-0000-0000-000063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08" name="Text Box 27">
          <a:extLst>
            <a:ext uri="{FF2B5EF4-FFF2-40B4-BE49-F238E27FC236}">
              <a16:creationId xmlns:a16="http://schemas.microsoft.com/office/drawing/2014/main" id="{00000000-0008-0000-0000-000064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09" name="Text Box 27">
          <a:extLst>
            <a:ext uri="{FF2B5EF4-FFF2-40B4-BE49-F238E27FC236}">
              <a16:creationId xmlns:a16="http://schemas.microsoft.com/office/drawing/2014/main" id="{00000000-0008-0000-0000-000065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10" name="Text Box 27">
          <a:extLst>
            <a:ext uri="{FF2B5EF4-FFF2-40B4-BE49-F238E27FC236}">
              <a16:creationId xmlns:a16="http://schemas.microsoft.com/office/drawing/2014/main" id="{00000000-0008-0000-0000-000066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11" name="Text Box 27">
          <a:extLst>
            <a:ext uri="{FF2B5EF4-FFF2-40B4-BE49-F238E27FC236}">
              <a16:creationId xmlns:a16="http://schemas.microsoft.com/office/drawing/2014/main" id="{00000000-0008-0000-0000-000067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12" name="Text Box 27">
          <a:extLst>
            <a:ext uri="{FF2B5EF4-FFF2-40B4-BE49-F238E27FC236}">
              <a16:creationId xmlns:a16="http://schemas.microsoft.com/office/drawing/2014/main" id="{00000000-0008-0000-0000-000068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13" name="Text Box 27">
          <a:extLst>
            <a:ext uri="{FF2B5EF4-FFF2-40B4-BE49-F238E27FC236}">
              <a16:creationId xmlns:a16="http://schemas.microsoft.com/office/drawing/2014/main" id="{00000000-0008-0000-0000-000069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614" name="Text Box 27">
          <a:extLst>
            <a:ext uri="{FF2B5EF4-FFF2-40B4-BE49-F238E27FC236}">
              <a16:creationId xmlns:a16="http://schemas.microsoft.com/office/drawing/2014/main" id="{00000000-0008-0000-0000-00006A02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615" name="Text Box 27">
          <a:extLst>
            <a:ext uri="{FF2B5EF4-FFF2-40B4-BE49-F238E27FC236}">
              <a16:creationId xmlns:a16="http://schemas.microsoft.com/office/drawing/2014/main" id="{00000000-0008-0000-0000-00006B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16" name="Text Box 27">
          <a:extLst>
            <a:ext uri="{FF2B5EF4-FFF2-40B4-BE49-F238E27FC236}">
              <a16:creationId xmlns:a16="http://schemas.microsoft.com/office/drawing/2014/main" id="{00000000-0008-0000-0000-00006C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17" name="Text Box 27">
          <a:extLst>
            <a:ext uri="{FF2B5EF4-FFF2-40B4-BE49-F238E27FC236}">
              <a16:creationId xmlns:a16="http://schemas.microsoft.com/office/drawing/2014/main" id="{00000000-0008-0000-0000-00006D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18" name="Text Box 27">
          <a:extLst>
            <a:ext uri="{FF2B5EF4-FFF2-40B4-BE49-F238E27FC236}">
              <a16:creationId xmlns:a16="http://schemas.microsoft.com/office/drawing/2014/main" id="{00000000-0008-0000-0000-00006E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19" name="Text Box 27">
          <a:extLst>
            <a:ext uri="{FF2B5EF4-FFF2-40B4-BE49-F238E27FC236}">
              <a16:creationId xmlns:a16="http://schemas.microsoft.com/office/drawing/2014/main" id="{00000000-0008-0000-0000-00006F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20" name="Text Box 27">
          <a:extLst>
            <a:ext uri="{FF2B5EF4-FFF2-40B4-BE49-F238E27FC236}">
              <a16:creationId xmlns:a16="http://schemas.microsoft.com/office/drawing/2014/main" id="{00000000-0008-0000-0000-000070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21" name="Text Box 27">
          <a:extLst>
            <a:ext uri="{FF2B5EF4-FFF2-40B4-BE49-F238E27FC236}">
              <a16:creationId xmlns:a16="http://schemas.microsoft.com/office/drawing/2014/main" id="{00000000-0008-0000-0000-000071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22" name="Text Box 27">
          <a:extLst>
            <a:ext uri="{FF2B5EF4-FFF2-40B4-BE49-F238E27FC236}">
              <a16:creationId xmlns:a16="http://schemas.microsoft.com/office/drawing/2014/main" id="{00000000-0008-0000-0000-000072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23" name="Text Box 27">
          <a:extLst>
            <a:ext uri="{FF2B5EF4-FFF2-40B4-BE49-F238E27FC236}">
              <a16:creationId xmlns:a16="http://schemas.microsoft.com/office/drawing/2014/main" id="{00000000-0008-0000-0000-000073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624" name="Text Box 27">
          <a:extLst>
            <a:ext uri="{FF2B5EF4-FFF2-40B4-BE49-F238E27FC236}">
              <a16:creationId xmlns:a16="http://schemas.microsoft.com/office/drawing/2014/main" id="{00000000-0008-0000-0000-000074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625" name="Text Box 27">
          <a:extLst>
            <a:ext uri="{FF2B5EF4-FFF2-40B4-BE49-F238E27FC236}">
              <a16:creationId xmlns:a16="http://schemas.microsoft.com/office/drawing/2014/main" id="{00000000-0008-0000-0000-000075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26" name="Text Box 27">
          <a:extLst>
            <a:ext uri="{FF2B5EF4-FFF2-40B4-BE49-F238E27FC236}">
              <a16:creationId xmlns:a16="http://schemas.microsoft.com/office/drawing/2014/main" id="{00000000-0008-0000-0000-000076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27" name="Text Box 27">
          <a:extLst>
            <a:ext uri="{FF2B5EF4-FFF2-40B4-BE49-F238E27FC236}">
              <a16:creationId xmlns:a16="http://schemas.microsoft.com/office/drawing/2014/main" id="{00000000-0008-0000-0000-000077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28" name="Text Box 27">
          <a:extLst>
            <a:ext uri="{FF2B5EF4-FFF2-40B4-BE49-F238E27FC236}">
              <a16:creationId xmlns:a16="http://schemas.microsoft.com/office/drawing/2014/main" id="{00000000-0008-0000-0000-000078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29" name="Text Box 27">
          <a:extLst>
            <a:ext uri="{FF2B5EF4-FFF2-40B4-BE49-F238E27FC236}">
              <a16:creationId xmlns:a16="http://schemas.microsoft.com/office/drawing/2014/main" id="{00000000-0008-0000-0000-000079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30" name="Text Box 27">
          <a:extLst>
            <a:ext uri="{FF2B5EF4-FFF2-40B4-BE49-F238E27FC236}">
              <a16:creationId xmlns:a16="http://schemas.microsoft.com/office/drawing/2014/main" id="{00000000-0008-0000-0000-00007A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31" name="Text Box 27">
          <a:extLst>
            <a:ext uri="{FF2B5EF4-FFF2-40B4-BE49-F238E27FC236}">
              <a16:creationId xmlns:a16="http://schemas.microsoft.com/office/drawing/2014/main" id="{00000000-0008-0000-0000-00007B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32" name="Text Box 27">
          <a:extLst>
            <a:ext uri="{FF2B5EF4-FFF2-40B4-BE49-F238E27FC236}">
              <a16:creationId xmlns:a16="http://schemas.microsoft.com/office/drawing/2014/main" id="{00000000-0008-0000-0000-00007C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33" name="Text Box 27">
          <a:extLst>
            <a:ext uri="{FF2B5EF4-FFF2-40B4-BE49-F238E27FC236}">
              <a16:creationId xmlns:a16="http://schemas.microsoft.com/office/drawing/2014/main" id="{00000000-0008-0000-0000-00007D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634" name="Text Box 27">
          <a:extLst>
            <a:ext uri="{FF2B5EF4-FFF2-40B4-BE49-F238E27FC236}">
              <a16:creationId xmlns:a16="http://schemas.microsoft.com/office/drawing/2014/main" id="{00000000-0008-0000-0000-00007E02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635" name="Text Box 27">
          <a:extLst>
            <a:ext uri="{FF2B5EF4-FFF2-40B4-BE49-F238E27FC236}">
              <a16:creationId xmlns:a16="http://schemas.microsoft.com/office/drawing/2014/main" id="{00000000-0008-0000-0000-00007F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636" name="Text Box 27">
          <a:extLst>
            <a:ext uri="{FF2B5EF4-FFF2-40B4-BE49-F238E27FC236}">
              <a16:creationId xmlns:a16="http://schemas.microsoft.com/office/drawing/2014/main" id="{00000000-0008-0000-0000-000080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37" name="Text Box 27">
          <a:extLst>
            <a:ext uri="{FF2B5EF4-FFF2-40B4-BE49-F238E27FC236}">
              <a16:creationId xmlns:a16="http://schemas.microsoft.com/office/drawing/2014/main" id="{00000000-0008-0000-0000-000081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38" name="Text Box 27">
          <a:extLst>
            <a:ext uri="{FF2B5EF4-FFF2-40B4-BE49-F238E27FC236}">
              <a16:creationId xmlns:a16="http://schemas.microsoft.com/office/drawing/2014/main" id="{00000000-0008-0000-0000-000082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39" name="Text Box 27">
          <a:extLst>
            <a:ext uri="{FF2B5EF4-FFF2-40B4-BE49-F238E27FC236}">
              <a16:creationId xmlns:a16="http://schemas.microsoft.com/office/drawing/2014/main" id="{00000000-0008-0000-0000-000083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40" name="Text Box 27">
          <a:extLst>
            <a:ext uri="{FF2B5EF4-FFF2-40B4-BE49-F238E27FC236}">
              <a16:creationId xmlns:a16="http://schemas.microsoft.com/office/drawing/2014/main" id="{00000000-0008-0000-0000-000084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41" name="Text Box 27">
          <a:extLst>
            <a:ext uri="{FF2B5EF4-FFF2-40B4-BE49-F238E27FC236}">
              <a16:creationId xmlns:a16="http://schemas.microsoft.com/office/drawing/2014/main" id="{00000000-0008-0000-0000-000085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42" name="Text Box 27">
          <a:extLst>
            <a:ext uri="{FF2B5EF4-FFF2-40B4-BE49-F238E27FC236}">
              <a16:creationId xmlns:a16="http://schemas.microsoft.com/office/drawing/2014/main" id="{00000000-0008-0000-0000-000086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43" name="Text Box 27">
          <a:extLst>
            <a:ext uri="{FF2B5EF4-FFF2-40B4-BE49-F238E27FC236}">
              <a16:creationId xmlns:a16="http://schemas.microsoft.com/office/drawing/2014/main" id="{00000000-0008-0000-0000-000087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44" name="Text Box 27">
          <a:extLst>
            <a:ext uri="{FF2B5EF4-FFF2-40B4-BE49-F238E27FC236}">
              <a16:creationId xmlns:a16="http://schemas.microsoft.com/office/drawing/2014/main" id="{00000000-0008-0000-0000-000088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645" name="Text Box 27">
          <a:extLst>
            <a:ext uri="{FF2B5EF4-FFF2-40B4-BE49-F238E27FC236}">
              <a16:creationId xmlns:a16="http://schemas.microsoft.com/office/drawing/2014/main" id="{00000000-0008-0000-0000-000089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646" name="Text Box 27">
          <a:extLst>
            <a:ext uri="{FF2B5EF4-FFF2-40B4-BE49-F238E27FC236}">
              <a16:creationId xmlns:a16="http://schemas.microsoft.com/office/drawing/2014/main" id="{00000000-0008-0000-0000-00008A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47" name="Text Box 27">
          <a:extLst>
            <a:ext uri="{FF2B5EF4-FFF2-40B4-BE49-F238E27FC236}">
              <a16:creationId xmlns:a16="http://schemas.microsoft.com/office/drawing/2014/main" id="{00000000-0008-0000-0000-00008B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48" name="Text Box 27">
          <a:extLst>
            <a:ext uri="{FF2B5EF4-FFF2-40B4-BE49-F238E27FC236}">
              <a16:creationId xmlns:a16="http://schemas.microsoft.com/office/drawing/2014/main" id="{00000000-0008-0000-0000-00008C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49" name="Text Box 27">
          <a:extLst>
            <a:ext uri="{FF2B5EF4-FFF2-40B4-BE49-F238E27FC236}">
              <a16:creationId xmlns:a16="http://schemas.microsoft.com/office/drawing/2014/main" id="{00000000-0008-0000-0000-00008D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50" name="Text Box 27">
          <a:extLst>
            <a:ext uri="{FF2B5EF4-FFF2-40B4-BE49-F238E27FC236}">
              <a16:creationId xmlns:a16="http://schemas.microsoft.com/office/drawing/2014/main" id="{00000000-0008-0000-0000-00008E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51" name="Text Box 27">
          <a:extLst>
            <a:ext uri="{FF2B5EF4-FFF2-40B4-BE49-F238E27FC236}">
              <a16:creationId xmlns:a16="http://schemas.microsoft.com/office/drawing/2014/main" id="{00000000-0008-0000-0000-00008F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52" name="Text Box 27">
          <a:extLst>
            <a:ext uri="{FF2B5EF4-FFF2-40B4-BE49-F238E27FC236}">
              <a16:creationId xmlns:a16="http://schemas.microsoft.com/office/drawing/2014/main" id="{00000000-0008-0000-0000-000090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53" name="Text Box 27">
          <a:extLst>
            <a:ext uri="{FF2B5EF4-FFF2-40B4-BE49-F238E27FC236}">
              <a16:creationId xmlns:a16="http://schemas.microsoft.com/office/drawing/2014/main" id="{00000000-0008-0000-0000-000091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54" name="Text Box 27">
          <a:extLst>
            <a:ext uri="{FF2B5EF4-FFF2-40B4-BE49-F238E27FC236}">
              <a16:creationId xmlns:a16="http://schemas.microsoft.com/office/drawing/2014/main" id="{00000000-0008-0000-0000-000092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655" name="Text Box 27">
          <a:extLst>
            <a:ext uri="{FF2B5EF4-FFF2-40B4-BE49-F238E27FC236}">
              <a16:creationId xmlns:a16="http://schemas.microsoft.com/office/drawing/2014/main" id="{00000000-0008-0000-0000-00009302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656" name="Text Box 27">
          <a:extLst>
            <a:ext uri="{FF2B5EF4-FFF2-40B4-BE49-F238E27FC236}">
              <a16:creationId xmlns:a16="http://schemas.microsoft.com/office/drawing/2014/main" id="{00000000-0008-0000-0000-000094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57" name="Text Box 27">
          <a:extLst>
            <a:ext uri="{FF2B5EF4-FFF2-40B4-BE49-F238E27FC236}">
              <a16:creationId xmlns:a16="http://schemas.microsoft.com/office/drawing/2014/main" id="{00000000-0008-0000-0000-000095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58" name="Text Box 27">
          <a:extLst>
            <a:ext uri="{FF2B5EF4-FFF2-40B4-BE49-F238E27FC236}">
              <a16:creationId xmlns:a16="http://schemas.microsoft.com/office/drawing/2014/main" id="{00000000-0008-0000-0000-000096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59" name="Text Box 27">
          <a:extLst>
            <a:ext uri="{FF2B5EF4-FFF2-40B4-BE49-F238E27FC236}">
              <a16:creationId xmlns:a16="http://schemas.microsoft.com/office/drawing/2014/main" id="{00000000-0008-0000-0000-000097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60" name="Text Box 27">
          <a:extLst>
            <a:ext uri="{FF2B5EF4-FFF2-40B4-BE49-F238E27FC236}">
              <a16:creationId xmlns:a16="http://schemas.microsoft.com/office/drawing/2014/main" id="{00000000-0008-0000-0000-000098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61" name="Text Box 27">
          <a:extLst>
            <a:ext uri="{FF2B5EF4-FFF2-40B4-BE49-F238E27FC236}">
              <a16:creationId xmlns:a16="http://schemas.microsoft.com/office/drawing/2014/main" id="{00000000-0008-0000-0000-000099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62" name="Text Box 27">
          <a:extLst>
            <a:ext uri="{FF2B5EF4-FFF2-40B4-BE49-F238E27FC236}">
              <a16:creationId xmlns:a16="http://schemas.microsoft.com/office/drawing/2014/main" id="{00000000-0008-0000-0000-00009A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63" name="Text Box 27">
          <a:extLst>
            <a:ext uri="{FF2B5EF4-FFF2-40B4-BE49-F238E27FC236}">
              <a16:creationId xmlns:a16="http://schemas.microsoft.com/office/drawing/2014/main" id="{00000000-0008-0000-0000-00009B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664" name="Text Box 27">
          <a:extLst>
            <a:ext uri="{FF2B5EF4-FFF2-40B4-BE49-F238E27FC236}">
              <a16:creationId xmlns:a16="http://schemas.microsoft.com/office/drawing/2014/main" id="{00000000-0008-0000-0000-00009D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665" name="Text Box 27">
          <a:extLst>
            <a:ext uri="{FF2B5EF4-FFF2-40B4-BE49-F238E27FC236}">
              <a16:creationId xmlns:a16="http://schemas.microsoft.com/office/drawing/2014/main" id="{00000000-0008-0000-0000-00009E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66" name="Text Box 27">
          <a:extLst>
            <a:ext uri="{FF2B5EF4-FFF2-40B4-BE49-F238E27FC236}">
              <a16:creationId xmlns:a16="http://schemas.microsoft.com/office/drawing/2014/main" id="{00000000-0008-0000-0000-00009F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67" name="Text Box 27">
          <a:extLst>
            <a:ext uri="{FF2B5EF4-FFF2-40B4-BE49-F238E27FC236}">
              <a16:creationId xmlns:a16="http://schemas.microsoft.com/office/drawing/2014/main" id="{00000000-0008-0000-0000-0000A0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68" name="Text Box 27">
          <a:extLst>
            <a:ext uri="{FF2B5EF4-FFF2-40B4-BE49-F238E27FC236}">
              <a16:creationId xmlns:a16="http://schemas.microsoft.com/office/drawing/2014/main" id="{00000000-0008-0000-0000-0000A1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69" name="Text Box 27">
          <a:extLst>
            <a:ext uri="{FF2B5EF4-FFF2-40B4-BE49-F238E27FC236}">
              <a16:creationId xmlns:a16="http://schemas.microsoft.com/office/drawing/2014/main" id="{00000000-0008-0000-0000-0000A2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70" name="Text Box 27">
          <a:extLst>
            <a:ext uri="{FF2B5EF4-FFF2-40B4-BE49-F238E27FC236}">
              <a16:creationId xmlns:a16="http://schemas.microsoft.com/office/drawing/2014/main" id="{00000000-0008-0000-0000-0000A3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71" name="Text Box 27">
          <a:extLst>
            <a:ext uri="{FF2B5EF4-FFF2-40B4-BE49-F238E27FC236}">
              <a16:creationId xmlns:a16="http://schemas.microsoft.com/office/drawing/2014/main" id="{00000000-0008-0000-0000-0000A4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72" name="Text Box 27">
          <a:extLst>
            <a:ext uri="{FF2B5EF4-FFF2-40B4-BE49-F238E27FC236}">
              <a16:creationId xmlns:a16="http://schemas.microsoft.com/office/drawing/2014/main" id="{00000000-0008-0000-0000-0000A5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73" name="Text Box 27">
          <a:extLst>
            <a:ext uri="{FF2B5EF4-FFF2-40B4-BE49-F238E27FC236}">
              <a16:creationId xmlns:a16="http://schemas.microsoft.com/office/drawing/2014/main" id="{00000000-0008-0000-0000-0000A6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674" name="Text Box 27">
          <a:extLst>
            <a:ext uri="{FF2B5EF4-FFF2-40B4-BE49-F238E27FC236}">
              <a16:creationId xmlns:a16="http://schemas.microsoft.com/office/drawing/2014/main" id="{00000000-0008-0000-0000-0000A702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675" name="Text Box 27">
          <a:extLst>
            <a:ext uri="{FF2B5EF4-FFF2-40B4-BE49-F238E27FC236}">
              <a16:creationId xmlns:a16="http://schemas.microsoft.com/office/drawing/2014/main" id="{00000000-0008-0000-0000-0000A8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676" name="Text Box 27">
          <a:extLst>
            <a:ext uri="{FF2B5EF4-FFF2-40B4-BE49-F238E27FC236}">
              <a16:creationId xmlns:a16="http://schemas.microsoft.com/office/drawing/2014/main" id="{00000000-0008-0000-0000-0000A9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77" name="Text Box 27">
          <a:extLst>
            <a:ext uri="{FF2B5EF4-FFF2-40B4-BE49-F238E27FC236}">
              <a16:creationId xmlns:a16="http://schemas.microsoft.com/office/drawing/2014/main" id="{00000000-0008-0000-0000-0000AA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78" name="Text Box 27">
          <a:extLst>
            <a:ext uri="{FF2B5EF4-FFF2-40B4-BE49-F238E27FC236}">
              <a16:creationId xmlns:a16="http://schemas.microsoft.com/office/drawing/2014/main" id="{00000000-0008-0000-0000-0000AB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79" name="Text Box 27">
          <a:extLst>
            <a:ext uri="{FF2B5EF4-FFF2-40B4-BE49-F238E27FC236}">
              <a16:creationId xmlns:a16="http://schemas.microsoft.com/office/drawing/2014/main" id="{00000000-0008-0000-0000-0000AC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80" name="Text Box 27">
          <a:extLst>
            <a:ext uri="{FF2B5EF4-FFF2-40B4-BE49-F238E27FC236}">
              <a16:creationId xmlns:a16="http://schemas.microsoft.com/office/drawing/2014/main" id="{00000000-0008-0000-0000-0000AD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81" name="Text Box 27">
          <a:extLst>
            <a:ext uri="{FF2B5EF4-FFF2-40B4-BE49-F238E27FC236}">
              <a16:creationId xmlns:a16="http://schemas.microsoft.com/office/drawing/2014/main" id="{00000000-0008-0000-0000-0000AE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82" name="Text Box 27">
          <a:extLst>
            <a:ext uri="{FF2B5EF4-FFF2-40B4-BE49-F238E27FC236}">
              <a16:creationId xmlns:a16="http://schemas.microsoft.com/office/drawing/2014/main" id="{00000000-0008-0000-0000-0000AF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83" name="Text Box 27">
          <a:extLst>
            <a:ext uri="{FF2B5EF4-FFF2-40B4-BE49-F238E27FC236}">
              <a16:creationId xmlns:a16="http://schemas.microsoft.com/office/drawing/2014/main" id="{00000000-0008-0000-0000-0000B0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84" name="Text Box 27">
          <a:extLst>
            <a:ext uri="{FF2B5EF4-FFF2-40B4-BE49-F238E27FC236}">
              <a16:creationId xmlns:a16="http://schemas.microsoft.com/office/drawing/2014/main" id="{00000000-0008-0000-0000-0000B1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685" name="Text Box 27">
          <a:extLst>
            <a:ext uri="{FF2B5EF4-FFF2-40B4-BE49-F238E27FC236}">
              <a16:creationId xmlns:a16="http://schemas.microsoft.com/office/drawing/2014/main" id="{00000000-0008-0000-0000-0000B2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686" name="Text Box 27">
          <a:extLst>
            <a:ext uri="{FF2B5EF4-FFF2-40B4-BE49-F238E27FC236}">
              <a16:creationId xmlns:a16="http://schemas.microsoft.com/office/drawing/2014/main" id="{00000000-0008-0000-0000-0000B3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87" name="Text Box 27">
          <a:extLst>
            <a:ext uri="{FF2B5EF4-FFF2-40B4-BE49-F238E27FC236}">
              <a16:creationId xmlns:a16="http://schemas.microsoft.com/office/drawing/2014/main" id="{00000000-0008-0000-0000-0000B4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88" name="Text Box 27">
          <a:extLst>
            <a:ext uri="{FF2B5EF4-FFF2-40B4-BE49-F238E27FC236}">
              <a16:creationId xmlns:a16="http://schemas.microsoft.com/office/drawing/2014/main" id="{00000000-0008-0000-0000-0000B5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89" name="Text Box 27">
          <a:extLst>
            <a:ext uri="{FF2B5EF4-FFF2-40B4-BE49-F238E27FC236}">
              <a16:creationId xmlns:a16="http://schemas.microsoft.com/office/drawing/2014/main" id="{00000000-0008-0000-0000-0000B6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90" name="Text Box 27">
          <a:extLst>
            <a:ext uri="{FF2B5EF4-FFF2-40B4-BE49-F238E27FC236}">
              <a16:creationId xmlns:a16="http://schemas.microsoft.com/office/drawing/2014/main" id="{00000000-0008-0000-0000-0000B7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91" name="Text Box 27">
          <a:extLst>
            <a:ext uri="{FF2B5EF4-FFF2-40B4-BE49-F238E27FC236}">
              <a16:creationId xmlns:a16="http://schemas.microsoft.com/office/drawing/2014/main" id="{00000000-0008-0000-0000-0000B8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92" name="Text Box 27">
          <a:extLst>
            <a:ext uri="{FF2B5EF4-FFF2-40B4-BE49-F238E27FC236}">
              <a16:creationId xmlns:a16="http://schemas.microsoft.com/office/drawing/2014/main" id="{00000000-0008-0000-0000-0000B9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93" name="Text Box 27">
          <a:extLst>
            <a:ext uri="{FF2B5EF4-FFF2-40B4-BE49-F238E27FC236}">
              <a16:creationId xmlns:a16="http://schemas.microsoft.com/office/drawing/2014/main" id="{00000000-0008-0000-0000-0000BA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694" name="Text Box 27">
          <a:extLst>
            <a:ext uri="{FF2B5EF4-FFF2-40B4-BE49-F238E27FC236}">
              <a16:creationId xmlns:a16="http://schemas.microsoft.com/office/drawing/2014/main" id="{00000000-0008-0000-0000-0000BB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695" name="Text Box 27">
          <a:extLst>
            <a:ext uri="{FF2B5EF4-FFF2-40B4-BE49-F238E27FC236}">
              <a16:creationId xmlns:a16="http://schemas.microsoft.com/office/drawing/2014/main" id="{00000000-0008-0000-0000-0000BC02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696" name="Text Box 27">
          <a:extLst>
            <a:ext uri="{FF2B5EF4-FFF2-40B4-BE49-F238E27FC236}">
              <a16:creationId xmlns:a16="http://schemas.microsoft.com/office/drawing/2014/main" id="{00000000-0008-0000-0000-0000BD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97" name="Text Box 27">
          <a:extLst>
            <a:ext uri="{FF2B5EF4-FFF2-40B4-BE49-F238E27FC236}">
              <a16:creationId xmlns:a16="http://schemas.microsoft.com/office/drawing/2014/main" id="{00000000-0008-0000-0000-0000BE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98" name="Text Box 27">
          <a:extLst>
            <a:ext uri="{FF2B5EF4-FFF2-40B4-BE49-F238E27FC236}">
              <a16:creationId xmlns:a16="http://schemas.microsoft.com/office/drawing/2014/main" id="{00000000-0008-0000-0000-0000BF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699" name="Text Box 27">
          <a:extLst>
            <a:ext uri="{FF2B5EF4-FFF2-40B4-BE49-F238E27FC236}">
              <a16:creationId xmlns:a16="http://schemas.microsoft.com/office/drawing/2014/main" id="{00000000-0008-0000-0000-0000C0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00" name="Text Box 27">
          <a:extLst>
            <a:ext uri="{FF2B5EF4-FFF2-40B4-BE49-F238E27FC236}">
              <a16:creationId xmlns:a16="http://schemas.microsoft.com/office/drawing/2014/main" id="{00000000-0008-0000-0000-0000C1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01" name="Text Box 27">
          <a:extLst>
            <a:ext uri="{FF2B5EF4-FFF2-40B4-BE49-F238E27FC236}">
              <a16:creationId xmlns:a16="http://schemas.microsoft.com/office/drawing/2014/main" id="{00000000-0008-0000-0000-0000C2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02" name="Text Box 27">
          <a:extLst>
            <a:ext uri="{FF2B5EF4-FFF2-40B4-BE49-F238E27FC236}">
              <a16:creationId xmlns:a16="http://schemas.microsoft.com/office/drawing/2014/main" id="{00000000-0008-0000-0000-0000C3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03" name="Text Box 27">
          <a:extLst>
            <a:ext uri="{FF2B5EF4-FFF2-40B4-BE49-F238E27FC236}">
              <a16:creationId xmlns:a16="http://schemas.microsoft.com/office/drawing/2014/main" id="{00000000-0008-0000-0000-0000C4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04" name="Text Box 27">
          <a:extLst>
            <a:ext uri="{FF2B5EF4-FFF2-40B4-BE49-F238E27FC236}">
              <a16:creationId xmlns:a16="http://schemas.microsoft.com/office/drawing/2014/main" id="{00000000-0008-0000-0000-0000C5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05" name="Text Box 27">
          <a:extLst>
            <a:ext uri="{FF2B5EF4-FFF2-40B4-BE49-F238E27FC236}">
              <a16:creationId xmlns:a16="http://schemas.microsoft.com/office/drawing/2014/main" id="{00000000-0008-0000-0000-0000C6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706" name="Text Box 27">
          <a:extLst>
            <a:ext uri="{FF2B5EF4-FFF2-40B4-BE49-F238E27FC236}">
              <a16:creationId xmlns:a16="http://schemas.microsoft.com/office/drawing/2014/main" id="{00000000-0008-0000-0000-0000C7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07" name="Text Box 27">
          <a:extLst>
            <a:ext uri="{FF2B5EF4-FFF2-40B4-BE49-F238E27FC236}">
              <a16:creationId xmlns:a16="http://schemas.microsoft.com/office/drawing/2014/main" id="{00000000-0008-0000-0000-0000C8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08" name="Text Box 27">
          <a:extLst>
            <a:ext uri="{FF2B5EF4-FFF2-40B4-BE49-F238E27FC236}">
              <a16:creationId xmlns:a16="http://schemas.microsoft.com/office/drawing/2014/main" id="{00000000-0008-0000-0000-0000C9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09" name="Text Box 27">
          <a:extLst>
            <a:ext uri="{FF2B5EF4-FFF2-40B4-BE49-F238E27FC236}">
              <a16:creationId xmlns:a16="http://schemas.microsoft.com/office/drawing/2014/main" id="{00000000-0008-0000-0000-0000CA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10" name="Text Box 27">
          <a:extLst>
            <a:ext uri="{FF2B5EF4-FFF2-40B4-BE49-F238E27FC236}">
              <a16:creationId xmlns:a16="http://schemas.microsoft.com/office/drawing/2014/main" id="{00000000-0008-0000-0000-0000CB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11" name="Text Box 27">
          <a:extLst>
            <a:ext uri="{FF2B5EF4-FFF2-40B4-BE49-F238E27FC236}">
              <a16:creationId xmlns:a16="http://schemas.microsoft.com/office/drawing/2014/main" id="{00000000-0008-0000-0000-0000CC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12" name="Text Box 27">
          <a:extLst>
            <a:ext uri="{FF2B5EF4-FFF2-40B4-BE49-F238E27FC236}">
              <a16:creationId xmlns:a16="http://schemas.microsoft.com/office/drawing/2014/main" id="{00000000-0008-0000-0000-0000CD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13" name="Text Box 27">
          <a:extLst>
            <a:ext uri="{FF2B5EF4-FFF2-40B4-BE49-F238E27FC236}">
              <a16:creationId xmlns:a16="http://schemas.microsoft.com/office/drawing/2014/main" id="{00000000-0008-0000-0000-0000CE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14" name="Text Box 27">
          <a:extLst>
            <a:ext uri="{FF2B5EF4-FFF2-40B4-BE49-F238E27FC236}">
              <a16:creationId xmlns:a16="http://schemas.microsoft.com/office/drawing/2014/main" id="{00000000-0008-0000-0000-0000CF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715" name="Text Box 27">
          <a:extLst>
            <a:ext uri="{FF2B5EF4-FFF2-40B4-BE49-F238E27FC236}">
              <a16:creationId xmlns:a16="http://schemas.microsoft.com/office/drawing/2014/main" id="{00000000-0008-0000-0000-0000D002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16" name="Text Box 27">
          <a:extLst>
            <a:ext uri="{FF2B5EF4-FFF2-40B4-BE49-F238E27FC236}">
              <a16:creationId xmlns:a16="http://schemas.microsoft.com/office/drawing/2014/main" id="{00000000-0008-0000-0000-0000D1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717" name="Text Box 27">
          <a:extLst>
            <a:ext uri="{FF2B5EF4-FFF2-40B4-BE49-F238E27FC236}">
              <a16:creationId xmlns:a16="http://schemas.microsoft.com/office/drawing/2014/main" id="{00000000-0008-0000-0000-0000D2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18" name="Text Box 27">
          <a:extLst>
            <a:ext uri="{FF2B5EF4-FFF2-40B4-BE49-F238E27FC236}">
              <a16:creationId xmlns:a16="http://schemas.microsoft.com/office/drawing/2014/main" id="{00000000-0008-0000-0000-0000D3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19" name="Text Box 27">
          <a:extLst>
            <a:ext uri="{FF2B5EF4-FFF2-40B4-BE49-F238E27FC236}">
              <a16:creationId xmlns:a16="http://schemas.microsoft.com/office/drawing/2014/main" id="{00000000-0008-0000-0000-0000D4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20" name="Text Box 27">
          <a:extLst>
            <a:ext uri="{FF2B5EF4-FFF2-40B4-BE49-F238E27FC236}">
              <a16:creationId xmlns:a16="http://schemas.microsoft.com/office/drawing/2014/main" id="{00000000-0008-0000-0000-0000D5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21" name="Text Box 27">
          <a:extLst>
            <a:ext uri="{FF2B5EF4-FFF2-40B4-BE49-F238E27FC236}">
              <a16:creationId xmlns:a16="http://schemas.microsoft.com/office/drawing/2014/main" id="{00000000-0008-0000-0000-0000D6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22" name="Text Box 27">
          <a:extLst>
            <a:ext uri="{FF2B5EF4-FFF2-40B4-BE49-F238E27FC236}">
              <a16:creationId xmlns:a16="http://schemas.microsoft.com/office/drawing/2014/main" id="{00000000-0008-0000-0000-0000D7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23" name="Text Box 27">
          <a:extLst>
            <a:ext uri="{FF2B5EF4-FFF2-40B4-BE49-F238E27FC236}">
              <a16:creationId xmlns:a16="http://schemas.microsoft.com/office/drawing/2014/main" id="{00000000-0008-0000-0000-0000D8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24" name="Text Box 27">
          <a:extLst>
            <a:ext uri="{FF2B5EF4-FFF2-40B4-BE49-F238E27FC236}">
              <a16:creationId xmlns:a16="http://schemas.microsoft.com/office/drawing/2014/main" id="{00000000-0008-0000-0000-0000D9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25" name="Text Box 27">
          <a:extLst>
            <a:ext uri="{FF2B5EF4-FFF2-40B4-BE49-F238E27FC236}">
              <a16:creationId xmlns:a16="http://schemas.microsoft.com/office/drawing/2014/main" id="{00000000-0008-0000-0000-0000DA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26" name="Text Box 27">
          <a:extLst>
            <a:ext uri="{FF2B5EF4-FFF2-40B4-BE49-F238E27FC236}">
              <a16:creationId xmlns:a16="http://schemas.microsoft.com/office/drawing/2014/main" id="{00000000-0008-0000-0000-0000DB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727" name="Text Box 27">
          <a:extLst>
            <a:ext uri="{FF2B5EF4-FFF2-40B4-BE49-F238E27FC236}">
              <a16:creationId xmlns:a16="http://schemas.microsoft.com/office/drawing/2014/main" id="{00000000-0008-0000-0000-0000DC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28" name="Text Box 27">
          <a:extLst>
            <a:ext uri="{FF2B5EF4-FFF2-40B4-BE49-F238E27FC236}">
              <a16:creationId xmlns:a16="http://schemas.microsoft.com/office/drawing/2014/main" id="{00000000-0008-0000-0000-0000DD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29" name="Text Box 27">
          <a:extLst>
            <a:ext uri="{FF2B5EF4-FFF2-40B4-BE49-F238E27FC236}">
              <a16:creationId xmlns:a16="http://schemas.microsoft.com/office/drawing/2014/main" id="{00000000-0008-0000-0000-0000DE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30" name="Text Box 27">
          <a:extLst>
            <a:ext uri="{FF2B5EF4-FFF2-40B4-BE49-F238E27FC236}">
              <a16:creationId xmlns:a16="http://schemas.microsoft.com/office/drawing/2014/main" id="{00000000-0008-0000-0000-0000DF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31" name="Text Box 27">
          <a:extLst>
            <a:ext uri="{FF2B5EF4-FFF2-40B4-BE49-F238E27FC236}">
              <a16:creationId xmlns:a16="http://schemas.microsoft.com/office/drawing/2014/main" id="{00000000-0008-0000-0000-0000E0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32" name="Text Box 27">
          <a:extLst>
            <a:ext uri="{FF2B5EF4-FFF2-40B4-BE49-F238E27FC236}">
              <a16:creationId xmlns:a16="http://schemas.microsoft.com/office/drawing/2014/main" id="{00000000-0008-0000-0000-0000E1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33" name="Text Box 27">
          <a:extLst>
            <a:ext uri="{FF2B5EF4-FFF2-40B4-BE49-F238E27FC236}">
              <a16:creationId xmlns:a16="http://schemas.microsoft.com/office/drawing/2014/main" id="{00000000-0008-0000-0000-0000E2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34" name="Text Box 27">
          <a:extLst>
            <a:ext uri="{FF2B5EF4-FFF2-40B4-BE49-F238E27FC236}">
              <a16:creationId xmlns:a16="http://schemas.microsoft.com/office/drawing/2014/main" id="{00000000-0008-0000-0000-0000E3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35" name="Text Box 27">
          <a:extLst>
            <a:ext uri="{FF2B5EF4-FFF2-40B4-BE49-F238E27FC236}">
              <a16:creationId xmlns:a16="http://schemas.microsoft.com/office/drawing/2014/main" id="{00000000-0008-0000-0000-0000E4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736" name="Text Box 27">
          <a:extLst>
            <a:ext uri="{FF2B5EF4-FFF2-40B4-BE49-F238E27FC236}">
              <a16:creationId xmlns:a16="http://schemas.microsoft.com/office/drawing/2014/main" id="{00000000-0008-0000-0000-0000E502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37" name="Text Box 27">
          <a:extLst>
            <a:ext uri="{FF2B5EF4-FFF2-40B4-BE49-F238E27FC236}">
              <a16:creationId xmlns:a16="http://schemas.microsoft.com/office/drawing/2014/main" id="{00000000-0008-0000-0000-0000E6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38" name="Text Box 27">
          <a:extLst>
            <a:ext uri="{FF2B5EF4-FFF2-40B4-BE49-F238E27FC236}">
              <a16:creationId xmlns:a16="http://schemas.microsoft.com/office/drawing/2014/main" id="{00000000-0008-0000-0000-0000E7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39" name="Text Box 27">
          <a:extLst>
            <a:ext uri="{FF2B5EF4-FFF2-40B4-BE49-F238E27FC236}">
              <a16:creationId xmlns:a16="http://schemas.microsoft.com/office/drawing/2014/main" id="{00000000-0008-0000-0000-0000E8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40" name="Text Box 27">
          <a:extLst>
            <a:ext uri="{FF2B5EF4-FFF2-40B4-BE49-F238E27FC236}">
              <a16:creationId xmlns:a16="http://schemas.microsoft.com/office/drawing/2014/main" id="{00000000-0008-0000-0000-0000E9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41" name="Text Box 27">
          <a:extLst>
            <a:ext uri="{FF2B5EF4-FFF2-40B4-BE49-F238E27FC236}">
              <a16:creationId xmlns:a16="http://schemas.microsoft.com/office/drawing/2014/main" id="{00000000-0008-0000-0000-0000EA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42" name="Text Box 27">
          <a:extLst>
            <a:ext uri="{FF2B5EF4-FFF2-40B4-BE49-F238E27FC236}">
              <a16:creationId xmlns:a16="http://schemas.microsoft.com/office/drawing/2014/main" id="{00000000-0008-0000-0000-0000EB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43" name="Text Box 27">
          <a:extLst>
            <a:ext uri="{FF2B5EF4-FFF2-40B4-BE49-F238E27FC236}">
              <a16:creationId xmlns:a16="http://schemas.microsoft.com/office/drawing/2014/main" id="{00000000-0008-0000-0000-0000EC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44" name="Text Box 27">
          <a:extLst>
            <a:ext uri="{FF2B5EF4-FFF2-40B4-BE49-F238E27FC236}">
              <a16:creationId xmlns:a16="http://schemas.microsoft.com/office/drawing/2014/main" id="{00000000-0008-0000-0000-0000ED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45" name="Text Box 27">
          <a:extLst>
            <a:ext uri="{FF2B5EF4-FFF2-40B4-BE49-F238E27FC236}">
              <a16:creationId xmlns:a16="http://schemas.microsoft.com/office/drawing/2014/main" id="{00000000-0008-0000-0000-0000EE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46" name="Text Box 27">
          <a:extLst>
            <a:ext uri="{FF2B5EF4-FFF2-40B4-BE49-F238E27FC236}">
              <a16:creationId xmlns:a16="http://schemas.microsoft.com/office/drawing/2014/main" id="{00000000-0008-0000-0000-0000EF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747" name="Text Box 27">
          <a:extLst>
            <a:ext uri="{FF2B5EF4-FFF2-40B4-BE49-F238E27FC236}">
              <a16:creationId xmlns:a16="http://schemas.microsoft.com/office/drawing/2014/main" id="{00000000-0008-0000-0000-0000F0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48" name="Text Box 27">
          <a:extLst>
            <a:ext uri="{FF2B5EF4-FFF2-40B4-BE49-F238E27FC236}">
              <a16:creationId xmlns:a16="http://schemas.microsoft.com/office/drawing/2014/main" id="{00000000-0008-0000-0000-0000F1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49" name="Text Box 27">
          <a:extLst>
            <a:ext uri="{FF2B5EF4-FFF2-40B4-BE49-F238E27FC236}">
              <a16:creationId xmlns:a16="http://schemas.microsoft.com/office/drawing/2014/main" id="{00000000-0008-0000-0000-0000F2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50" name="Text Box 27">
          <a:extLst>
            <a:ext uri="{FF2B5EF4-FFF2-40B4-BE49-F238E27FC236}">
              <a16:creationId xmlns:a16="http://schemas.microsoft.com/office/drawing/2014/main" id="{00000000-0008-0000-0000-0000F3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51" name="Text Box 27">
          <a:extLst>
            <a:ext uri="{FF2B5EF4-FFF2-40B4-BE49-F238E27FC236}">
              <a16:creationId xmlns:a16="http://schemas.microsoft.com/office/drawing/2014/main" id="{00000000-0008-0000-0000-0000F4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52" name="Text Box 27">
          <a:extLst>
            <a:ext uri="{FF2B5EF4-FFF2-40B4-BE49-F238E27FC236}">
              <a16:creationId xmlns:a16="http://schemas.microsoft.com/office/drawing/2014/main" id="{00000000-0008-0000-0000-0000F5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53" name="Text Box 27">
          <a:extLst>
            <a:ext uri="{FF2B5EF4-FFF2-40B4-BE49-F238E27FC236}">
              <a16:creationId xmlns:a16="http://schemas.microsoft.com/office/drawing/2014/main" id="{00000000-0008-0000-0000-0000F6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54" name="Text Box 27">
          <a:extLst>
            <a:ext uri="{FF2B5EF4-FFF2-40B4-BE49-F238E27FC236}">
              <a16:creationId xmlns:a16="http://schemas.microsoft.com/office/drawing/2014/main" id="{00000000-0008-0000-0000-0000F7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55" name="Text Box 27">
          <a:extLst>
            <a:ext uri="{FF2B5EF4-FFF2-40B4-BE49-F238E27FC236}">
              <a16:creationId xmlns:a16="http://schemas.microsoft.com/office/drawing/2014/main" id="{00000000-0008-0000-0000-0000F802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756" name="Text Box 27">
          <a:extLst>
            <a:ext uri="{FF2B5EF4-FFF2-40B4-BE49-F238E27FC236}">
              <a16:creationId xmlns:a16="http://schemas.microsoft.com/office/drawing/2014/main" id="{00000000-0008-0000-0000-0000F902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57" name="Text Box 27">
          <a:extLst>
            <a:ext uri="{FF2B5EF4-FFF2-40B4-BE49-F238E27FC236}">
              <a16:creationId xmlns:a16="http://schemas.microsoft.com/office/drawing/2014/main" id="{00000000-0008-0000-0000-0000FA02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758" name="Text Box 27">
          <a:extLst>
            <a:ext uri="{FF2B5EF4-FFF2-40B4-BE49-F238E27FC236}">
              <a16:creationId xmlns:a16="http://schemas.microsoft.com/office/drawing/2014/main" id="{00000000-0008-0000-0000-0000FB02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59" name="Text Box 27">
          <a:extLst>
            <a:ext uri="{FF2B5EF4-FFF2-40B4-BE49-F238E27FC236}">
              <a16:creationId xmlns:a16="http://schemas.microsoft.com/office/drawing/2014/main" id="{00000000-0008-0000-0000-0000FC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60" name="Text Box 27">
          <a:extLst>
            <a:ext uri="{FF2B5EF4-FFF2-40B4-BE49-F238E27FC236}">
              <a16:creationId xmlns:a16="http://schemas.microsoft.com/office/drawing/2014/main" id="{00000000-0008-0000-0000-0000FD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61" name="Text Box 27">
          <a:extLst>
            <a:ext uri="{FF2B5EF4-FFF2-40B4-BE49-F238E27FC236}">
              <a16:creationId xmlns:a16="http://schemas.microsoft.com/office/drawing/2014/main" id="{00000000-0008-0000-0000-0000FE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62" name="Text Box 27">
          <a:extLst>
            <a:ext uri="{FF2B5EF4-FFF2-40B4-BE49-F238E27FC236}">
              <a16:creationId xmlns:a16="http://schemas.microsoft.com/office/drawing/2014/main" id="{00000000-0008-0000-0000-0000FF02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63" name="Text Box 27">
          <a:extLst>
            <a:ext uri="{FF2B5EF4-FFF2-40B4-BE49-F238E27FC236}">
              <a16:creationId xmlns:a16="http://schemas.microsoft.com/office/drawing/2014/main" id="{00000000-0008-0000-0000-000000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64" name="Text Box 27">
          <a:extLst>
            <a:ext uri="{FF2B5EF4-FFF2-40B4-BE49-F238E27FC236}">
              <a16:creationId xmlns:a16="http://schemas.microsoft.com/office/drawing/2014/main" id="{00000000-0008-0000-0000-000001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65" name="Text Box 27">
          <a:extLst>
            <a:ext uri="{FF2B5EF4-FFF2-40B4-BE49-F238E27FC236}">
              <a16:creationId xmlns:a16="http://schemas.microsoft.com/office/drawing/2014/main" id="{00000000-0008-0000-0000-000002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66" name="Text Box 27">
          <a:extLst>
            <a:ext uri="{FF2B5EF4-FFF2-40B4-BE49-F238E27FC236}">
              <a16:creationId xmlns:a16="http://schemas.microsoft.com/office/drawing/2014/main" id="{00000000-0008-0000-0000-000003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67" name="Text Box 27">
          <a:extLst>
            <a:ext uri="{FF2B5EF4-FFF2-40B4-BE49-F238E27FC236}">
              <a16:creationId xmlns:a16="http://schemas.microsoft.com/office/drawing/2014/main" id="{00000000-0008-0000-0000-000004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768" name="Text Box 27">
          <a:extLst>
            <a:ext uri="{FF2B5EF4-FFF2-40B4-BE49-F238E27FC236}">
              <a16:creationId xmlns:a16="http://schemas.microsoft.com/office/drawing/2014/main" id="{00000000-0008-0000-0000-000005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69" name="Text Box 27">
          <a:extLst>
            <a:ext uri="{FF2B5EF4-FFF2-40B4-BE49-F238E27FC236}">
              <a16:creationId xmlns:a16="http://schemas.microsoft.com/office/drawing/2014/main" id="{00000000-0008-0000-0000-000006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70" name="Text Box 27">
          <a:extLst>
            <a:ext uri="{FF2B5EF4-FFF2-40B4-BE49-F238E27FC236}">
              <a16:creationId xmlns:a16="http://schemas.microsoft.com/office/drawing/2014/main" id="{00000000-0008-0000-0000-000007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71" name="Text Box 27">
          <a:extLst>
            <a:ext uri="{FF2B5EF4-FFF2-40B4-BE49-F238E27FC236}">
              <a16:creationId xmlns:a16="http://schemas.microsoft.com/office/drawing/2014/main" id="{00000000-0008-0000-0000-000008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72" name="Text Box 27">
          <a:extLst>
            <a:ext uri="{FF2B5EF4-FFF2-40B4-BE49-F238E27FC236}">
              <a16:creationId xmlns:a16="http://schemas.microsoft.com/office/drawing/2014/main" id="{00000000-0008-0000-0000-000009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73" name="Text Box 27">
          <a:extLst>
            <a:ext uri="{FF2B5EF4-FFF2-40B4-BE49-F238E27FC236}">
              <a16:creationId xmlns:a16="http://schemas.microsoft.com/office/drawing/2014/main" id="{00000000-0008-0000-0000-00000A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74" name="Text Box 27">
          <a:extLst>
            <a:ext uri="{FF2B5EF4-FFF2-40B4-BE49-F238E27FC236}">
              <a16:creationId xmlns:a16="http://schemas.microsoft.com/office/drawing/2014/main" id="{00000000-0008-0000-0000-00000B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75" name="Text Box 27">
          <a:extLst>
            <a:ext uri="{FF2B5EF4-FFF2-40B4-BE49-F238E27FC236}">
              <a16:creationId xmlns:a16="http://schemas.microsoft.com/office/drawing/2014/main" id="{00000000-0008-0000-0000-00000C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76" name="Text Box 27">
          <a:extLst>
            <a:ext uri="{FF2B5EF4-FFF2-40B4-BE49-F238E27FC236}">
              <a16:creationId xmlns:a16="http://schemas.microsoft.com/office/drawing/2014/main" id="{00000000-0008-0000-0000-00000D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777" name="Text Box 27">
          <a:extLst>
            <a:ext uri="{FF2B5EF4-FFF2-40B4-BE49-F238E27FC236}">
              <a16:creationId xmlns:a16="http://schemas.microsoft.com/office/drawing/2014/main" id="{00000000-0008-0000-0000-00000E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78" name="Text Box 27">
          <a:extLst>
            <a:ext uri="{FF2B5EF4-FFF2-40B4-BE49-F238E27FC236}">
              <a16:creationId xmlns:a16="http://schemas.microsoft.com/office/drawing/2014/main" id="{00000000-0008-0000-0000-00000F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79" name="Text Box 27">
          <a:extLst>
            <a:ext uri="{FF2B5EF4-FFF2-40B4-BE49-F238E27FC236}">
              <a16:creationId xmlns:a16="http://schemas.microsoft.com/office/drawing/2014/main" id="{00000000-0008-0000-0000-000010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80" name="Text Box 27">
          <a:extLst>
            <a:ext uri="{FF2B5EF4-FFF2-40B4-BE49-F238E27FC236}">
              <a16:creationId xmlns:a16="http://schemas.microsoft.com/office/drawing/2014/main" id="{00000000-0008-0000-0000-000011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81" name="Text Box 27">
          <a:extLst>
            <a:ext uri="{FF2B5EF4-FFF2-40B4-BE49-F238E27FC236}">
              <a16:creationId xmlns:a16="http://schemas.microsoft.com/office/drawing/2014/main" id="{00000000-0008-0000-0000-000012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82" name="Text Box 27">
          <a:extLst>
            <a:ext uri="{FF2B5EF4-FFF2-40B4-BE49-F238E27FC236}">
              <a16:creationId xmlns:a16="http://schemas.microsoft.com/office/drawing/2014/main" id="{00000000-0008-0000-0000-000013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83" name="Text Box 27">
          <a:extLst>
            <a:ext uri="{FF2B5EF4-FFF2-40B4-BE49-F238E27FC236}">
              <a16:creationId xmlns:a16="http://schemas.microsoft.com/office/drawing/2014/main" id="{00000000-0008-0000-0000-000014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84" name="Text Box 27">
          <a:extLst>
            <a:ext uri="{FF2B5EF4-FFF2-40B4-BE49-F238E27FC236}">
              <a16:creationId xmlns:a16="http://schemas.microsoft.com/office/drawing/2014/main" id="{00000000-0008-0000-0000-000015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85" name="Text Box 27">
          <a:extLst>
            <a:ext uri="{FF2B5EF4-FFF2-40B4-BE49-F238E27FC236}">
              <a16:creationId xmlns:a16="http://schemas.microsoft.com/office/drawing/2014/main" id="{00000000-0008-0000-0000-000016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86" name="Text Box 27">
          <a:extLst>
            <a:ext uri="{FF2B5EF4-FFF2-40B4-BE49-F238E27FC236}">
              <a16:creationId xmlns:a16="http://schemas.microsoft.com/office/drawing/2014/main" id="{00000000-0008-0000-0000-000018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787" name="Text Box 27">
          <a:extLst>
            <a:ext uri="{FF2B5EF4-FFF2-40B4-BE49-F238E27FC236}">
              <a16:creationId xmlns:a16="http://schemas.microsoft.com/office/drawing/2014/main" id="{00000000-0008-0000-0000-000019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88" name="Text Box 27">
          <a:extLst>
            <a:ext uri="{FF2B5EF4-FFF2-40B4-BE49-F238E27FC236}">
              <a16:creationId xmlns:a16="http://schemas.microsoft.com/office/drawing/2014/main" id="{00000000-0008-0000-0000-00001A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89" name="Text Box 27">
          <a:extLst>
            <a:ext uri="{FF2B5EF4-FFF2-40B4-BE49-F238E27FC236}">
              <a16:creationId xmlns:a16="http://schemas.microsoft.com/office/drawing/2014/main" id="{00000000-0008-0000-0000-00001B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90" name="Text Box 27">
          <a:extLst>
            <a:ext uri="{FF2B5EF4-FFF2-40B4-BE49-F238E27FC236}">
              <a16:creationId xmlns:a16="http://schemas.microsoft.com/office/drawing/2014/main" id="{00000000-0008-0000-0000-00001C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91" name="Text Box 27">
          <a:extLst>
            <a:ext uri="{FF2B5EF4-FFF2-40B4-BE49-F238E27FC236}">
              <a16:creationId xmlns:a16="http://schemas.microsoft.com/office/drawing/2014/main" id="{00000000-0008-0000-0000-00001D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92" name="Text Box 27">
          <a:extLst>
            <a:ext uri="{FF2B5EF4-FFF2-40B4-BE49-F238E27FC236}">
              <a16:creationId xmlns:a16="http://schemas.microsoft.com/office/drawing/2014/main" id="{00000000-0008-0000-0000-00001E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93" name="Text Box 27">
          <a:extLst>
            <a:ext uri="{FF2B5EF4-FFF2-40B4-BE49-F238E27FC236}">
              <a16:creationId xmlns:a16="http://schemas.microsoft.com/office/drawing/2014/main" id="{00000000-0008-0000-0000-00001F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94" name="Text Box 27">
          <a:extLst>
            <a:ext uri="{FF2B5EF4-FFF2-40B4-BE49-F238E27FC236}">
              <a16:creationId xmlns:a16="http://schemas.microsoft.com/office/drawing/2014/main" id="{00000000-0008-0000-0000-000020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795" name="Text Box 27">
          <a:extLst>
            <a:ext uri="{FF2B5EF4-FFF2-40B4-BE49-F238E27FC236}">
              <a16:creationId xmlns:a16="http://schemas.microsoft.com/office/drawing/2014/main" id="{00000000-0008-0000-0000-000021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796" name="Text Box 27">
          <a:extLst>
            <a:ext uri="{FF2B5EF4-FFF2-40B4-BE49-F238E27FC236}">
              <a16:creationId xmlns:a16="http://schemas.microsoft.com/office/drawing/2014/main" id="{00000000-0008-0000-0000-000022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797" name="Text Box 27">
          <a:extLst>
            <a:ext uri="{FF2B5EF4-FFF2-40B4-BE49-F238E27FC236}">
              <a16:creationId xmlns:a16="http://schemas.microsoft.com/office/drawing/2014/main" id="{00000000-0008-0000-0000-000023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798" name="Text Box 27">
          <a:extLst>
            <a:ext uri="{FF2B5EF4-FFF2-40B4-BE49-F238E27FC236}">
              <a16:creationId xmlns:a16="http://schemas.microsoft.com/office/drawing/2014/main" id="{00000000-0008-0000-0000-000024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799" name="Text Box 27">
          <a:extLst>
            <a:ext uri="{FF2B5EF4-FFF2-40B4-BE49-F238E27FC236}">
              <a16:creationId xmlns:a16="http://schemas.microsoft.com/office/drawing/2014/main" id="{00000000-0008-0000-0000-000025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00" name="Text Box 27">
          <a:extLst>
            <a:ext uri="{FF2B5EF4-FFF2-40B4-BE49-F238E27FC236}">
              <a16:creationId xmlns:a16="http://schemas.microsoft.com/office/drawing/2014/main" id="{00000000-0008-0000-0000-000026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01" name="Text Box 27">
          <a:extLst>
            <a:ext uri="{FF2B5EF4-FFF2-40B4-BE49-F238E27FC236}">
              <a16:creationId xmlns:a16="http://schemas.microsoft.com/office/drawing/2014/main" id="{00000000-0008-0000-0000-000027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02" name="Text Box 27">
          <a:extLst>
            <a:ext uri="{FF2B5EF4-FFF2-40B4-BE49-F238E27FC236}">
              <a16:creationId xmlns:a16="http://schemas.microsoft.com/office/drawing/2014/main" id="{00000000-0008-0000-0000-000028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03" name="Text Box 27">
          <a:extLst>
            <a:ext uri="{FF2B5EF4-FFF2-40B4-BE49-F238E27FC236}">
              <a16:creationId xmlns:a16="http://schemas.microsoft.com/office/drawing/2014/main" id="{00000000-0008-0000-0000-000029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04" name="Text Box 27">
          <a:extLst>
            <a:ext uri="{FF2B5EF4-FFF2-40B4-BE49-F238E27FC236}">
              <a16:creationId xmlns:a16="http://schemas.microsoft.com/office/drawing/2014/main" id="{00000000-0008-0000-0000-00002A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05" name="Text Box 27">
          <a:extLst>
            <a:ext uri="{FF2B5EF4-FFF2-40B4-BE49-F238E27FC236}">
              <a16:creationId xmlns:a16="http://schemas.microsoft.com/office/drawing/2014/main" id="{00000000-0008-0000-0000-00002B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06" name="Text Box 27">
          <a:extLst>
            <a:ext uri="{FF2B5EF4-FFF2-40B4-BE49-F238E27FC236}">
              <a16:creationId xmlns:a16="http://schemas.microsoft.com/office/drawing/2014/main" id="{00000000-0008-0000-0000-00002C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807" name="Text Box 27">
          <a:extLst>
            <a:ext uri="{FF2B5EF4-FFF2-40B4-BE49-F238E27FC236}">
              <a16:creationId xmlns:a16="http://schemas.microsoft.com/office/drawing/2014/main" id="{00000000-0008-0000-0000-00002D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808" name="Text Box 27">
          <a:extLst>
            <a:ext uri="{FF2B5EF4-FFF2-40B4-BE49-F238E27FC236}">
              <a16:creationId xmlns:a16="http://schemas.microsoft.com/office/drawing/2014/main" id="{00000000-0008-0000-0000-00002E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09" name="Text Box 27">
          <a:extLst>
            <a:ext uri="{FF2B5EF4-FFF2-40B4-BE49-F238E27FC236}">
              <a16:creationId xmlns:a16="http://schemas.microsoft.com/office/drawing/2014/main" id="{00000000-0008-0000-0000-00002F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10" name="Text Box 27">
          <a:extLst>
            <a:ext uri="{FF2B5EF4-FFF2-40B4-BE49-F238E27FC236}">
              <a16:creationId xmlns:a16="http://schemas.microsoft.com/office/drawing/2014/main" id="{00000000-0008-0000-0000-000030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11" name="Text Box 27">
          <a:extLst>
            <a:ext uri="{FF2B5EF4-FFF2-40B4-BE49-F238E27FC236}">
              <a16:creationId xmlns:a16="http://schemas.microsoft.com/office/drawing/2014/main" id="{00000000-0008-0000-0000-000031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12" name="Text Box 27">
          <a:extLst>
            <a:ext uri="{FF2B5EF4-FFF2-40B4-BE49-F238E27FC236}">
              <a16:creationId xmlns:a16="http://schemas.microsoft.com/office/drawing/2014/main" id="{00000000-0008-0000-0000-000032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13" name="Text Box 27">
          <a:extLst>
            <a:ext uri="{FF2B5EF4-FFF2-40B4-BE49-F238E27FC236}">
              <a16:creationId xmlns:a16="http://schemas.microsoft.com/office/drawing/2014/main" id="{00000000-0008-0000-0000-000033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14" name="Text Box 27">
          <a:extLst>
            <a:ext uri="{FF2B5EF4-FFF2-40B4-BE49-F238E27FC236}">
              <a16:creationId xmlns:a16="http://schemas.microsoft.com/office/drawing/2014/main" id="{00000000-0008-0000-0000-000034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15" name="Text Box 27">
          <a:extLst>
            <a:ext uri="{FF2B5EF4-FFF2-40B4-BE49-F238E27FC236}">
              <a16:creationId xmlns:a16="http://schemas.microsoft.com/office/drawing/2014/main" id="{00000000-0008-0000-0000-000035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16" name="Text Box 27">
          <a:extLst>
            <a:ext uri="{FF2B5EF4-FFF2-40B4-BE49-F238E27FC236}">
              <a16:creationId xmlns:a16="http://schemas.microsoft.com/office/drawing/2014/main" id="{00000000-0008-0000-0000-000036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817" name="Text Box 27">
          <a:extLst>
            <a:ext uri="{FF2B5EF4-FFF2-40B4-BE49-F238E27FC236}">
              <a16:creationId xmlns:a16="http://schemas.microsoft.com/office/drawing/2014/main" id="{00000000-0008-0000-0000-000037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818" name="Text Box 27">
          <a:extLst>
            <a:ext uri="{FF2B5EF4-FFF2-40B4-BE49-F238E27FC236}">
              <a16:creationId xmlns:a16="http://schemas.microsoft.com/office/drawing/2014/main" id="{00000000-0008-0000-0000-000038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19" name="Text Box 27">
          <a:extLst>
            <a:ext uri="{FF2B5EF4-FFF2-40B4-BE49-F238E27FC236}">
              <a16:creationId xmlns:a16="http://schemas.microsoft.com/office/drawing/2014/main" id="{00000000-0008-0000-0000-000039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20" name="Text Box 27">
          <a:extLst>
            <a:ext uri="{FF2B5EF4-FFF2-40B4-BE49-F238E27FC236}">
              <a16:creationId xmlns:a16="http://schemas.microsoft.com/office/drawing/2014/main" id="{00000000-0008-0000-0000-00003A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21" name="Text Box 27">
          <a:extLst>
            <a:ext uri="{FF2B5EF4-FFF2-40B4-BE49-F238E27FC236}">
              <a16:creationId xmlns:a16="http://schemas.microsoft.com/office/drawing/2014/main" id="{00000000-0008-0000-0000-00003B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22" name="Text Box 27">
          <a:extLst>
            <a:ext uri="{FF2B5EF4-FFF2-40B4-BE49-F238E27FC236}">
              <a16:creationId xmlns:a16="http://schemas.microsoft.com/office/drawing/2014/main" id="{00000000-0008-0000-0000-00003C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23" name="Text Box 27">
          <a:extLst>
            <a:ext uri="{FF2B5EF4-FFF2-40B4-BE49-F238E27FC236}">
              <a16:creationId xmlns:a16="http://schemas.microsoft.com/office/drawing/2014/main" id="{00000000-0008-0000-0000-00003D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24" name="Text Box 27">
          <a:extLst>
            <a:ext uri="{FF2B5EF4-FFF2-40B4-BE49-F238E27FC236}">
              <a16:creationId xmlns:a16="http://schemas.microsoft.com/office/drawing/2014/main" id="{00000000-0008-0000-0000-00003E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25" name="Text Box 27">
          <a:extLst>
            <a:ext uri="{FF2B5EF4-FFF2-40B4-BE49-F238E27FC236}">
              <a16:creationId xmlns:a16="http://schemas.microsoft.com/office/drawing/2014/main" id="{00000000-0008-0000-0000-00003F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26" name="Text Box 27">
          <a:extLst>
            <a:ext uri="{FF2B5EF4-FFF2-40B4-BE49-F238E27FC236}">
              <a16:creationId xmlns:a16="http://schemas.microsoft.com/office/drawing/2014/main" id="{00000000-0008-0000-0000-000040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827" name="Text Box 27">
          <a:extLst>
            <a:ext uri="{FF2B5EF4-FFF2-40B4-BE49-F238E27FC236}">
              <a16:creationId xmlns:a16="http://schemas.microsoft.com/office/drawing/2014/main" id="{00000000-0008-0000-0000-000041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828" name="Text Box 27">
          <a:extLst>
            <a:ext uri="{FF2B5EF4-FFF2-40B4-BE49-F238E27FC236}">
              <a16:creationId xmlns:a16="http://schemas.microsoft.com/office/drawing/2014/main" id="{00000000-0008-0000-0000-000042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29" name="Text Box 27">
          <a:extLst>
            <a:ext uri="{FF2B5EF4-FFF2-40B4-BE49-F238E27FC236}">
              <a16:creationId xmlns:a16="http://schemas.microsoft.com/office/drawing/2014/main" id="{00000000-0008-0000-0000-000043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30" name="Text Box 27">
          <a:extLst>
            <a:ext uri="{FF2B5EF4-FFF2-40B4-BE49-F238E27FC236}">
              <a16:creationId xmlns:a16="http://schemas.microsoft.com/office/drawing/2014/main" id="{00000000-0008-0000-0000-000044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31" name="Text Box 27">
          <a:extLst>
            <a:ext uri="{FF2B5EF4-FFF2-40B4-BE49-F238E27FC236}">
              <a16:creationId xmlns:a16="http://schemas.microsoft.com/office/drawing/2014/main" id="{00000000-0008-0000-0000-000045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32" name="Text Box 27">
          <a:extLst>
            <a:ext uri="{FF2B5EF4-FFF2-40B4-BE49-F238E27FC236}">
              <a16:creationId xmlns:a16="http://schemas.microsoft.com/office/drawing/2014/main" id="{00000000-0008-0000-0000-000046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33" name="Text Box 27">
          <a:extLst>
            <a:ext uri="{FF2B5EF4-FFF2-40B4-BE49-F238E27FC236}">
              <a16:creationId xmlns:a16="http://schemas.microsoft.com/office/drawing/2014/main" id="{00000000-0008-0000-0000-000047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34" name="Text Box 27">
          <a:extLst>
            <a:ext uri="{FF2B5EF4-FFF2-40B4-BE49-F238E27FC236}">
              <a16:creationId xmlns:a16="http://schemas.microsoft.com/office/drawing/2014/main" id="{00000000-0008-0000-0000-000048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35" name="Text Box 27">
          <a:extLst>
            <a:ext uri="{FF2B5EF4-FFF2-40B4-BE49-F238E27FC236}">
              <a16:creationId xmlns:a16="http://schemas.microsoft.com/office/drawing/2014/main" id="{00000000-0008-0000-0000-000049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36" name="Text Box 27">
          <a:extLst>
            <a:ext uri="{FF2B5EF4-FFF2-40B4-BE49-F238E27FC236}">
              <a16:creationId xmlns:a16="http://schemas.microsoft.com/office/drawing/2014/main" id="{00000000-0008-0000-0000-00004A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837" name="Text Box 27">
          <a:extLst>
            <a:ext uri="{FF2B5EF4-FFF2-40B4-BE49-F238E27FC236}">
              <a16:creationId xmlns:a16="http://schemas.microsoft.com/office/drawing/2014/main" id="{00000000-0008-0000-0000-00004B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838" name="Text Box 27">
          <a:extLst>
            <a:ext uri="{FF2B5EF4-FFF2-40B4-BE49-F238E27FC236}">
              <a16:creationId xmlns:a16="http://schemas.microsoft.com/office/drawing/2014/main" id="{00000000-0008-0000-0000-00004C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839" name="Text Box 27">
          <a:extLst>
            <a:ext uri="{FF2B5EF4-FFF2-40B4-BE49-F238E27FC236}">
              <a16:creationId xmlns:a16="http://schemas.microsoft.com/office/drawing/2014/main" id="{00000000-0008-0000-0000-00004D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40" name="Text Box 27">
          <a:extLst>
            <a:ext uri="{FF2B5EF4-FFF2-40B4-BE49-F238E27FC236}">
              <a16:creationId xmlns:a16="http://schemas.microsoft.com/office/drawing/2014/main" id="{00000000-0008-0000-0000-00004E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41" name="Text Box 27">
          <a:extLst>
            <a:ext uri="{FF2B5EF4-FFF2-40B4-BE49-F238E27FC236}">
              <a16:creationId xmlns:a16="http://schemas.microsoft.com/office/drawing/2014/main" id="{00000000-0008-0000-0000-00004F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42" name="Text Box 27">
          <a:extLst>
            <a:ext uri="{FF2B5EF4-FFF2-40B4-BE49-F238E27FC236}">
              <a16:creationId xmlns:a16="http://schemas.microsoft.com/office/drawing/2014/main" id="{00000000-0008-0000-0000-000050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43" name="Text Box 27">
          <a:extLst>
            <a:ext uri="{FF2B5EF4-FFF2-40B4-BE49-F238E27FC236}">
              <a16:creationId xmlns:a16="http://schemas.microsoft.com/office/drawing/2014/main" id="{00000000-0008-0000-0000-000051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44" name="Text Box 27">
          <a:extLst>
            <a:ext uri="{FF2B5EF4-FFF2-40B4-BE49-F238E27FC236}">
              <a16:creationId xmlns:a16="http://schemas.microsoft.com/office/drawing/2014/main" id="{00000000-0008-0000-0000-000052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45" name="Text Box 27">
          <a:extLst>
            <a:ext uri="{FF2B5EF4-FFF2-40B4-BE49-F238E27FC236}">
              <a16:creationId xmlns:a16="http://schemas.microsoft.com/office/drawing/2014/main" id="{00000000-0008-0000-0000-000053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46" name="Text Box 27">
          <a:extLst>
            <a:ext uri="{FF2B5EF4-FFF2-40B4-BE49-F238E27FC236}">
              <a16:creationId xmlns:a16="http://schemas.microsoft.com/office/drawing/2014/main" id="{00000000-0008-0000-0000-000054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47" name="Text Box 27">
          <a:extLst>
            <a:ext uri="{FF2B5EF4-FFF2-40B4-BE49-F238E27FC236}">
              <a16:creationId xmlns:a16="http://schemas.microsoft.com/office/drawing/2014/main" id="{00000000-0008-0000-0000-000055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848" name="Text Box 27">
          <a:extLst>
            <a:ext uri="{FF2B5EF4-FFF2-40B4-BE49-F238E27FC236}">
              <a16:creationId xmlns:a16="http://schemas.microsoft.com/office/drawing/2014/main" id="{00000000-0008-0000-0000-000056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849" name="Text Box 27">
          <a:extLst>
            <a:ext uri="{FF2B5EF4-FFF2-40B4-BE49-F238E27FC236}">
              <a16:creationId xmlns:a16="http://schemas.microsoft.com/office/drawing/2014/main" id="{00000000-0008-0000-0000-000057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50" name="Text Box 27">
          <a:extLst>
            <a:ext uri="{FF2B5EF4-FFF2-40B4-BE49-F238E27FC236}">
              <a16:creationId xmlns:a16="http://schemas.microsoft.com/office/drawing/2014/main" id="{00000000-0008-0000-0000-000058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51" name="Text Box 27">
          <a:extLst>
            <a:ext uri="{FF2B5EF4-FFF2-40B4-BE49-F238E27FC236}">
              <a16:creationId xmlns:a16="http://schemas.microsoft.com/office/drawing/2014/main" id="{00000000-0008-0000-0000-000059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52" name="Text Box 27">
          <a:extLst>
            <a:ext uri="{FF2B5EF4-FFF2-40B4-BE49-F238E27FC236}">
              <a16:creationId xmlns:a16="http://schemas.microsoft.com/office/drawing/2014/main" id="{00000000-0008-0000-0000-00005A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53" name="Text Box 27">
          <a:extLst>
            <a:ext uri="{FF2B5EF4-FFF2-40B4-BE49-F238E27FC236}">
              <a16:creationId xmlns:a16="http://schemas.microsoft.com/office/drawing/2014/main" id="{00000000-0008-0000-0000-00005B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54" name="Text Box 27">
          <a:extLst>
            <a:ext uri="{FF2B5EF4-FFF2-40B4-BE49-F238E27FC236}">
              <a16:creationId xmlns:a16="http://schemas.microsoft.com/office/drawing/2014/main" id="{00000000-0008-0000-0000-00005C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55" name="Text Box 27">
          <a:extLst>
            <a:ext uri="{FF2B5EF4-FFF2-40B4-BE49-F238E27FC236}">
              <a16:creationId xmlns:a16="http://schemas.microsoft.com/office/drawing/2014/main" id="{00000000-0008-0000-0000-00005D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56" name="Text Box 27">
          <a:extLst>
            <a:ext uri="{FF2B5EF4-FFF2-40B4-BE49-F238E27FC236}">
              <a16:creationId xmlns:a16="http://schemas.microsoft.com/office/drawing/2014/main" id="{00000000-0008-0000-0000-00005E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57" name="Text Box 27">
          <a:extLst>
            <a:ext uri="{FF2B5EF4-FFF2-40B4-BE49-F238E27FC236}">
              <a16:creationId xmlns:a16="http://schemas.microsoft.com/office/drawing/2014/main" id="{00000000-0008-0000-0000-00005F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858" name="Text Box 27">
          <a:extLst>
            <a:ext uri="{FF2B5EF4-FFF2-40B4-BE49-F238E27FC236}">
              <a16:creationId xmlns:a16="http://schemas.microsoft.com/office/drawing/2014/main" id="{00000000-0008-0000-0000-000060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859" name="Text Box 27">
          <a:extLst>
            <a:ext uri="{FF2B5EF4-FFF2-40B4-BE49-F238E27FC236}">
              <a16:creationId xmlns:a16="http://schemas.microsoft.com/office/drawing/2014/main" id="{00000000-0008-0000-0000-000061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60" name="Text Box 27">
          <a:extLst>
            <a:ext uri="{FF2B5EF4-FFF2-40B4-BE49-F238E27FC236}">
              <a16:creationId xmlns:a16="http://schemas.microsoft.com/office/drawing/2014/main" id="{00000000-0008-0000-0000-000062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61" name="Text Box 27">
          <a:extLst>
            <a:ext uri="{FF2B5EF4-FFF2-40B4-BE49-F238E27FC236}">
              <a16:creationId xmlns:a16="http://schemas.microsoft.com/office/drawing/2014/main" id="{00000000-0008-0000-0000-000063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62" name="Text Box 27">
          <a:extLst>
            <a:ext uri="{FF2B5EF4-FFF2-40B4-BE49-F238E27FC236}">
              <a16:creationId xmlns:a16="http://schemas.microsoft.com/office/drawing/2014/main" id="{00000000-0008-0000-0000-000064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63" name="Text Box 27">
          <a:extLst>
            <a:ext uri="{FF2B5EF4-FFF2-40B4-BE49-F238E27FC236}">
              <a16:creationId xmlns:a16="http://schemas.microsoft.com/office/drawing/2014/main" id="{00000000-0008-0000-0000-000065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64" name="Text Box 27">
          <a:extLst>
            <a:ext uri="{FF2B5EF4-FFF2-40B4-BE49-F238E27FC236}">
              <a16:creationId xmlns:a16="http://schemas.microsoft.com/office/drawing/2014/main" id="{00000000-0008-0000-0000-000066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65" name="Text Box 27">
          <a:extLst>
            <a:ext uri="{FF2B5EF4-FFF2-40B4-BE49-F238E27FC236}">
              <a16:creationId xmlns:a16="http://schemas.microsoft.com/office/drawing/2014/main" id="{00000000-0008-0000-0000-000067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66" name="Text Box 27">
          <a:extLst>
            <a:ext uri="{FF2B5EF4-FFF2-40B4-BE49-F238E27FC236}">
              <a16:creationId xmlns:a16="http://schemas.microsoft.com/office/drawing/2014/main" id="{00000000-0008-0000-0000-000068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67" name="Text Box 27">
          <a:extLst>
            <a:ext uri="{FF2B5EF4-FFF2-40B4-BE49-F238E27FC236}">
              <a16:creationId xmlns:a16="http://schemas.microsoft.com/office/drawing/2014/main" id="{00000000-0008-0000-0000-000069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868" name="Text Box 27">
          <a:extLst>
            <a:ext uri="{FF2B5EF4-FFF2-40B4-BE49-F238E27FC236}">
              <a16:creationId xmlns:a16="http://schemas.microsoft.com/office/drawing/2014/main" id="{00000000-0008-0000-0000-00006A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869" name="Text Box 27">
          <a:extLst>
            <a:ext uri="{FF2B5EF4-FFF2-40B4-BE49-F238E27FC236}">
              <a16:creationId xmlns:a16="http://schemas.microsoft.com/office/drawing/2014/main" id="{00000000-0008-0000-0000-00006B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70" name="Text Box 27">
          <a:extLst>
            <a:ext uri="{FF2B5EF4-FFF2-40B4-BE49-F238E27FC236}">
              <a16:creationId xmlns:a16="http://schemas.microsoft.com/office/drawing/2014/main" id="{00000000-0008-0000-0000-00006C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71" name="Text Box 27">
          <a:extLst>
            <a:ext uri="{FF2B5EF4-FFF2-40B4-BE49-F238E27FC236}">
              <a16:creationId xmlns:a16="http://schemas.microsoft.com/office/drawing/2014/main" id="{00000000-0008-0000-0000-00006D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72" name="Text Box 27">
          <a:extLst>
            <a:ext uri="{FF2B5EF4-FFF2-40B4-BE49-F238E27FC236}">
              <a16:creationId xmlns:a16="http://schemas.microsoft.com/office/drawing/2014/main" id="{00000000-0008-0000-0000-00006E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73" name="Text Box 27">
          <a:extLst>
            <a:ext uri="{FF2B5EF4-FFF2-40B4-BE49-F238E27FC236}">
              <a16:creationId xmlns:a16="http://schemas.microsoft.com/office/drawing/2014/main" id="{00000000-0008-0000-0000-00006F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74" name="Text Box 27">
          <a:extLst>
            <a:ext uri="{FF2B5EF4-FFF2-40B4-BE49-F238E27FC236}">
              <a16:creationId xmlns:a16="http://schemas.microsoft.com/office/drawing/2014/main" id="{00000000-0008-0000-0000-000070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75" name="Text Box 27">
          <a:extLst>
            <a:ext uri="{FF2B5EF4-FFF2-40B4-BE49-F238E27FC236}">
              <a16:creationId xmlns:a16="http://schemas.microsoft.com/office/drawing/2014/main" id="{00000000-0008-0000-0000-000071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76" name="Text Box 27">
          <a:extLst>
            <a:ext uri="{FF2B5EF4-FFF2-40B4-BE49-F238E27FC236}">
              <a16:creationId xmlns:a16="http://schemas.microsoft.com/office/drawing/2014/main" id="{00000000-0008-0000-0000-000072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77" name="Text Box 27">
          <a:extLst>
            <a:ext uri="{FF2B5EF4-FFF2-40B4-BE49-F238E27FC236}">
              <a16:creationId xmlns:a16="http://schemas.microsoft.com/office/drawing/2014/main" id="{00000000-0008-0000-0000-000073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878" name="Text Box 27">
          <a:extLst>
            <a:ext uri="{FF2B5EF4-FFF2-40B4-BE49-F238E27FC236}">
              <a16:creationId xmlns:a16="http://schemas.microsoft.com/office/drawing/2014/main" id="{00000000-0008-0000-0000-000074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879" name="Text Box 27">
          <a:extLst>
            <a:ext uri="{FF2B5EF4-FFF2-40B4-BE49-F238E27FC236}">
              <a16:creationId xmlns:a16="http://schemas.microsoft.com/office/drawing/2014/main" id="{00000000-0008-0000-0000-000075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880" name="Text Box 27">
          <a:extLst>
            <a:ext uri="{FF2B5EF4-FFF2-40B4-BE49-F238E27FC236}">
              <a16:creationId xmlns:a16="http://schemas.microsoft.com/office/drawing/2014/main" id="{00000000-0008-0000-0000-000076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81" name="Text Box 27">
          <a:extLst>
            <a:ext uri="{FF2B5EF4-FFF2-40B4-BE49-F238E27FC236}">
              <a16:creationId xmlns:a16="http://schemas.microsoft.com/office/drawing/2014/main" id="{00000000-0008-0000-0000-000077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82" name="Text Box 27">
          <a:extLst>
            <a:ext uri="{FF2B5EF4-FFF2-40B4-BE49-F238E27FC236}">
              <a16:creationId xmlns:a16="http://schemas.microsoft.com/office/drawing/2014/main" id="{00000000-0008-0000-0000-000078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83" name="Text Box 27">
          <a:extLst>
            <a:ext uri="{FF2B5EF4-FFF2-40B4-BE49-F238E27FC236}">
              <a16:creationId xmlns:a16="http://schemas.microsoft.com/office/drawing/2014/main" id="{00000000-0008-0000-0000-000079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84" name="Text Box 27">
          <a:extLst>
            <a:ext uri="{FF2B5EF4-FFF2-40B4-BE49-F238E27FC236}">
              <a16:creationId xmlns:a16="http://schemas.microsoft.com/office/drawing/2014/main" id="{00000000-0008-0000-0000-00007A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85" name="Text Box 27">
          <a:extLst>
            <a:ext uri="{FF2B5EF4-FFF2-40B4-BE49-F238E27FC236}">
              <a16:creationId xmlns:a16="http://schemas.microsoft.com/office/drawing/2014/main" id="{00000000-0008-0000-0000-00007B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86" name="Text Box 27">
          <a:extLst>
            <a:ext uri="{FF2B5EF4-FFF2-40B4-BE49-F238E27FC236}">
              <a16:creationId xmlns:a16="http://schemas.microsoft.com/office/drawing/2014/main" id="{00000000-0008-0000-0000-00007C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87" name="Text Box 27">
          <a:extLst>
            <a:ext uri="{FF2B5EF4-FFF2-40B4-BE49-F238E27FC236}">
              <a16:creationId xmlns:a16="http://schemas.microsoft.com/office/drawing/2014/main" id="{00000000-0008-0000-0000-00007D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88" name="Text Box 27">
          <a:extLst>
            <a:ext uri="{FF2B5EF4-FFF2-40B4-BE49-F238E27FC236}">
              <a16:creationId xmlns:a16="http://schemas.microsoft.com/office/drawing/2014/main" id="{00000000-0008-0000-0000-00007E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889" name="Text Box 27">
          <a:extLst>
            <a:ext uri="{FF2B5EF4-FFF2-40B4-BE49-F238E27FC236}">
              <a16:creationId xmlns:a16="http://schemas.microsoft.com/office/drawing/2014/main" id="{00000000-0008-0000-0000-00007F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890" name="Text Box 27">
          <a:extLst>
            <a:ext uri="{FF2B5EF4-FFF2-40B4-BE49-F238E27FC236}">
              <a16:creationId xmlns:a16="http://schemas.microsoft.com/office/drawing/2014/main" id="{00000000-0008-0000-0000-000080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91" name="Text Box 27">
          <a:extLst>
            <a:ext uri="{FF2B5EF4-FFF2-40B4-BE49-F238E27FC236}">
              <a16:creationId xmlns:a16="http://schemas.microsoft.com/office/drawing/2014/main" id="{00000000-0008-0000-0000-000081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92" name="Text Box 27">
          <a:extLst>
            <a:ext uri="{FF2B5EF4-FFF2-40B4-BE49-F238E27FC236}">
              <a16:creationId xmlns:a16="http://schemas.microsoft.com/office/drawing/2014/main" id="{00000000-0008-0000-0000-000082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93" name="Text Box 27">
          <a:extLst>
            <a:ext uri="{FF2B5EF4-FFF2-40B4-BE49-F238E27FC236}">
              <a16:creationId xmlns:a16="http://schemas.microsoft.com/office/drawing/2014/main" id="{00000000-0008-0000-0000-000083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894" name="Text Box 27">
          <a:extLst>
            <a:ext uri="{FF2B5EF4-FFF2-40B4-BE49-F238E27FC236}">
              <a16:creationId xmlns:a16="http://schemas.microsoft.com/office/drawing/2014/main" id="{00000000-0008-0000-0000-000084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95" name="Text Box 27">
          <a:extLst>
            <a:ext uri="{FF2B5EF4-FFF2-40B4-BE49-F238E27FC236}">
              <a16:creationId xmlns:a16="http://schemas.microsoft.com/office/drawing/2014/main" id="{00000000-0008-0000-0000-000085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96" name="Text Box 27">
          <a:extLst>
            <a:ext uri="{FF2B5EF4-FFF2-40B4-BE49-F238E27FC236}">
              <a16:creationId xmlns:a16="http://schemas.microsoft.com/office/drawing/2014/main" id="{00000000-0008-0000-0000-000086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97" name="Text Box 27">
          <a:extLst>
            <a:ext uri="{FF2B5EF4-FFF2-40B4-BE49-F238E27FC236}">
              <a16:creationId xmlns:a16="http://schemas.microsoft.com/office/drawing/2014/main" id="{00000000-0008-0000-0000-000087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898" name="Text Box 27">
          <a:extLst>
            <a:ext uri="{FF2B5EF4-FFF2-40B4-BE49-F238E27FC236}">
              <a16:creationId xmlns:a16="http://schemas.microsoft.com/office/drawing/2014/main" id="{00000000-0008-0000-0000-000088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899" name="Text Box 27">
          <a:extLst>
            <a:ext uri="{FF2B5EF4-FFF2-40B4-BE49-F238E27FC236}">
              <a16:creationId xmlns:a16="http://schemas.microsoft.com/office/drawing/2014/main" id="{00000000-0008-0000-0000-000089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900" name="Text Box 27">
          <a:extLst>
            <a:ext uri="{FF2B5EF4-FFF2-40B4-BE49-F238E27FC236}">
              <a16:creationId xmlns:a16="http://schemas.microsoft.com/office/drawing/2014/main" id="{00000000-0008-0000-0000-00008A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01" name="Text Box 27">
          <a:extLst>
            <a:ext uri="{FF2B5EF4-FFF2-40B4-BE49-F238E27FC236}">
              <a16:creationId xmlns:a16="http://schemas.microsoft.com/office/drawing/2014/main" id="{00000000-0008-0000-0000-00008B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02" name="Text Box 27">
          <a:extLst>
            <a:ext uri="{FF2B5EF4-FFF2-40B4-BE49-F238E27FC236}">
              <a16:creationId xmlns:a16="http://schemas.microsoft.com/office/drawing/2014/main" id="{00000000-0008-0000-0000-00008C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03" name="Text Box 27">
          <a:extLst>
            <a:ext uri="{FF2B5EF4-FFF2-40B4-BE49-F238E27FC236}">
              <a16:creationId xmlns:a16="http://schemas.microsoft.com/office/drawing/2014/main" id="{00000000-0008-0000-0000-00008D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04" name="Text Box 27">
          <a:extLst>
            <a:ext uri="{FF2B5EF4-FFF2-40B4-BE49-F238E27FC236}">
              <a16:creationId xmlns:a16="http://schemas.microsoft.com/office/drawing/2014/main" id="{00000000-0008-0000-0000-00008E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05" name="Text Box 27">
          <a:extLst>
            <a:ext uri="{FF2B5EF4-FFF2-40B4-BE49-F238E27FC236}">
              <a16:creationId xmlns:a16="http://schemas.microsoft.com/office/drawing/2014/main" id="{00000000-0008-0000-0000-00008F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06" name="Text Box 27">
          <a:extLst>
            <a:ext uri="{FF2B5EF4-FFF2-40B4-BE49-F238E27FC236}">
              <a16:creationId xmlns:a16="http://schemas.microsoft.com/office/drawing/2014/main" id="{00000000-0008-0000-0000-000090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07" name="Text Box 27">
          <a:extLst>
            <a:ext uri="{FF2B5EF4-FFF2-40B4-BE49-F238E27FC236}">
              <a16:creationId xmlns:a16="http://schemas.microsoft.com/office/drawing/2014/main" id="{00000000-0008-0000-0000-000091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08" name="Text Box 27">
          <a:extLst>
            <a:ext uri="{FF2B5EF4-FFF2-40B4-BE49-F238E27FC236}">
              <a16:creationId xmlns:a16="http://schemas.microsoft.com/office/drawing/2014/main" id="{00000000-0008-0000-0000-000092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909" name="Text Box 27">
          <a:extLst>
            <a:ext uri="{FF2B5EF4-FFF2-40B4-BE49-F238E27FC236}">
              <a16:creationId xmlns:a16="http://schemas.microsoft.com/office/drawing/2014/main" id="{00000000-0008-0000-0000-000093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910" name="Text Box 27">
          <a:extLst>
            <a:ext uri="{FF2B5EF4-FFF2-40B4-BE49-F238E27FC236}">
              <a16:creationId xmlns:a16="http://schemas.microsoft.com/office/drawing/2014/main" id="{00000000-0008-0000-0000-000094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11" name="Text Box 27">
          <a:extLst>
            <a:ext uri="{FF2B5EF4-FFF2-40B4-BE49-F238E27FC236}">
              <a16:creationId xmlns:a16="http://schemas.microsoft.com/office/drawing/2014/main" id="{00000000-0008-0000-0000-000095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12" name="Text Box 27">
          <a:extLst>
            <a:ext uri="{FF2B5EF4-FFF2-40B4-BE49-F238E27FC236}">
              <a16:creationId xmlns:a16="http://schemas.microsoft.com/office/drawing/2014/main" id="{00000000-0008-0000-0000-000096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13" name="Text Box 27">
          <a:extLst>
            <a:ext uri="{FF2B5EF4-FFF2-40B4-BE49-F238E27FC236}">
              <a16:creationId xmlns:a16="http://schemas.microsoft.com/office/drawing/2014/main" id="{00000000-0008-0000-0000-000097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14" name="Text Box 27">
          <a:extLst>
            <a:ext uri="{FF2B5EF4-FFF2-40B4-BE49-F238E27FC236}">
              <a16:creationId xmlns:a16="http://schemas.microsoft.com/office/drawing/2014/main" id="{00000000-0008-0000-0000-000098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15" name="Text Box 27">
          <a:extLst>
            <a:ext uri="{FF2B5EF4-FFF2-40B4-BE49-F238E27FC236}">
              <a16:creationId xmlns:a16="http://schemas.microsoft.com/office/drawing/2014/main" id="{00000000-0008-0000-0000-000099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16" name="Text Box 27">
          <a:extLst>
            <a:ext uri="{FF2B5EF4-FFF2-40B4-BE49-F238E27FC236}">
              <a16:creationId xmlns:a16="http://schemas.microsoft.com/office/drawing/2014/main" id="{00000000-0008-0000-0000-00009A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17" name="Text Box 27">
          <a:extLst>
            <a:ext uri="{FF2B5EF4-FFF2-40B4-BE49-F238E27FC236}">
              <a16:creationId xmlns:a16="http://schemas.microsoft.com/office/drawing/2014/main" id="{00000000-0008-0000-0000-00009B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18" name="Text Box 27">
          <a:extLst>
            <a:ext uri="{FF2B5EF4-FFF2-40B4-BE49-F238E27FC236}">
              <a16:creationId xmlns:a16="http://schemas.microsoft.com/office/drawing/2014/main" id="{00000000-0008-0000-0000-00009C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919" name="Text Box 27">
          <a:extLst>
            <a:ext uri="{FF2B5EF4-FFF2-40B4-BE49-F238E27FC236}">
              <a16:creationId xmlns:a16="http://schemas.microsoft.com/office/drawing/2014/main" id="{00000000-0008-0000-0000-00009D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920" name="Text Box 27">
          <a:extLst>
            <a:ext uri="{FF2B5EF4-FFF2-40B4-BE49-F238E27FC236}">
              <a16:creationId xmlns:a16="http://schemas.microsoft.com/office/drawing/2014/main" id="{00000000-0008-0000-0000-00009E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921" name="Text Box 27">
          <a:extLst>
            <a:ext uri="{FF2B5EF4-FFF2-40B4-BE49-F238E27FC236}">
              <a16:creationId xmlns:a16="http://schemas.microsoft.com/office/drawing/2014/main" id="{00000000-0008-0000-0000-00009F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22" name="Text Box 27">
          <a:extLst>
            <a:ext uri="{FF2B5EF4-FFF2-40B4-BE49-F238E27FC236}">
              <a16:creationId xmlns:a16="http://schemas.microsoft.com/office/drawing/2014/main" id="{00000000-0008-0000-0000-0000A0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23" name="Text Box 27">
          <a:extLst>
            <a:ext uri="{FF2B5EF4-FFF2-40B4-BE49-F238E27FC236}">
              <a16:creationId xmlns:a16="http://schemas.microsoft.com/office/drawing/2014/main" id="{00000000-0008-0000-0000-0000A1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24" name="Text Box 27">
          <a:extLst>
            <a:ext uri="{FF2B5EF4-FFF2-40B4-BE49-F238E27FC236}">
              <a16:creationId xmlns:a16="http://schemas.microsoft.com/office/drawing/2014/main" id="{00000000-0008-0000-0000-0000A2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25" name="Text Box 27">
          <a:extLst>
            <a:ext uri="{FF2B5EF4-FFF2-40B4-BE49-F238E27FC236}">
              <a16:creationId xmlns:a16="http://schemas.microsoft.com/office/drawing/2014/main" id="{00000000-0008-0000-0000-0000A3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26" name="Text Box 27">
          <a:extLst>
            <a:ext uri="{FF2B5EF4-FFF2-40B4-BE49-F238E27FC236}">
              <a16:creationId xmlns:a16="http://schemas.microsoft.com/office/drawing/2014/main" id="{00000000-0008-0000-0000-0000A4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27" name="Text Box 27">
          <a:extLst>
            <a:ext uri="{FF2B5EF4-FFF2-40B4-BE49-F238E27FC236}">
              <a16:creationId xmlns:a16="http://schemas.microsoft.com/office/drawing/2014/main" id="{00000000-0008-0000-0000-0000A5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28" name="Text Box 27">
          <a:extLst>
            <a:ext uri="{FF2B5EF4-FFF2-40B4-BE49-F238E27FC236}">
              <a16:creationId xmlns:a16="http://schemas.microsoft.com/office/drawing/2014/main" id="{00000000-0008-0000-0000-0000A6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29" name="Text Box 27">
          <a:extLst>
            <a:ext uri="{FF2B5EF4-FFF2-40B4-BE49-F238E27FC236}">
              <a16:creationId xmlns:a16="http://schemas.microsoft.com/office/drawing/2014/main" id="{00000000-0008-0000-0000-0000A7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930" name="Text Box 27">
          <a:extLst>
            <a:ext uri="{FF2B5EF4-FFF2-40B4-BE49-F238E27FC236}">
              <a16:creationId xmlns:a16="http://schemas.microsoft.com/office/drawing/2014/main" id="{00000000-0008-0000-0000-0000A8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931" name="Text Box 27">
          <a:extLst>
            <a:ext uri="{FF2B5EF4-FFF2-40B4-BE49-F238E27FC236}">
              <a16:creationId xmlns:a16="http://schemas.microsoft.com/office/drawing/2014/main" id="{00000000-0008-0000-0000-0000A9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32" name="Text Box 27">
          <a:extLst>
            <a:ext uri="{FF2B5EF4-FFF2-40B4-BE49-F238E27FC236}">
              <a16:creationId xmlns:a16="http://schemas.microsoft.com/office/drawing/2014/main" id="{00000000-0008-0000-0000-0000AA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33" name="Text Box 27">
          <a:extLst>
            <a:ext uri="{FF2B5EF4-FFF2-40B4-BE49-F238E27FC236}">
              <a16:creationId xmlns:a16="http://schemas.microsoft.com/office/drawing/2014/main" id="{00000000-0008-0000-0000-0000AB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34" name="Text Box 27">
          <a:extLst>
            <a:ext uri="{FF2B5EF4-FFF2-40B4-BE49-F238E27FC236}">
              <a16:creationId xmlns:a16="http://schemas.microsoft.com/office/drawing/2014/main" id="{00000000-0008-0000-0000-0000AC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35" name="Text Box 27">
          <a:extLst>
            <a:ext uri="{FF2B5EF4-FFF2-40B4-BE49-F238E27FC236}">
              <a16:creationId xmlns:a16="http://schemas.microsoft.com/office/drawing/2014/main" id="{00000000-0008-0000-0000-0000AD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36" name="Text Box 27">
          <a:extLst>
            <a:ext uri="{FF2B5EF4-FFF2-40B4-BE49-F238E27FC236}">
              <a16:creationId xmlns:a16="http://schemas.microsoft.com/office/drawing/2014/main" id="{00000000-0008-0000-0000-0000AE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37" name="Text Box 27">
          <a:extLst>
            <a:ext uri="{FF2B5EF4-FFF2-40B4-BE49-F238E27FC236}">
              <a16:creationId xmlns:a16="http://schemas.microsoft.com/office/drawing/2014/main" id="{00000000-0008-0000-0000-0000AF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38" name="Text Box 27">
          <a:extLst>
            <a:ext uri="{FF2B5EF4-FFF2-40B4-BE49-F238E27FC236}">
              <a16:creationId xmlns:a16="http://schemas.microsoft.com/office/drawing/2014/main" id="{00000000-0008-0000-0000-0000B0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39" name="Text Box 27">
          <a:extLst>
            <a:ext uri="{FF2B5EF4-FFF2-40B4-BE49-F238E27FC236}">
              <a16:creationId xmlns:a16="http://schemas.microsoft.com/office/drawing/2014/main" id="{00000000-0008-0000-0000-0000B1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940" name="Text Box 27">
          <a:extLst>
            <a:ext uri="{FF2B5EF4-FFF2-40B4-BE49-F238E27FC236}">
              <a16:creationId xmlns:a16="http://schemas.microsoft.com/office/drawing/2014/main" id="{00000000-0008-0000-0000-0000B2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941" name="Text Box 27">
          <a:extLst>
            <a:ext uri="{FF2B5EF4-FFF2-40B4-BE49-F238E27FC236}">
              <a16:creationId xmlns:a16="http://schemas.microsoft.com/office/drawing/2014/main" id="{00000000-0008-0000-0000-0000B3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42" name="Text Box 27">
          <a:extLst>
            <a:ext uri="{FF2B5EF4-FFF2-40B4-BE49-F238E27FC236}">
              <a16:creationId xmlns:a16="http://schemas.microsoft.com/office/drawing/2014/main" id="{00000000-0008-0000-0000-0000B4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43" name="Text Box 27">
          <a:extLst>
            <a:ext uri="{FF2B5EF4-FFF2-40B4-BE49-F238E27FC236}">
              <a16:creationId xmlns:a16="http://schemas.microsoft.com/office/drawing/2014/main" id="{00000000-0008-0000-0000-0000B5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44" name="Text Box 27">
          <a:extLst>
            <a:ext uri="{FF2B5EF4-FFF2-40B4-BE49-F238E27FC236}">
              <a16:creationId xmlns:a16="http://schemas.microsoft.com/office/drawing/2014/main" id="{00000000-0008-0000-0000-0000B6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45" name="Text Box 27">
          <a:extLst>
            <a:ext uri="{FF2B5EF4-FFF2-40B4-BE49-F238E27FC236}">
              <a16:creationId xmlns:a16="http://schemas.microsoft.com/office/drawing/2014/main" id="{00000000-0008-0000-0000-0000B7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46" name="Text Box 27">
          <a:extLst>
            <a:ext uri="{FF2B5EF4-FFF2-40B4-BE49-F238E27FC236}">
              <a16:creationId xmlns:a16="http://schemas.microsoft.com/office/drawing/2014/main" id="{00000000-0008-0000-0000-0000B8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47" name="Text Box 27">
          <a:extLst>
            <a:ext uri="{FF2B5EF4-FFF2-40B4-BE49-F238E27FC236}">
              <a16:creationId xmlns:a16="http://schemas.microsoft.com/office/drawing/2014/main" id="{00000000-0008-0000-0000-0000B9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48" name="Text Box 27">
          <a:extLst>
            <a:ext uri="{FF2B5EF4-FFF2-40B4-BE49-F238E27FC236}">
              <a16:creationId xmlns:a16="http://schemas.microsoft.com/office/drawing/2014/main" id="{00000000-0008-0000-0000-0000BA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49" name="Text Box 27">
          <a:extLst>
            <a:ext uri="{FF2B5EF4-FFF2-40B4-BE49-F238E27FC236}">
              <a16:creationId xmlns:a16="http://schemas.microsoft.com/office/drawing/2014/main" id="{00000000-0008-0000-0000-0000BB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950" name="Text Box 27">
          <a:extLst>
            <a:ext uri="{FF2B5EF4-FFF2-40B4-BE49-F238E27FC236}">
              <a16:creationId xmlns:a16="http://schemas.microsoft.com/office/drawing/2014/main" id="{00000000-0008-0000-0000-0000BC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951" name="Text Box 27">
          <a:extLst>
            <a:ext uri="{FF2B5EF4-FFF2-40B4-BE49-F238E27FC236}">
              <a16:creationId xmlns:a16="http://schemas.microsoft.com/office/drawing/2014/main" id="{00000000-0008-0000-0000-0000BD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52" name="Text Box 27">
          <a:extLst>
            <a:ext uri="{FF2B5EF4-FFF2-40B4-BE49-F238E27FC236}">
              <a16:creationId xmlns:a16="http://schemas.microsoft.com/office/drawing/2014/main" id="{00000000-0008-0000-0000-0000BE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53" name="Text Box 27">
          <a:extLst>
            <a:ext uri="{FF2B5EF4-FFF2-40B4-BE49-F238E27FC236}">
              <a16:creationId xmlns:a16="http://schemas.microsoft.com/office/drawing/2014/main" id="{00000000-0008-0000-0000-0000BF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54" name="Text Box 27">
          <a:extLst>
            <a:ext uri="{FF2B5EF4-FFF2-40B4-BE49-F238E27FC236}">
              <a16:creationId xmlns:a16="http://schemas.microsoft.com/office/drawing/2014/main" id="{00000000-0008-0000-0000-0000C0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55" name="Text Box 27">
          <a:extLst>
            <a:ext uri="{FF2B5EF4-FFF2-40B4-BE49-F238E27FC236}">
              <a16:creationId xmlns:a16="http://schemas.microsoft.com/office/drawing/2014/main" id="{00000000-0008-0000-0000-0000C1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56" name="Text Box 27">
          <a:extLst>
            <a:ext uri="{FF2B5EF4-FFF2-40B4-BE49-F238E27FC236}">
              <a16:creationId xmlns:a16="http://schemas.microsoft.com/office/drawing/2014/main" id="{00000000-0008-0000-0000-0000C2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57" name="Text Box 27">
          <a:extLst>
            <a:ext uri="{FF2B5EF4-FFF2-40B4-BE49-F238E27FC236}">
              <a16:creationId xmlns:a16="http://schemas.microsoft.com/office/drawing/2014/main" id="{00000000-0008-0000-0000-0000C3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58" name="Text Box 27">
          <a:extLst>
            <a:ext uri="{FF2B5EF4-FFF2-40B4-BE49-F238E27FC236}">
              <a16:creationId xmlns:a16="http://schemas.microsoft.com/office/drawing/2014/main" id="{00000000-0008-0000-0000-0000C4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59" name="Text Box 27">
          <a:extLst>
            <a:ext uri="{FF2B5EF4-FFF2-40B4-BE49-F238E27FC236}">
              <a16:creationId xmlns:a16="http://schemas.microsoft.com/office/drawing/2014/main" id="{00000000-0008-0000-0000-0000C5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960" name="Text Box 27">
          <a:extLst>
            <a:ext uri="{FF2B5EF4-FFF2-40B4-BE49-F238E27FC236}">
              <a16:creationId xmlns:a16="http://schemas.microsoft.com/office/drawing/2014/main" id="{00000000-0008-0000-0000-0000C6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961" name="Text Box 27">
          <a:extLst>
            <a:ext uri="{FF2B5EF4-FFF2-40B4-BE49-F238E27FC236}">
              <a16:creationId xmlns:a16="http://schemas.microsoft.com/office/drawing/2014/main" id="{00000000-0008-0000-0000-0000C7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962" name="Text Box 27">
          <a:extLst>
            <a:ext uri="{FF2B5EF4-FFF2-40B4-BE49-F238E27FC236}">
              <a16:creationId xmlns:a16="http://schemas.microsoft.com/office/drawing/2014/main" id="{00000000-0008-0000-0000-0000C8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63" name="Text Box 27">
          <a:extLst>
            <a:ext uri="{FF2B5EF4-FFF2-40B4-BE49-F238E27FC236}">
              <a16:creationId xmlns:a16="http://schemas.microsoft.com/office/drawing/2014/main" id="{00000000-0008-0000-0000-0000C9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64" name="Text Box 27">
          <a:extLst>
            <a:ext uri="{FF2B5EF4-FFF2-40B4-BE49-F238E27FC236}">
              <a16:creationId xmlns:a16="http://schemas.microsoft.com/office/drawing/2014/main" id="{00000000-0008-0000-0000-0000CA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65" name="Text Box 27">
          <a:extLst>
            <a:ext uri="{FF2B5EF4-FFF2-40B4-BE49-F238E27FC236}">
              <a16:creationId xmlns:a16="http://schemas.microsoft.com/office/drawing/2014/main" id="{00000000-0008-0000-0000-0000CB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66" name="Text Box 27">
          <a:extLst>
            <a:ext uri="{FF2B5EF4-FFF2-40B4-BE49-F238E27FC236}">
              <a16:creationId xmlns:a16="http://schemas.microsoft.com/office/drawing/2014/main" id="{00000000-0008-0000-0000-0000CC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67" name="Text Box 27">
          <a:extLst>
            <a:ext uri="{FF2B5EF4-FFF2-40B4-BE49-F238E27FC236}">
              <a16:creationId xmlns:a16="http://schemas.microsoft.com/office/drawing/2014/main" id="{00000000-0008-0000-0000-0000CD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68" name="Text Box 27">
          <a:extLst>
            <a:ext uri="{FF2B5EF4-FFF2-40B4-BE49-F238E27FC236}">
              <a16:creationId xmlns:a16="http://schemas.microsoft.com/office/drawing/2014/main" id="{00000000-0008-0000-0000-0000CE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69" name="Text Box 27">
          <a:extLst>
            <a:ext uri="{FF2B5EF4-FFF2-40B4-BE49-F238E27FC236}">
              <a16:creationId xmlns:a16="http://schemas.microsoft.com/office/drawing/2014/main" id="{00000000-0008-0000-0000-0000CF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70" name="Text Box 27">
          <a:extLst>
            <a:ext uri="{FF2B5EF4-FFF2-40B4-BE49-F238E27FC236}">
              <a16:creationId xmlns:a16="http://schemas.microsoft.com/office/drawing/2014/main" id="{00000000-0008-0000-0000-0000D0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971" name="Text Box 27">
          <a:extLst>
            <a:ext uri="{FF2B5EF4-FFF2-40B4-BE49-F238E27FC236}">
              <a16:creationId xmlns:a16="http://schemas.microsoft.com/office/drawing/2014/main" id="{00000000-0008-0000-0000-0000D1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972" name="Text Box 27">
          <a:extLst>
            <a:ext uri="{FF2B5EF4-FFF2-40B4-BE49-F238E27FC236}">
              <a16:creationId xmlns:a16="http://schemas.microsoft.com/office/drawing/2014/main" id="{00000000-0008-0000-0000-0000D2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73" name="Text Box 27">
          <a:extLst>
            <a:ext uri="{FF2B5EF4-FFF2-40B4-BE49-F238E27FC236}">
              <a16:creationId xmlns:a16="http://schemas.microsoft.com/office/drawing/2014/main" id="{00000000-0008-0000-0000-0000D3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74" name="Text Box 27">
          <a:extLst>
            <a:ext uri="{FF2B5EF4-FFF2-40B4-BE49-F238E27FC236}">
              <a16:creationId xmlns:a16="http://schemas.microsoft.com/office/drawing/2014/main" id="{00000000-0008-0000-0000-0000D4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75" name="Text Box 27">
          <a:extLst>
            <a:ext uri="{FF2B5EF4-FFF2-40B4-BE49-F238E27FC236}">
              <a16:creationId xmlns:a16="http://schemas.microsoft.com/office/drawing/2014/main" id="{00000000-0008-0000-0000-0000D5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76" name="Text Box 27">
          <a:extLst>
            <a:ext uri="{FF2B5EF4-FFF2-40B4-BE49-F238E27FC236}">
              <a16:creationId xmlns:a16="http://schemas.microsoft.com/office/drawing/2014/main" id="{00000000-0008-0000-0000-0000D6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77" name="Text Box 27">
          <a:extLst>
            <a:ext uri="{FF2B5EF4-FFF2-40B4-BE49-F238E27FC236}">
              <a16:creationId xmlns:a16="http://schemas.microsoft.com/office/drawing/2014/main" id="{00000000-0008-0000-0000-0000D7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78" name="Text Box 27">
          <a:extLst>
            <a:ext uri="{FF2B5EF4-FFF2-40B4-BE49-F238E27FC236}">
              <a16:creationId xmlns:a16="http://schemas.microsoft.com/office/drawing/2014/main" id="{00000000-0008-0000-0000-0000D8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79" name="Text Box 27">
          <a:extLst>
            <a:ext uri="{FF2B5EF4-FFF2-40B4-BE49-F238E27FC236}">
              <a16:creationId xmlns:a16="http://schemas.microsoft.com/office/drawing/2014/main" id="{00000000-0008-0000-0000-0000D9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80" name="Text Box 27">
          <a:extLst>
            <a:ext uri="{FF2B5EF4-FFF2-40B4-BE49-F238E27FC236}">
              <a16:creationId xmlns:a16="http://schemas.microsoft.com/office/drawing/2014/main" id="{00000000-0008-0000-0000-0000DA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981" name="Text Box 27">
          <a:extLst>
            <a:ext uri="{FF2B5EF4-FFF2-40B4-BE49-F238E27FC236}">
              <a16:creationId xmlns:a16="http://schemas.microsoft.com/office/drawing/2014/main" id="{00000000-0008-0000-0000-0000DB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982" name="Text Box 27">
          <a:extLst>
            <a:ext uri="{FF2B5EF4-FFF2-40B4-BE49-F238E27FC236}">
              <a16:creationId xmlns:a16="http://schemas.microsoft.com/office/drawing/2014/main" id="{00000000-0008-0000-0000-0000DC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83" name="Text Box 27">
          <a:extLst>
            <a:ext uri="{FF2B5EF4-FFF2-40B4-BE49-F238E27FC236}">
              <a16:creationId xmlns:a16="http://schemas.microsoft.com/office/drawing/2014/main" id="{00000000-0008-0000-0000-0000DD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84" name="Text Box 27">
          <a:extLst>
            <a:ext uri="{FF2B5EF4-FFF2-40B4-BE49-F238E27FC236}">
              <a16:creationId xmlns:a16="http://schemas.microsoft.com/office/drawing/2014/main" id="{00000000-0008-0000-0000-0000DE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85" name="Text Box 27">
          <a:extLst>
            <a:ext uri="{FF2B5EF4-FFF2-40B4-BE49-F238E27FC236}">
              <a16:creationId xmlns:a16="http://schemas.microsoft.com/office/drawing/2014/main" id="{00000000-0008-0000-0000-0000DF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86" name="Text Box 27">
          <a:extLst>
            <a:ext uri="{FF2B5EF4-FFF2-40B4-BE49-F238E27FC236}">
              <a16:creationId xmlns:a16="http://schemas.microsoft.com/office/drawing/2014/main" id="{00000000-0008-0000-0000-0000E0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87" name="Text Box 27">
          <a:extLst>
            <a:ext uri="{FF2B5EF4-FFF2-40B4-BE49-F238E27FC236}">
              <a16:creationId xmlns:a16="http://schemas.microsoft.com/office/drawing/2014/main" id="{00000000-0008-0000-0000-0000E1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88" name="Text Box 27">
          <a:extLst>
            <a:ext uri="{FF2B5EF4-FFF2-40B4-BE49-F238E27FC236}">
              <a16:creationId xmlns:a16="http://schemas.microsoft.com/office/drawing/2014/main" id="{00000000-0008-0000-0000-0000E2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89" name="Text Box 27">
          <a:extLst>
            <a:ext uri="{FF2B5EF4-FFF2-40B4-BE49-F238E27FC236}">
              <a16:creationId xmlns:a16="http://schemas.microsoft.com/office/drawing/2014/main" id="{00000000-0008-0000-0000-0000E3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90" name="Text Box 27">
          <a:extLst>
            <a:ext uri="{FF2B5EF4-FFF2-40B4-BE49-F238E27FC236}">
              <a16:creationId xmlns:a16="http://schemas.microsoft.com/office/drawing/2014/main" id="{00000000-0008-0000-0000-0000E4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991" name="Text Box 27">
          <a:extLst>
            <a:ext uri="{FF2B5EF4-FFF2-40B4-BE49-F238E27FC236}">
              <a16:creationId xmlns:a16="http://schemas.microsoft.com/office/drawing/2014/main" id="{00000000-0008-0000-0000-0000E5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992" name="Text Box 27">
          <a:extLst>
            <a:ext uri="{FF2B5EF4-FFF2-40B4-BE49-F238E27FC236}">
              <a16:creationId xmlns:a16="http://schemas.microsoft.com/office/drawing/2014/main" id="{00000000-0008-0000-0000-0000E6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93" name="Text Box 27">
          <a:extLst>
            <a:ext uri="{FF2B5EF4-FFF2-40B4-BE49-F238E27FC236}">
              <a16:creationId xmlns:a16="http://schemas.microsoft.com/office/drawing/2014/main" id="{00000000-0008-0000-0000-0000E7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94" name="Text Box 27">
          <a:extLst>
            <a:ext uri="{FF2B5EF4-FFF2-40B4-BE49-F238E27FC236}">
              <a16:creationId xmlns:a16="http://schemas.microsoft.com/office/drawing/2014/main" id="{00000000-0008-0000-0000-0000E8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95" name="Text Box 27">
          <a:extLst>
            <a:ext uri="{FF2B5EF4-FFF2-40B4-BE49-F238E27FC236}">
              <a16:creationId xmlns:a16="http://schemas.microsoft.com/office/drawing/2014/main" id="{00000000-0008-0000-0000-0000E9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996" name="Text Box 27">
          <a:extLst>
            <a:ext uri="{FF2B5EF4-FFF2-40B4-BE49-F238E27FC236}">
              <a16:creationId xmlns:a16="http://schemas.microsoft.com/office/drawing/2014/main" id="{00000000-0008-0000-0000-0000EA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97" name="Text Box 27">
          <a:extLst>
            <a:ext uri="{FF2B5EF4-FFF2-40B4-BE49-F238E27FC236}">
              <a16:creationId xmlns:a16="http://schemas.microsoft.com/office/drawing/2014/main" id="{00000000-0008-0000-0000-0000EB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98" name="Text Box 27">
          <a:extLst>
            <a:ext uri="{FF2B5EF4-FFF2-40B4-BE49-F238E27FC236}">
              <a16:creationId xmlns:a16="http://schemas.microsoft.com/office/drawing/2014/main" id="{00000000-0008-0000-0000-0000EC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999" name="Text Box 27">
          <a:extLst>
            <a:ext uri="{FF2B5EF4-FFF2-40B4-BE49-F238E27FC236}">
              <a16:creationId xmlns:a16="http://schemas.microsoft.com/office/drawing/2014/main" id="{00000000-0008-0000-0000-0000ED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00" name="Text Box 27">
          <a:extLst>
            <a:ext uri="{FF2B5EF4-FFF2-40B4-BE49-F238E27FC236}">
              <a16:creationId xmlns:a16="http://schemas.microsoft.com/office/drawing/2014/main" id="{00000000-0008-0000-0000-0000EE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001" name="Text Box 27">
          <a:extLst>
            <a:ext uri="{FF2B5EF4-FFF2-40B4-BE49-F238E27FC236}">
              <a16:creationId xmlns:a16="http://schemas.microsoft.com/office/drawing/2014/main" id="{00000000-0008-0000-0000-0000EF03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002" name="Text Box 27">
          <a:extLst>
            <a:ext uri="{FF2B5EF4-FFF2-40B4-BE49-F238E27FC236}">
              <a16:creationId xmlns:a16="http://schemas.microsoft.com/office/drawing/2014/main" id="{00000000-0008-0000-0000-0000F0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003" name="Text Box 27">
          <a:extLst>
            <a:ext uri="{FF2B5EF4-FFF2-40B4-BE49-F238E27FC236}">
              <a16:creationId xmlns:a16="http://schemas.microsoft.com/office/drawing/2014/main" id="{00000000-0008-0000-0000-0000F1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04" name="Text Box 27">
          <a:extLst>
            <a:ext uri="{FF2B5EF4-FFF2-40B4-BE49-F238E27FC236}">
              <a16:creationId xmlns:a16="http://schemas.microsoft.com/office/drawing/2014/main" id="{00000000-0008-0000-0000-0000F2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05" name="Text Box 27">
          <a:extLst>
            <a:ext uri="{FF2B5EF4-FFF2-40B4-BE49-F238E27FC236}">
              <a16:creationId xmlns:a16="http://schemas.microsoft.com/office/drawing/2014/main" id="{00000000-0008-0000-0000-0000F3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06" name="Text Box 27">
          <a:extLst>
            <a:ext uri="{FF2B5EF4-FFF2-40B4-BE49-F238E27FC236}">
              <a16:creationId xmlns:a16="http://schemas.microsoft.com/office/drawing/2014/main" id="{00000000-0008-0000-0000-0000F4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07" name="Text Box 27">
          <a:extLst>
            <a:ext uri="{FF2B5EF4-FFF2-40B4-BE49-F238E27FC236}">
              <a16:creationId xmlns:a16="http://schemas.microsoft.com/office/drawing/2014/main" id="{00000000-0008-0000-0000-0000F5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08" name="Text Box 27">
          <a:extLst>
            <a:ext uri="{FF2B5EF4-FFF2-40B4-BE49-F238E27FC236}">
              <a16:creationId xmlns:a16="http://schemas.microsoft.com/office/drawing/2014/main" id="{00000000-0008-0000-0000-0000F6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09" name="Text Box 27">
          <a:extLst>
            <a:ext uri="{FF2B5EF4-FFF2-40B4-BE49-F238E27FC236}">
              <a16:creationId xmlns:a16="http://schemas.microsoft.com/office/drawing/2014/main" id="{00000000-0008-0000-0000-0000F7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10" name="Text Box 27">
          <a:extLst>
            <a:ext uri="{FF2B5EF4-FFF2-40B4-BE49-F238E27FC236}">
              <a16:creationId xmlns:a16="http://schemas.microsoft.com/office/drawing/2014/main" id="{00000000-0008-0000-0000-0000F8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11" name="Text Box 27">
          <a:extLst>
            <a:ext uri="{FF2B5EF4-FFF2-40B4-BE49-F238E27FC236}">
              <a16:creationId xmlns:a16="http://schemas.microsoft.com/office/drawing/2014/main" id="{00000000-0008-0000-0000-0000F903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012" name="Text Box 27">
          <a:extLst>
            <a:ext uri="{FF2B5EF4-FFF2-40B4-BE49-F238E27FC236}">
              <a16:creationId xmlns:a16="http://schemas.microsoft.com/office/drawing/2014/main" id="{00000000-0008-0000-0000-0000FA03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013" name="Text Box 27">
          <a:extLst>
            <a:ext uri="{FF2B5EF4-FFF2-40B4-BE49-F238E27FC236}">
              <a16:creationId xmlns:a16="http://schemas.microsoft.com/office/drawing/2014/main" id="{00000000-0008-0000-0000-0000FB03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14" name="Text Box 27">
          <a:extLst>
            <a:ext uri="{FF2B5EF4-FFF2-40B4-BE49-F238E27FC236}">
              <a16:creationId xmlns:a16="http://schemas.microsoft.com/office/drawing/2014/main" id="{00000000-0008-0000-0000-0000FC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15" name="Text Box 27">
          <a:extLst>
            <a:ext uri="{FF2B5EF4-FFF2-40B4-BE49-F238E27FC236}">
              <a16:creationId xmlns:a16="http://schemas.microsoft.com/office/drawing/2014/main" id="{00000000-0008-0000-0000-0000FD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16" name="Text Box 27">
          <a:extLst>
            <a:ext uri="{FF2B5EF4-FFF2-40B4-BE49-F238E27FC236}">
              <a16:creationId xmlns:a16="http://schemas.microsoft.com/office/drawing/2014/main" id="{00000000-0008-0000-0000-0000FE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17" name="Text Box 27">
          <a:extLst>
            <a:ext uri="{FF2B5EF4-FFF2-40B4-BE49-F238E27FC236}">
              <a16:creationId xmlns:a16="http://schemas.microsoft.com/office/drawing/2014/main" id="{00000000-0008-0000-0000-0000FF03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18" name="Text Box 27">
          <a:extLst>
            <a:ext uri="{FF2B5EF4-FFF2-40B4-BE49-F238E27FC236}">
              <a16:creationId xmlns:a16="http://schemas.microsoft.com/office/drawing/2014/main" id="{00000000-0008-0000-0000-000000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19" name="Text Box 27">
          <a:extLst>
            <a:ext uri="{FF2B5EF4-FFF2-40B4-BE49-F238E27FC236}">
              <a16:creationId xmlns:a16="http://schemas.microsoft.com/office/drawing/2014/main" id="{00000000-0008-0000-0000-000001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20" name="Text Box 27">
          <a:extLst>
            <a:ext uri="{FF2B5EF4-FFF2-40B4-BE49-F238E27FC236}">
              <a16:creationId xmlns:a16="http://schemas.microsoft.com/office/drawing/2014/main" id="{00000000-0008-0000-0000-000002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21" name="Text Box 27">
          <a:extLst>
            <a:ext uri="{FF2B5EF4-FFF2-40B4-BE49-F238E27FC236}">
              <a16:creationId xmlns:a16="http://schemas.microsoft.com/office/drawing/2014/main" id="{00000000-0008-0000-0000-000003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022" name="Text Box 27">
          <a:extLst>
            <a:ext uri="{FF2B5EF4-FFF2-40B4-BE49-F238E27FC236}">
              <a16:creationId xmlns:a16="http://schemas.microsoft.com/office/drawing/2014/main" id="{00000000-0008-0000-0000-000004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023" name="Text Box 27">
          <a:extLst>
            <a:ext uri="{FF2B5EF4-FFF2-40B4-BE49-F238E27FC236}">
              <a16:creationId xmlns:a16="http://schemas.microsoft.com/office/drawing/2014/main" id="{00000000-0008-0000-0000-000005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24" name="Text Box 27">
          <a:extLst>
            <a:ext uri="{FF2B5EF4-FFF2-40B4-BE49-F238E27FC236}">
              <a16:creationId xmlns:a16="http://schemas.microsoft.com/office/drawing/2014/main" id="{00000000-0008-0000-0000-000006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25" name="Text Box 27">
          <a:extLst>
            <a:ext uri="{FF2B5EF4-FFF2-40B4-BE49-F238E27FC236}">
              <a16:creationId xmlns:a16="http://schemas.microsoft.com/office/drawing/2014/main" id="{00000000-0008-0000-0000-000007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26" name="Text Box 27">
          <a:extLst>
            <a:ext uri="{FF2B5EF4-FFF2-40B4-BE49-F238E27FC236}">
              <a16:creationId xmlns:a16="http://schemas.microsoft.com/office/drawing/2014/main" id="{00000000-0008-0000-0000-000008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27" name="Text Box 27">
          <a:extLst>
            <a:ext uri="{FF2B5EF4-FFF2-40B4-BE49-F238E27FC236}">
              <a16:creationId xmlns:a16="http://schemas.microsoft.com/office/drawing/2014/main" id="{00000000-0008-0000-0000-000009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28" name="Text Box 27">
          <a:extLst>
            <a:ext uri="{FF2B5EF4-FFF2-40B4-BE49-F238E27FC236}">
              <a16:creationId xmlns:a16="http://schemas.microsoft.com/office/drawing/2014/main" id="{00000000-0008-0000-0000-00000A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29" name="Text Box 27">
          <a:extLst>
            <a:ext uri="{FF2B5EF4-FFF2-40B4-BE49-F238E27FC236}">
              <a16:creationId xmlns:a16="http://schemas.microsoft.com/office/drawing/2014/main" id="{00000000-0008-0000-0000-00000B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30" name="Text Box 27">
          <a:extLst>
            <a:ext uri="{FF2B5EF4-FFF2-40B4-BE49-F238E27FC236}">
              <a16:creationId xmlns:a16="http://schemas.microsoft.com/office/drawing/2014/main" id="{00000000-0008-0000-0000-00000C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31" name="Text Box 27">
          <a:extLst>
            <a:ext uri="{FF2B5EF4-FFF2-40B4-BE49-F238E27FC236}">
              <a16:creationId xmlns:a16="http://schemas.microsoft.com/office/drawing/2014/main" id="{00000000-0008-0000-0000-00000D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032" name="Text Box 27">
          <a:extLst>
            <a:ext uri="{FF2B5EF4-FFF2-40B4-BE49-F238E27FC236}">
              <a16:creationId xmlns:a16="http://schemas.microsoft.com/office/drawing/2014/main" id="{00000000-0008-0000-0000-00000E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033" name="Text Box 27">
          <a:extLst>
            <a:ext uri="{FF2B5EF4-FFF2-40B4-BE49-F238E27FC236}">
              <a16:creationId xmlns:a16="http://schemas.microsoft.com/office/drawing/2014/main" id="{00000000-0008-0000-0000-00000F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34" name="Text Box 27">
          <a:extLst>
            <a:ext uri="{FF2B5EF4-FFF2-40B4-BE49-F238E27FC236}">
              <a16:creationId xmlns:a16="http://schemas.microsoft.com/office/drawing/2014/main" id="{00000000-0008-0000-0000-000010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35" name="Text Box 27">
          <a:extLst>
            <a:ext uri="{FF2B5EF4-FFF2-40B4-BE49-F238E27FC236}">
              <a16:creationId xmlns:a16="http://schemas.microsoft.com/office/drawing/2014/main" id="{00000000-0008-0000-0000-000011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36" name="Text Box 27">
          <a:extLst>
            <a:ext uri="{FF2B5EF4-FFF2-40B4-BE49-F238E27FC236}">
              <a16:creationId xmlns:a16="http://schemas.microsoft.com/office/drawing/2014/main" id="{00000000-0008-0000-0000-000012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37" name="Text Box 27">
          <a:extLst>
            <a:ext uri="{FF2B5EF4-FFF2-40B4-BE49-F238E27FC236}">
              <a16:creationId xmlns:a16="http://schemas.microsoft.com/office/drawing/2014/main" id="{00000000-0008-0000-0000-000013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38" name="Text Box 27">
          <a:extLst>
            <a:ext uri="{FF2B5EF4-FFF2-40B4-BE49-F238E27FC236}">
              <a16:creationId xmlns:a16="http://schemas.microsoft.com/office/drawing/2014/main" id="{00000000-0008-0000-0000-000014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39" name="Text Box 27">
          <a:extLst>
            <a:ext uri="{FF2B5EF4-FFF2-40B4-BE49-F238E27FC236}">
              <a16:creationId xmlns:a16="http://schemas.microsoft.com/office/drawing/2014/main" id="{00000000-0008-0000-0000-000015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40" name="Text Box 27">
          <a:extLst>
            <a:ext uri="{FF2B5EF4-FFF2-40B4-BE49-F238E27FC236}">
              <a16:creationId xmlns:a16="http://schemas.microsoft.com/office/drawing/2014/main" id="{00000000-0008-0000-0000-000016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41" name="Text Box 27">
          <a:extLst>
            <a:ext uri="{FF2B5EF4-FFF2-40B4-BE49-F238E27FC236}">
              <a16:creationId xmlns:a16="http://schemas.microsoft.com/office/drawing/2014/main" id="{00000000-0008-0000-0000-000017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042" name="Text Box 27">
          <a:extLst>
            <a:ext uri="{FF2B5EF4-FFF2-40B4-BE49-F238E27FC236}">
              <a16:creationId xmlns:a16="http://schemas.microsoft.com/office/drawing/2014/main" id="{00000000-0008-0000-0000-000018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043" name="Text Box 27">
          <a:extLst>
            <a:ext uri="{FF2B5EF4-FFF2-40B4-BE49-F238E27FC236}">
              <a16:creationId xmlns:a16="http://schemas.microsoft.com/office/drawing/2014/main" id="{00000000-0008-0000-0000-000019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044" name="Text Box 27">
          <a:extLst>
            <a:ext uri="{FF2B5EF4-FFF2-40B4-BE49-F238E27FC236}">
              <a16:creationId xmlns:a16="http://schemas.microsoft.com/office/drawing/2014/main" id="{00000000-0008-0000-0000-00001A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45" name="Text Box 27">
          <a:extLst>
            <a:ext uri="{FF2B5EF4-FFF2-40B4-BE49-F238E27FC236}">
              <a16:creationId xmlns:a16="http://schemas.microsoft.com/office/drawing/2014/main" id="{00000000-0008-0000-0000-00001B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46" name="Text Box 27">
          <a:extLst>
            <a:ext uri="{FF2B5EF4-FFF2-40B4-BE49-F238E27FC236}">
              <a16:creationId xmlns:a16="http://schemas.microsoft.com/office/drawing/2014/main" id="{00000000-0008-0000-0000-00001C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47" name="Text Box 27">
          <a:extLst>
            <a:ext uri="{FF2B5EF4-FFF2-40B4-BE49-F238E27FC236}">
              <a16:creationId xmlns:a16="http://schemas.microsoft.com/office/drawing/2014/main" id="{00000000-0008-0000-0000-00001D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48" name="Text Box 27">
          <a:extLst>
            <a:ext uri="{FF2B5EF4-FFF2-40B4-BE49-F238E27FC236}">
              <a16:creationId xmlns:a16="http://schemas.microsoft.com/office/drawing/2014/main" id="{00000000-0008-0000-0000-00001E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49" name="Text Box 27">
          <a:extLst>
            <a:ext uri="{FF2B5EF4-FFF2-40B4-BE49-F238E27FC236}">
              <a16:creationId xmlns:a16="http://schemas.microsoft.com/office/drawing/2014/main" id="{00000000-0008-0000-0000-00001F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50" name="Text Box 27">
          <a:extLst>
            <a:ext uri="{FF2B5EF4-FFF2-40B4-BE49-F238E27FC236}">
              <a16:creationId xmlns:a16="http://schemas.microsoft.com/office/drawing/2014/main" id="{00000000-0008-0000-0000-000020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51" name="Text Box 27">
          <a:extLst>
            <a:ext uri="{FF2B5EF4-FFF2-40B4-BE49-F238E27FC236}">
              <a16:creationId xmlns:a16="http://schemas.microsoft.com/office/drawing/2014/main" id="{00000000-0008-0000-0000-000021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52" name="Text Box 27">
          <a:extLst>
            <a:ext uri="{FF2B5EF4-FFF2-40B4-BE49-F238E27FC236}">
              <a16:creationId xmlns:a16="http://schemas.microsoft.com/office/drawing/2014/main" id="{00000000-0008-0000-0000-000022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053" name="Text Box 27">
          <a:extLst>
            <a:ext uri="{FF2B5EF4-FFF2-40B4-BE49-F238E27FC236}">
              <a16:creationId xmlns:a16="http://schemas.microsoft.com/office/drawing/2014/main" id="{00000000-0008-0000-0000-000023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054" name="Text Box 27">
          <a:extLst>
            <a:ext uri="{FF2B5EF4-FFF2-40B4-BE49-F238E27FC236}">
              <a16:creationId xmlns:a16="http://schemas.microsoft.com/office/drawing/2014/main" id="{00000000-0008-0000-0000-000024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55" name="Text Box 27">
          <a:extLst>
            <a:ext uri="{FF2B5EF4-FFF2-40B4-BE49-F238E27FC236}">
              <a16:creationId xmlns:a16="http://schemas.microsoft.com/office/drawing/2014/main" id="{00000000-0008-0000-0000-000025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56" name="Text Box 27">
          <a:extLst>
            <a:ext uri="{FF2B5EF4-FFF2-40B4-BE49-F238E27FC236}">
              <a16:creationId xmlns:a16="http://schemas.microsoft.com/office/drawing/2014/main" id="{00000000-0008-0000-0000-000026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57" name="Text Box 27">
          <a:extLst>
            <a:ext uri="{FF2B5EF4-FFF2-40B4-BE49-F238E27FC236}">
              <a16:creationId xmlns:a16="http://schemas.microsoft.com/office/drawing/2014/main" id="{00000000-0008-0000-0000-000027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58" name="Text Box 27">
          <a:extLst>
            <a:ext uri="{FF2B5EF4-FFF2-40B4-BE49-F238E27FC236}">
              <a16:creationId xmlns:a16="http://schemas.microsoft.com/office/drawing/2014/main" id="{00000000-0008-0000-0000-000028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59" name="Text Box 27">
          <a:extLst>
            <a:ext uri="{FF2B5EF4-FFF2-40B4-BE49-F238E27FC236}">
              <a16:creationId xmlns:a16="http://schemas.microsoft.com/office/drawing/2014/main" id="{00000000-0008-0000-0000-000029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60" name="Text Box 27">
          <a:extLst>
            <a:ext uri="{FF2B5EF4-FFF2-40B4-BE49-F238E27FC236}">
              <a16:creationId xmlns:a16="http://schemas.microsoft.com/office/drawing/2014/main" id="{00000000-0008-0000-0000-00002A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61" name="Text Box 27">
          <a:extLst>
            <a:ext uri="{FF2B5EF4-FFF2-40B4-BE49-F238E27FC236}">
              <a16:creationId xmlns:a16="http://schemas.microsoft.com/office/drawing/2014/main" id="{00000000-0008-0000-0000-00002B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62" name="Text Box 27">
          <a:extLst>
            <a:ext uri="{FF2B5EF4-FFF2-40B4-BE49-F238E27FC236}">
              <a16:creationId xmlns:a16="http://schemas.microsoft.com/office/drawing/2014/main" id="{00000000-0008-0000-0000-00002C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063" name="Text Box 27">
          <a:extLst>
            <a:ext uri="{FF2B5EF4-FFF2-40B4-BE49-F238E27FC236}">
              <a16:creationId xmlns:a16="http://schemas.microsoft.com/office/drawing/2014/main" id="{00000000-0008-0000-0000-00002D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064" name="Text Box 27">
          <a:extLst>
            <a:ext uri="{FF2B5EF4-FFF2-40B4-BE49-F238E27FC236}">
              <a16:creationId xmlns:a16="http://schemas.microsoft.com/office/drawing/2014/main" id="{00000000-0008-0000-0000-00002E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65" name="Text Box 27">
          <a:extLst>
            <a:ext uri="{FF2B5EF4-FFF2-40B4-BE49-F238E27FC236}">
              <a16:creationId xmlns:a16="http://schemas.microsoft.com/office/drawing/2014/main" id="{00000000-0008-0000-0000-00002F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66" name="Text Box 27">
          <a:extLst>
            <a:ext uri="{FF2B5EF4-FFF2-40B4-BE49-F238E27FC236}">
              <a16:creationId xmlns:a16="http://schemas.microsoft.com/office/drawing/2014/main" id="{00000000-0008-0000-0000-000030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67" name="Text Box 27">
          <a:extLst>
            <a:ext uri="{FF2B5EF4-FFF2-40B4-BE49-F238E27FC236}">
              <a16:creationId xmlns:a16="http://schemas.microsoft.com/office/drawing/2014/main" id="{00000000-0008-0000-0000-000031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68" name="Text Box 27">
          <a:extLst>
            <a:ext uri="{FF2B5EF4-FFF2-40B4-BE49-F238E27FC236}">
              <a16:creationId xmlns:a16="http://schemas.microsoft.com/office/drawing/2014/main" id="{00000000-0008-0000-0000-000032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69" name="Text Box 27">
          <a:extLst>
            <a:ext uri="{FF2B5EF4-FFF2-40B4-BE49-F238E27FC236}">
              <a16:creationId xmlns:a16="http://schemas.microsoft.com/office/drawing/2014/main" id="{00000000-0008-0000-0000-000033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70" name="Text Box 27">
          <a:extLst>
            <a:ext uri="{FF2B5EF4-FFF2-40B4-BE49-F238E27FC236}">
              <a16:creationId xmlns:a16="http://schemas.microsoft.com/office/drawing/2014/main" id="{00000000-0008-0000-0000-000034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71" name="Text Box 27">
          <a:extLst>
            <a:ext uri="{FF2B5EF4-FFF2-40B4-BE49-F238E27FC236}">
              <a16:creationId xmlns:a16="http://schemas.microsoft.com/office/drawing/2014/main" id="{00000000-0008-0000-0000-000035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72" name="Text Box 27">
          <a:extLst>
            <a:ext uri="{FF2B5EF4-FFF2-40B4-BE49-F238E27FC236}">
              <a16:creationId xmlns:a16="http://schemas.microsoft.com/office/drawing/2014/main" id="{00000000-0008-0000-0000-000036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073" name="Text Box 27">
          <a:extLst>
            <a:ext uri="{FF2B5EF4-FFF2-40B4-BE49-F238E27FC236}">
              <a16:creationId xmlns:a16="http://schemas.microsoft.com/office/drawing/2014/main" id="{00000000-0008-0000-0000-000037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074" name="Text Box 27">
          <a:extLst>
            <a:ext uri="{FF2B5EF4-FFF2-40B4-BE49-F238E27FC236}">
              <a16:creationId xmlns:a16="http://schemas.microsoft.com/office/drawing/2014/main" id="{00000000-0008-0000-0000-000038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75" name="Text Box 27">
          <a:extLst>
            <a:ext uri="{FF2B5EF4-FFF2-40B4-BE49-F238E27FC236}">
              <a16:creationId xmlns:a16="http://schemas.microsoft.com/office/drawing/2014/main" id="{00000000-0008-0000-0000-000039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76" name="Text Box 27">
          <a:extLst>
            <a:ext uri="{FF2B5EF4-FFF2-40B4-BE49-F238E27FC236}">
              <a16:creationId xmlns:a16="http://schemas.microsoft.com/office/drawing/2014/main" id="{00000000-0008-0000-0000-00003A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77" name="Text Box 27">
          <a:extLst>
            <a:ext uri="{FF2B5EF4-FFF2-40B4-BE49-F238E27FC236}">
              <a16:creationId xmlns:a16="http://schemas.microsoft.com/office/drawing/2014/main" id="{00000000-0008-0000-0000-00003B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78" name="Text Box 27">
          <a:extLst>
            <a:ext uri="{FF2B5EF4-FFF2-40B4-BE49-F238E27FC236}">
              <a16:creationId xmlns:a16="http://schemas.microsoft.com/office/drawing/2014/main" id="{00000000-0008-0000-0000-00003C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79" name="Text Box 27">
          <a:extLst>
            <a:ext uri="{FF2B5EF4-FFF2-40B4-BE49-F238E27FC236}">
              <a16:creationId xmlns:a16="http://schemas.microsoft.com/office/drawing/2014/main" id="{00000000-0008-0000-0000-00003D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80" name="Text Box 27">
          <a:extLst>
            <a:ext uri="{FF2B5EF4-FFF2-40B4-BE49-F238E27FC236}">
              <a16:creationId xmlns:a16="http://schemas.microsoft.com/office/drawing/2014/main" id="{00000000-0008-0000-0000-00003E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81" name="Text Box 27">
          <a:extLst>
            <a:ext uri="{FF2B5EF4-FFF2-40B4-BE49-F238E27FC236}">
              <a16:creationId xmlns:a16="http://schemas.microsoft.com/office/drawing/2014/main" id="{00000000-0008-0000-0000-00003F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82" name="Text Box 27">
          <a:extLst>
            <a:ext uri="{FF2B5EF4-FFF2-40B4-BE49-F238E27FC236}">
              <a16:creationId xmlns:a16="http://schemas.microsoft.com/office/drawing/2014/main" id="{00000000-0008-0000-0000-000040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083" name="Text Box 27">
          <a:extLst>
            <a:ext uri="{FF2B5EF4-FFF2-40B4-BE49-F238E27FC236}">
              <a16:creationId xmlns:a16="http://schemas.microsoft.com/office/drawing/2014/main" id="{00000000-0008-0000-0000-000041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084" name="Text Box 27">
          <a:extLst>
            <a:ext uri="{FF2B5EF4-FFF2-40B4-BE49-F238E27FC236}">
              <a16:creationId xmlns:a16="http://schemas.microsoft.com/office/drawing/2014/main" id="{00000000-0008-0000-0000-000042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085" name="Text Box 27">
          <a:extLst>
            <a:ext uri="{FF2B5EF4-FFF2-40B4-BE49-F238E27FC236}">
              <a16:creationId xmlns:a16="http://schemas.microsoft.com/office/drawing/2014/main" id="{00000000-0008-0000-0000-000043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86" name="Text Box 27">
          <a:extLst>
            <a:ext uri="{FF2B5EF4-FFF2-40B4-BE49-F238E27FC236}">
              <a16:creationId xmlns:a16="http://schemas.microsoft.com/office/drawing/2014/main" id="{00000000-0008-0000-0000-000044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87" name="Text Box 27">
          <a:extLst>
            <a:ext uri="{FF2B5EF4-FFF2-40B4-BE49-F238E27FC236}">
              <a16:creationId xmlns:a16="http://schemas.microsoft.com/office/drawing/2014/main" id="{00000000-0008-0000-0000-000045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88" name="Text Box 27">
          <a:extLst>
            <a:ext uri="{FF2B5EF4-FFF2-40B4-BE49-F238E27FC236}">
              <a16:creationId xmlns:a16="http://schemas.microsoft.com/office/drawing/2014/main" id="{00000000-0008-0000-0000-000046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89" name="Text Box 27">
          <a:extLst>
            <a:ext uri="{FF2B5EF4-FFF2-40B4-BE49-F238E27FC236}">
              <a16:creationId xmlns:a16="http://schemas.microsoft.com/office/drawing/2014/main" id="{00000000-0008-0000-0000-000047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90" name="Text Box 27">
          <a:extLst>
            <a:ext uri="{FF2B5EF4-FFF2-40B4-BE49-F238E27FC236}">
              <a16:creationId xmlns:a16="http://schemas.microsoft.com/office/drawing/2014/main" id="{00000000-0008-0000-0000-000048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91" name="Text Box 27">
          <a:extLst>
            <a:ext uri="{FF2B5EF4-FFF2-40B4-BE49-F238E27FC236}">
              <a16:creationId xmlns:a16="http://schemas.microsoft.com/office/drawing/2014/main" id="{00000000-0008-0000-0000-000049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92" name="Text Box 27">
          <a:extLst>
            <a:ext uri="{FF2B5EF4-FFF2-40B4-BE49-F238E27FC236}">
              <a16:creationId xmlns:a16="http://schemas.microsoft.com/office/drawing/2014/main" id="{00000000-0008-0000-0000-00004A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093" name="Text Box 27">
          <a:extLst>
            <a:ext uri="{FF2B5EF4-FFF2-40B4-BE49-F238E27FC236}">
              <a16:creationId xmlns:a16="http://schemas.microsoft.com/office/drawing/2014/main" id="{00000000-0008-0000-0000-00004B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094" name="Text Box 27">
          <a:extLst>
            <a:ext uri="{FF2B5EF4-FFF2-40B4-BE49-F238E27FC236}">
              <a16:creationId xmlns:a16="http://schemas.microsoft.com/office/drawing/2014/main" id="{00000000-0008-0000-0000-00004C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095" name="Text Box 27">
          <a:extLst>
            <a:ext uri="{FF2B5EF4-FFF2-40B4-BE49-F238E27FC236}">
              <a16:creationId xmlns:a16="http://schemas.microsoft.com/office/drawing/2014/main" id="{00000000-0008-0000-0000-00004D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96" name="Text Box 27">
          <a:extLst>
            <a:ext uri="{FF2B5EF4-FFF2-40B4-BE49-F238E27FC236}">
              <a16:creationId xmlns:a16="http://schemas.microsoft.com/office/drawing/2014/main" id="{00000000-0008-0000-0000-00004E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97" name="Text Box 27">
          <a:extLst>
            <a:ext uri="{FF2B5EF4-FFF2-40B4-BE49-F238E27FC236}">
              <a16:creationId xmlns:a16="http://schemas.microsoft.com/office/drawing/2014/main" id="{00000000-0008-0000-0000-00004F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98" name="Text Box 27">
          <a:extLst>
            <a:ext uri="{FF2B5EF4-FFF2-40B4-BE49-F238E27FC236}">
              <a16:creationId xmlns:a16="http://schemas.microsoft.com/office/drawing/2014/main" id="{00000000-0008-0000-0000-000050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099" name="Text Box 27">
          <a:extLst>
            <a:ext uri="{FF2B5EF4-FFF2-40B4-BE49-F238E27FC236}">
              <a16:creationId xmlns:a16="http://schemas.microsoft.com/office/drawing/2014/main" id="{00000000-0008-0000-0000-000051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00" name="Text Box 27">
          <a:extLst>
            <a:ext uri="{FF2B5EF4-FFF2-40B4-BE49-F238E27FC236}">
              <a16:creationId xmlns:a16="http://schemas.microsoft.com/office/drawing/2014/main" id="{00000000-0008-0000-0000-000052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01" name="Text Box 27">
          <a:extLst>
            <a:ext uri="{FF2B5EF4-FFF2-40B4-BE49-F238E27FC236}">
              <a16:creationId xmlns:a16="http://schemas.microsoft.com/office/drawing/2014/main" id="{00000000-0008-0000-0000-000053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02" name="Text Box 27">
          <a:extLst>
            <a:ext uri="{FF2B5EF4-FFF2-40B4-BE49-F238E27FC236}">
              <a16:creationId xmlns:a16="http://schemas.microsoft.com/office/drawing/2014/main" id="{00000000-0008-0000-0000-000054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03" name="Text Box 27">
          <a:extLst>
            <a:ext uri="{FF2B5EF4-FFF2-40B4-BE49-F238E27FC236}">
              <a16:creationId xmlns:a16="http://schemas.microsoft.com/office/drawing/2014/main" id="{00000000-0008-0000-0000-000055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104" name="Text Box 27">
          <a:extLst>
            <a:ext uri="{FF2B5EF4-FFF2-40B4-BE49-F238E27FC236}">
              <a16:creationId xmlns:a16="http://schemas.microsoft.com/office/drawing/2014/main" id="{00000000-0008-0000-0000-000056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105" name="Text Box 27">
          <a:extLst>
            <a:ext uri="{FF2B5EF4-FFF2-40B4-BE49-F238E27FC236}">
              <a16:creationId xmlns:a16="http://schemas.microsoft.com/office/drawing/2014/main" id="{00000000-0008-0000-0000-000057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06" name="Text Box 27">
          <a:extLst>
            <a:ext uri="{FF2B5EF4-FFF2-40B4-BE49-F238E27FC236}">
              <a16:creationId xmlns:a16="http://schemas.microsoft.com/office/drawing/2014/main" id="{00000000-0008-0000-0000-000058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07" name="Text Box 27">
          <a:extLst>
            <a:ext uri="{FF2B5EF4-FFF2-40B4-BE49-F238E27FC236}">
              <a16:creationId xmlns:a16="http://schemas.microsoft.com/office/drawing/2014/main" id="{00000000-0008-0000-0000-000059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08" name="Text Box 27">
          <a:extLst>
            <a:ext uri="{FF2B5EF4-FFF2-40B4-BE49-F238E27FC236}">
              <a16:creationId xmlns:a16="http://schemas.microsoft.com/office/drawing/2014/main" id="{00000000-0008-0000-0000-00005A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09" name="Text Box 27">
          <a:extLst>
            <a:ext uri="{FF2B5EF4-FFF2-40B4-BE49-F238E27FC236}">
              <a16:creationId xmlns:a16="http://schemas.microsoft.com/office/drawing/2014/main" id="{00000000-0008-0000-0000-00005B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10" name="Text Box 27">
          <a:extLst>
            <a:ext uri="{FF2B5EF4-FFF2-40B4-BE49-F238E27FC236}">
              <a16:creationId xmlns:a16="http://schemas.microsoft.com/office/drawing/2014/main" id="{00000000-0008-0000-0000-00005C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11" name="Text Box 27">
          <a:extLst>
            <a:ext uri="{FF2B5EF4-FFF2-40B4-BE49-F238E27FC236}">
              <a16:creationId xmlns:a16="http://schemas.microsoft.com/office/drawing/2014/main" id="{00000000-0008-0000-0000-00005D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12" name="Text Box 27">
          <a:extLst>
            <a:ext uri="{FF2B5EF4-FFF2-40B4-BE49-F238E27FC236}">
              <a16:creationId xmlns:a16="http://schemas.microsoft.com/office/drawing/2014/main" id="{00000000-0008-0000-0000-00005E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13" name="Text Box 27">
          <a:extLst>
            <a:ext uri="{FF2B5EF4-FFF2-40B4-BE49-F238E27FC236}">
              <a16:creationId xmlns:a16="http://schemas.microsoft.com/office/drawing/2014/main" id="{00000000-0008-0000-0000-00005F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114" name="Text Box 27">
          <a:extLst>
            <a:ext uri="{FF2B5EF4-FFF2-40B4-BE49-F238E27FC236}">
              <a16:creationId xmlns:a16="http://schemas.microsoft.com/office/drawing/2014/main" id="{00000000-0008-0000-0000-000060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115" name="Text Box 27">
          <a:extLst>
            <a:ext uri="{FF2B5EF4-FFF2-40B4-BE49-F238E27FC236}">
              <a16:creationId xmlns:a16="http://schemas.microsoft.com/office/drawing/2014/main" id="{00000000-0008-0000-0000-000061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16" name="Text Box 27">
          <a:extLst>
            <a:ext uri="{FF2B5EF4-FFF2-40B4-BE49-F238E27FC236}">
              <a16:creationId xmlns:a16="http://schemas.microsoft.com/office/drawing/2014/main" id="{00000000-0008-0000-0000-000062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17" name="Text Box 27">
          <a:extLst>
            <a:ext uri="{FF2B5EF4-FFF2-40B4-BE49-F238E27FC236}">
              <a16:creationId xmlns:a16="http://schemas.microsoft.com/office/drawing/2014/main" id="{00000000-0008-0000-0000-000063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18" name="Text Box 27">
          <a:extLst>
            <a:ext uri="{FF2B5EF4-FFF2-40B4-BE49-F238E27FC236}">
              <a16:creationId xmlns:a16="http://schemas.microsoft.com/office/drawing/2014/main" id="{00000000-0008-0000-0000-000064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19" name="Text Box 27">
          <a:extLst>
            <a:ext uri="{FF2B5EF4-FFF2-40B4-BE49-F238E27FC236}">
              <a16:creationId xmlns:a16="http://schemas.microsoft.com/office/drawing/2014/main" id="{00000000-0008-0000-0000-000065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20" name="Text Box 27">
          <a:extLst>
            <a:ext uri="{FF2B5EF4-FFF2-40B4-BE49-F238E27FC236}">
              <a16:creationId xmlns:a16="http://schemas.microsoft.com/office/drawing/2014/main" id="{00000000-0008-0000-0000-000066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21" name="Text Box 27">
          <a:extLst>
            <a:ext uri="{FF2B5EF4-FFF2-40B4-BE49-F238E27FC236}">
              <a16:creationId xmlns:a16="http://schemas.microsoft.com/office/drawing/2014/main" id="{00000000-0008-0000-0000-000067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22" name="Text Box 27">
          <a:extLst>
            <a:ext uri="{FF2B5EF4-FFF2-40B4-BE49-F238E27FC236}">
              <a16:creationId xmlns:a16="http://schemas.microsoft.com/office/drawing/2014/main" id="{00000000-0008-0000-0000-000068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23" name="Text Box 27">
          <a:extLst>
            <a:ext uri="{FF2B5EF4-FFF2-40B4-BE49-F238E27FC236}">
              <a16:creationId xmlns:a16="http://schemas.microsoft.com/office/drawing/2014/main" id="{00000000-0008-0000-0000-000069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124" name="Text Box 27">
          <a:extLst>
            <a:ext uri="{FF2B5EF4-FFF2-40B4-BE49-F238E27FC236}">
              <a16:creationId xmlns:a16="http://schemas.microsoft.com/office/drawing/2014/main" id="{00000000-0008-0000-0000-00006A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125" name="Text Box 27">
          <a:extLst>
            <a:ext uri="{FF2B5EF4-FFF2-40B4-BE49-F238E27FC236}">
              <a16:creationId xmlns:a16="http://schemas.microsoft.com/office/drawing/2014/main" id="{00000000-0008-0000-0000-00006B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126" name="Text Box 27">
          <a:extLst>
            <a:ext uri="{FF2B5EF4-FFF2-40B4-BE49-F238E27FC236}">
              <a16:creationId xmlns:a16="http://schemas.microsoft.com/office/drawing/2014/main" id="{00000000-0008-0000-0000-00006C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27" name="Text Box 27">
          <a:extLst>
            <a:ext uri="{FF2B5EF4-FFF2-40B4-BE49-F238E27FC236}">
              <a16:creationId xmlns:a16="http://schemas.microsoft.com/office/drawing/2014/main" id="{00000000-0008-0000-0000-00006D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28" name="Text Box 27">
          <a:extLst>
            <a:ext uri="{FF2B5EF4-FFF2-40B4-BE49-F238E27FC236}">
              <a16:creationId xmlns:a16="http://schemas.microsoft.com/office/drawing/2014/main" id="{00000000-0008-0000-0000-00006E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29" name="Text Box 27">
          <a:extLst>
            <a:ext uri="{FF2B5EF4-FFF2-40B4-BE49-F238E27FC236}">
              <a16:creationId xmlns:a16="http://schemas.microsoft.com/office/drawing/2014/main" id="{00000000-0008-0000-0000-00006F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30" name="Text Box 27">
          <a:extLst>
            <a:ext uri="{FF2B5EF4-FFF2-40B4-BE49-F238E27FC236}">
              <a16:creationId xmlns:a16="http://schemas.microsoft.com/office/drawing/2014/main" id="{00000000-0008-0000-0000-000070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31" name="Text Box 27">
          <a:extLst>
            <a:ext uri="{FF2B5EF4-FFF2-40B4-BE49-F238E27FC236}">
              <a16:creationId xmlns:a16="http://schemas.microsoft.com/office/drawing/2014/main" id="{00000000-0008-0000-0000-000071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32" name="Text Box 27">
          <a:extLst>
            <a:ext uri="{FF2B5EF4-FFF2-40B4-BE49-F238E27FC236}">
              <a16:creationId xmlns:a16="http://schemas.microsoft.com/office/drawing/2014/main" id="{00000000-0008-0000-0000-000072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33" name="Text Box 27">
          <a:extLst>
            <a:ext uri="{FF2B5EF4-FFF2-40B4-BE49-F238E27FC236}">
              <a16:creationId xmlns:a16="http://schemas.microsoft.com/office/drawing/2014/main" id="{00000000-0008-0000-0000-000073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34" name="Text Box 27">
          <a:extLst>
            <a:ext uri="{FF2B5EF4-FFF2-40B4-BE49-F238E27FC236}">
              <a16:creationId xmlns:a16="http://schemas.microsoft.com/office/drawing/2014/main" id="{00000000-0008-0000-0000-000074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135" name="Text Box 27">
          <a:extLst>
            <a:ext uri="{FF2B5EF4-FFF2-40B4-BE49-F238E27FC236}">
              <a16:creationId xmlns:a16="http://schemas.microsoft.com/office/drawing/2014/main" id="{00000000-0008-0000-0000-000075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136" name="Text Box 27">
          <a:extLst>
            <a:ext uri="{FF2B5EF4-FFF2-40B4-BE49-F238E27FC236}">
              <a16:creationId xmlns:a16="http://schemas.microsoft.com/office/drawing/2014/main" id="{00000000-0008-0000-0000-000076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37" name="Text Box 27">
          <a:extLst>
            <a:ext uri="{FF2B5EF4-FFF2-40B4-BE49-F238E27FC236}">
              <a16:creationId xmlns:a16="http://schemas.microsoft.com/office/drawing/2014/main" id="{00000000-0008-0000-0000-000077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38" name="Text Box 27">
          <a:extLst>
            <a:ext uri="{FF2B5EF4-FFF2-40B4-BE49-F238E27FC236}">
              <a16:creationId xmlns:a16="http://schemas.microsoft.com/office/drawing/2014/main" id="{00000000-0008-0000-0000-000078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39" name="Text Box 27">
          <a:extLst>
            <a:ext uri="{FF2B5EF4-FFF2-40B4-BE49-F238E27FC236}">
              <a16:creationId xmlns:a16="http://schemas.microsoft.com/office/drawing/2014/main" id="{00000000-0008-0000-0000-000079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40" name="Text Box 27">
          <a:extLst>
            <a:ext uri="{FF2B5EF4-FFF2-40B4-BE49-F238E27FC236}">
              <a16:creationId xmlns:a16="http://schemas.microsoft.com/office/drawing/2014/main" id="{00000000-0008-0000-0000-00007A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41" name="Text Box 27">
          <a:extLst>
            <a:ext uri="{FF2B5EF4-FFF2-40B4-BE49-F238E27FC236}">
              <a16:creationId xmlns:a16="http://schemas.microsoft.com/office/drawing/2014/main" id="{00000000-0008-0000-0000-00007B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42" name="Text Box 27">
          <a:extLst>
            <a:ext uri="{FF2B5EF4-FFF2-40B4-BE49-F238E27FC236}">
              <a16:creationId xmlns:a16="http://schemas.microsoft.com/office/drawing/2014/main" id="{00000000-0008-0000-0000-00007C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43" name="Text Box 27">
          <a:extLst>
            <a:ext uri="{FF2B5EF4-FFF2-40B4-BE49-F238E27FC236}">
              <a16:creationId xmlns:a16="http://schemas.microsoft.com/office/drawing/2014/main" id="{00000000-0008-0000-0000-00007D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44" name="Text Box 27">
          <a:extLst>
            <a:ext uri="{FF2B5EF4-FFF2-40B4-BE49-F238E27FC236}">
              <a16:creationId xmlns:a16="http://schemas.microsoft.com/office/drawing/2014/main" id="{00000000-0008-0000-0000-00007E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145" name="Text Box 27">
          <a:extLst>
            <a:ext uri="{FF2B5EF4-FFF2-40B4-BE49-F238E27FC236}">
              <a16:creationId xmlns:a16="http://schemas.microsoft.com/office/drawing/2014/main" id="{00000000-0008-0000-0000-00007F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146" name="Text Box 27">
          <a:extLst>
            <a:ext uri="{FF2B5EF4-FFF2-40B4-BE49-F238E27FC236}">
              <a16:creationId xmlns:a16="http://schemas.microsoft.com/office/drawing/2014/main" id="{00000000-0008-0000-0000-000080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47" name="Text Box 27">
          <a:extLst>
            <a:ext uri="{FF2B5EF4-FFF2-40B4-BE49-F238E27FC236}">
              <a16:creationId xmlns:a16="http://schemas.microsoft.com/office/drawing/2014/main" id="{00000000-0008-0000-0000-000081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48" name="Text Box 27">
          <a:extLst>
            <a:ext uri="{FF2B5EF4-FFF2-40B4-BE49-F238E27FC236}">
              <a16:creationId xmlns:a16="http://schemas.microsoft.com/office/drawing/2014/main" id="{00000000-0008-0000-0000-000082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49" name="Text Box 27">
          <a:extLst>
            <a:ext uri="{FF2B5EF4-FFF2-40B4-BE49-F238E27FC236}">
              <a16:creationId xmlns:a16="http://schemas.microsoft.com/office/drawing/2014/main" id="{00000000-0008-0000-0000-000083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50" name="Text Box 27">
          <a:extLst>
            <a:ext uri="{FF2B5EF4-FFF2-40B4-BE49-F238E27FC236}">
              <a16:creationId xmlns:a16="http://schemas.microsoft.com/office/drawing/2014/main" id="{00000000-0008-0000-0000-000084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51" name="Text Box 27">
          <a:extLst>
            <a:ext uri="{FF2B5EF4-FFF2-40B4-BE49-F238E27FC236}">
              <a16:creationId xmlns:a16="http://schemas.microsoft.com/office/drawing/2014/main" id="{00000000-0008-0000-0000-000085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52" name="Text Box 27">
          <a:extLst>
            <a:ext uri="{FF2B5EF4-FFF2-40B4-BE49-F238E27FC236}">
              <a16:creationId xmlns:a16="http://schemas.microsoft.com/office/drawing/2014/main" id="{00000000-0008-0000-0000-000086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53" name="Text Box 27">
          <a:extLst>
            <a:ext uri="{FF2B5EF4-FFF2-40B4-BE49-F238E27FC236}">
              <a16:creationId xmlns:a16="http://schemas.microsoft.com/office/drawing/2014/main" id="{00000000-0008-0000-0000-000087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54" name="Text Box 27">
          <a:extLst>
            <a:ext uri="{FF2B5EF4-FFF2-40B4-BE49-F238E27FC236}">
              <a16:creationId xmlns:a16="http://schemas.microsoft.com/office/drawing/2014/main" id="{00000000-0008-0000-0000-000088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155" name="Text Box 27">
          <a:extLst>
            <a:ext uri="{FF2B5EF4-FFF2-40B4-BE49-F238E27FC236}">
              <a16:creationId xmlns:a16="http://schemas.microsoft.com/office/drawing/2014/main" id="{00000000-0008-0000-0000-000089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156" name="Text Box 27">
          <a:extLst>
            <a:ext uri="{FF2B5EF4-FFF2-40B4-BE49-F238E27FC236}">
              <a16:creationId xmlns:a16="http://schemas.microsoft.com/office/drawing/2014/main" id="{00000000-0008-0000-0000-00008A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57" name="Text Box 27">
          <a:extLst>
            <a:ext uri="{FF2B5EF4-FFF2-40B4-BE49-F238E27FC236}">
              <a16:creationId xmlns:a16="http://schemas.microsoft.com/office/drawing/2014/main" id="{00000000-0008-0000-0000-00008B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58" name="Text Box 27">
          <a:extLst>
            <a:ext uri="{FF2B5EF4-FFF2-40B4-BE49-F238E27FC236}">
              <a16:creationId xmlns:a16="http://schemas.microsoft.com/office/drawing/2014/main" id="{00000000-0008-0000-0000-00008C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59" name="Text Box 27">
          <a:extLst>
            <a:ext uri="{FF2B5EF4-FFF2-40B4-BE49-F238E27FC236}">
              <a16:creationId xmlns:a16="http://schemas.microsoft.com/office/drawing/2014/main" id="{00000000-0008-0000-0000-00008D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60" name="Text Box 27">
          <a:extLst>
            <a:ext uri="{FF2B5EF4-FFF2-40B4-BE49-F238E27FC236}">
              <a16:creationId xmlns:a16="http://schemas.microsoft.com/office/drawing/2014/main" id="{00000000-0008-0000-0000-00008E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61" name="Text Box 27">
          <a:extLst>
            <a:ext uri="{FF2B5EF4-FFF2-40B4-BE49-F238E27FC236}">
              <a16:creationId xmlns:a16="http://schemas.microsoft.com/office/drawing/2014/main" id="{00000000-0008-0000-0000-00008F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62" name="Text Box 27">
          <a:extLst>
            <a:ext uri="{FF2B5EF4-FFF2-40B4-BE49-F238E27FC236}">
              <a16:creationId xmlns:a16="http://schemas.microsoft.com/office/drawing/2014/main" id="{00000000-0008-0000-0000-000090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63" name="Text Box 27">
          <a:extLst>
            <a:ext uri="{FF2B5EF4-FFF2-40B4-BE49-F238E27FC236}">
              <a16:creationId xmlns:a16="http://schemas.microsoft.com/office/drawing/2014/main" id="{00000000-0008-0000-0000-000091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64" name="Text Box 27">
          <a:extLst>
            <a:ext uri="{FF2B5EF4-FFF2-40B4-BE49-F238E27FC236}">
              <a16:creationId xmlns:a16="http://schemas.microsoft.com/office/drawing/2014/main" id="{00000000-0008-0000-0000-000092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165" name="Text Box 27">
          <a:extLst>
            <a:ext uri="{FF2B5EF4-FFF2-40B4-BE49-F238E27FC236}">
              <a16:creationId xmlns:a16="http://schemas.microsoft.com/office/drawing/2014/main" id="{00000000-0008-0000-0000-000093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166" name="Text Box 27">
          <a:extLst>
            <a:ext uri="{FF2B5EF4-FFF2-40B4-BE49-F238E27FC236}">
              <a16:creationId xmlns:a16="http://schemas.microsoft.com/office/drawing/2014/main" id="{00000000-0008-0000-0000-000094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167" name="Text Box 27">
          <a:extLst>
            <a:ext uri="{FF2B5EF4-FFF2-40B4-BE49-F238E27FC236}">
              <a16:creationId xmlns:a16="http://schemas.microsoft.com/office/drawing/2014/main" id="{00000000-0008-0000-0000-000095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68" name="Text Box 27">
          <a:extLst>
            <a:ext uri="{FF2B5EF4-FFF2-40B4-BE49-F238E27FC236}">
              <a16:creationId xmlns:a16="http://schemas.microsoft.com/office/drawing/2014/main" id="{00000000-0008-0000-0000-000096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69" name="Text Box 27">
          <a:extLst>
            <a:ext uri="{FF2B5EF4-FFF2-40B4-BE49-F238E27FC236}">
              <a16:creationId xmlns:a16="http://schemas.microsoft.com/office/drawing/2014/main" id="{00000000-0008-0000-0000-000097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70" name="Text Box 27">
          <a:extLst>
            <a:ext uri="{FF2B5EF4-FFF2-40B4-BE49-F238E27FC236}">
              <a16:creationId xmlns:a16="http://schemas.microsoft.com/office/drawing/2014/main" id="{00000000-0008-0000-0000-000098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71" name="Text Box 27">
          <a:extLst>
            <a:ext uri="{FF2B5EF4-FFF2-40B4-BE49-F238E27FC236}">
              <a16:creationId xmlns:a16="http://schemas.microsoft.com/office/drawing/2014/main" id="{00000000-0008-0000-0000-000099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72" name="Text Box 27">
          <a:extLst>
            <a:ext uri="{FF2B5EF4-FFF2-40B4-BE49-F238E27FC236}">
              <a16:creationId xmlns:a16="http://schemas.microsoft.com/office/drawing/2014/main" id="{00000000-0008-0000-0000-00009A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73" name="Text Box 27">
          <a:extLst>
            <a:ext uri="{FF2B5EF4-FFF2-40B4-BE49-F238E27FC236}">
              <a16:creationId xmlns:a16="http://schemas.microsoft.com/office/drawing/2014/main" id="{00000000-0008-0000-0000-00009B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74" name="Text Box 27">
          <a:extLst>
            <a:ext uri="{FF2B5EF4-FFF2-40B4-BE49-F238E27FC236}">
              <a16:creationId xmlns:a16="http://schemas.microsoft.com/office/drawing/2014/main" id="{00000000-0008-0000-0000-00009C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75" name="Text Box 27">
          <a:extLst>
            <a:ext uri="{FF2B5EF4-FFF2-40B4-BE49-F238E27FC236}">
              <a16:creationId xmlns:a16="http://schemas.microsoft.com/office/drawing/2014/main" id="{00000000-0008-0000-0000-00009D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176" name="Text Box 27">
          <a:extLst>
            <a:ext uri="{FF2B5EF4-FFF2-40B4-BE49-F238E27FC236}">
              <a16:creationId xmlns:a16="http://schemas.microsoft.com/office/drawing/2014/main" id="{00000000-0008-0000-0000-00009E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177" name="Text Box 27">
          <a:extLst>
            <a:ext uri="{FF2B5EF4-FFF2-40B4-BE49-F238E27FC236}">
              <a16:creationId xmlns:a16="http://schemas.microsoft.com/office/drawing/2014/main" id="{00000000-0008-0000-0000-00009F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78" name="Text Box 27">
          <a:extLst>
            <a:ext uri="{FF2B5EF4-FFF2-40B4-BE49-F238E27FC236}">
              <a16:creationId xmlns:a16="http://schemas.microsoft.com/office/drawing/2014/main" id="{00000000-0008-0000-0000-0000A0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79" name="Text Box 27">
          <a:extLst>
            <a:ext uri="{FF2B5EF4-FFF2-40B4-BE49-F238E27FC236}">
              <a16:creationId xmlns:a16="http://schemas.microsoft.com/office/drawing/2014/main" id="{00000000-0008-0000-0000-0000A1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80" name="Text Box 27">
          <a:extLst>
            <a:ext uri="{FF2B5EF4-FFF2-40B4-BE49-F238E27FC236}">
              <a16:creationId xmlns:a16="http://schemas.microsoft.com/office/drawing/2014/main" id="{00000000-0008-0000-0000-0000A2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81" name="Text Box 27">
          <a:extLst>
            <a:ext uri="{FF2B5EF4-FFF2-40B4-BE49-F238E27FC236}">
              <a16:creationId xmlns:a16="http://schemas.microsoft.com/office/drawing/2014/main" id="{00000000-0008-0000-0000-0000A3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82" name="Text Box 27">
          <a:extLst>
            <a:ext uri="{FF2B5EF4-FFF2-40B4-BE49-F238E27FC236}">
              <a16:creationId xmlns:a16="http://schemas.microsoft.com/office/drawing/2014/main" id="{00000000-0008-0000-0000-0000A4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83" name="Text Box 27">
          <a:extLst>
            <a:ext uri="{FF2B5EF4-FFF2-40B4-BE49-F238E27FC236}">
              <a16:creationId xmlns:a16="http://schemas.microsoft.com/office/drawing/2014/main" id="{00000000-0008-0000-0000-0000A5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84" name="Text Box 27">
          <a:extLst>
            <a:ext uri="{FF2B5EF4-FFF2-40B4-BE49-F238E27FC236}">
              <a16:creationId xmlns:a16="http://schemas.microsoft.com/office/drawing/2014/main" id="{00000000-0008-0000-0000-0000A6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85" name="Text Box 27">
          <a:extLst>
            <a:ext uri="{FF2B5EF4-FFF2-40B4-BE49-F238E27FC236}">
              <a16:creationId xmlns:a16="http://schemas.microsoft.com/office/drawing/2014/main" id="{00000000-0008-0000-0000-0000A7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186" name="Text Box 27">
          <a:extLst>
            <a:ext uri="{FF2B5EF4-FFF2-40B4-BE49-F238E27FC236}">
              <a16:creationId xmlns:a16="http://schemas.microsoft.com/office/drawing/2014/main" id="{00000000-0008-0000-0000-0000A8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187" name="Text Box 27">
          <a:extLst>
            <a:ext uri="{FF2B5EF4-FFF2-40B4-BE49-F238E27FC236}">
              <a16:creationId xmlns:a16="http://schemas.microsoft.com/office/drawing/2014/main" id="{00000000-0008-0000-0000-0000A9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88" name="Text Box 27">
          <a:extLst>
            <a:ext uri="{FF2B5EF4-FFF2-40B4-BE49-F238E27FC236}">
              <a16:creationId xmlns:a16="http://schemas.microsoft.com/office/drawing/2014/main" id="{00000000-0008-0000-0000-0000AA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89" name="Text Box 27">
          <a:extLst>
            <a:ext uri="{FF2B5EF4-FFF2-40B4-BE49-F238E27FC236}">
              <a16:creationId xmlns:a16="http://schemas.microsoft.com/office/drawing/2014/main" id="{00000000-0008-0000-0000-0000AB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90" name="Text Box 27">
          <a:extLst>
            <a:ext uri="{FF2B5EF4-FFF2-40B4-BE49-F238E27FC236}">
              <a16:creationId xmlns:a16="http://schemas.microsoft.com/office/drawing/2014/main" id="{00000000-0008-0000-0000-0000AC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91" name="Text Box 27">
          <a:extLst>
            <a:ext uri="{FF2B5EF4-FFF2-40B4-BE49-F238E27FC236}">
              <a16:creationId xmlns:a16="http://schemas.microsoft.com/office/drawing/2014/main" id="{00000000-0008-0000-0000-0000AD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92" name="Text Box 27">
          <a:extLst>
            <a:ext uri="{FF2B5EF4-FFF2-40B4-BE49-F238E27FC236}">
              <a16:creationId xmlns:a16="http://schemas.microsoft.com/office/drawing/2014/main" id="{00000000-0008-0000-0000-0000AE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93" name="Text Box 27">
          <a:extLst>
            <a:ext uri="{FF2B5EF4-FFF2-40B4-BE49-F238E27FC236}">
              <a16:creationId xmlns:a16="http://schemas.microsoft.com/office/drawing/2014/main" id="{00000000-0008-0000-0000-0000AF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94" name="Text Box 27">
          <a:extLst>
            <a:ext uri="{FF2B5EF4-FFF2-40B4-BE49-F238E27FC236}">
              <a16:creationId xmlns:a16="http://schemas.microsoft.com/office/drawing/2014/main" id="{00000000-0008-0000-0000-0000B0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195" name="Text Box 27">
          <a:extLst>
            <a:ext uri="{FF2B5EF4-FFF2-40B4-BE49-F238E27FC236}">
              <a16:creationId xmlns:a16="http://schemas.microsoft.com/office/drawing/2014/main" id="{00000000-0008-0000-0000-0000B1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196" name="Text Box 27">
          <a:extLst>
            <a:ext uri="{FF2B5EF4-FFF2-40B4-BE49-F238E27FC236}">
              <a16:creationId xmlns:a16="http://schemas.microsoft.com/office/drawing/2014/main" id="{00000000-0008-0000-0000-0000B2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197" name="Text Box 27">
          <a:extLst>
            <a:ext uri="{FF2B5EF4-FFF2-40B4-BE49-F238E27FC236}">
              <a16:creationId xmlns:a16="http://schemas.microsoft.com/office/drawing/2014/main" id="{00000000-0008-0000-0000-0000B3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98" name="Text Box 27">
          <a:extLst>
            <a:ext uri="{FF2B5EF4-FFF2-40B4-BE49-F238E27FC236}">
              <a16:creationId xmlns:a16="http://schemas.microsoft.com/office/drawing/2014/main" id="{00000000-0008-0000-0000-0000B4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199" name="Text Box 27">
          <a:extLst>
            <a:ext uri="{FF2B5EF4-FFF2-40B4-BE49-F238E27FC236}">
              <a16:creationId xmlns:a16="http://schemas.microsoft.com/office/drawing/2014/main" id="{00000000-0008-0000-0000-0000B5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00" name="Text Box 27">
          <a:extLst>
            <a:ext uri="{FF2B5EF4-FFF2-40B4-BE49-F238E27FC236}">
              <a16:creationId xmlns:a16="http://schemas.microsoft.com/office/drawing/2014/main" id="{00000000-0008-0000-0000-0000B6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01" name="Text Box 27">
          <a:extLst>
            <a:ext uri="{FF2B5EF4-FFF2-40B4-BE49-F238E27FC236}">
              <a16:creationId xmlns:a16="http://schemas.microsoft.com/office/drawing/2014/main" id="{00000000-0008-0000-0000-0000B7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02" name="Text Box 27">
          <a:extLst>
            <a:ext uri="{FF2B5EF4-FFF2-40B4-BE49-F238E27FC236}">
              <a16:creationId xmlns:a16="http://schemas.microsoft.com/office/drawing/2014/main" id="{00000000-0008-0000-0000-0000B8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03" name="Text Box 27">
          <a:extLst>
            <a:ext uri="{FF2B5EF4-FFF2-40B4-BE49-F238E27FC236}">
              <a16:creationId xmlns:a16="http://schemas.microsoft.com/office/drawing/2014/main" id="{00000000-0008-0000-0000-0000B9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04" name="Text Box 27">
          <a:extLst>
            <a:ext uri="{FF2B5EF4-FFF2-40B4-BE49-F238E27FC236}">
              <a16:creationId xmlns:a16="http://schemas.microsoft.com/office/drawing/2014/main" id="{00000000-0008-0000-0000-0000BA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05" name="Text Box 27">
          <a:extLst>
            <a:ext uri="{FF2B5EF4-FFF2-40B4-BE49-F238E27FC236}">
              <a16:creationId xmlns:a16="http://schemas.microsoft.com/office/drawing/2014/main" id="{00000000-0008-0000-0000-0000BB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206" name="Text Box 27">
          <a:extLst>
            <a:ext uri="{FF2B5EF4-FFF2-40B4-BE49-F238E27FC236}">
              <a16:creationId xmlns:a16="http://schemas.microsoft.com/office/drawing/2014/main" id="{00000000-0008-0000-0000-0000BC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207" name="Text Box 27">
          <a:extLst>
            <a:ext uri="{FF2B5EF4-FFF2-40B4-BE49-F238E27FC236}">
              <a16:creationId xmlns:a16="http://schemas.microsoft.com/office/drawing/2014/main" id="{00000000-0008-0000-0000-0000BD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208" name="Text Box 27">
          <a:extLst>
            <a:ext uri="{FF2B5EF4-FFF2-40B4-BE49-F238E27FC236}">
              <a16:creationId xmlns:a16="http://schemas.microsoft.com/office/drawing/2014/main" id="{00000000-0008-0000-0000-0000BE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09" name="Text Box 27">
          <a:extLst>
            <a:ext uri="{FF2B5EF4-FFF2-40B4-BE49-F238E27FC236}">
              <a16:creationId xmlns:a16="http://schemas.microsoft.com/office/drawing/2014/main" id="{00000000-0008-0000-0000-0000BF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10" name="Text Box 27">
          <a:extLst>
            <a:ext uri="{FF2B5EF4-FFF2-40B4-BE49-F238E27FC236}">
              <a16:creationId xmlns:a16="http://schemas.microsoft.com/office/drawing/2014/main" id="{00000000-0008-0000-0000-0000C0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11" name="Text Box 27">
          <a:extLst>
            <a:ext uri="{FF2B5EF4-FFF2-40B4-BE49-F238E27FC236}">
              <a16:creationId xmlns:a16="http://schemas.microsoft.com/office/drawing/2014/main" id="{00000000-0008-0000-0000-0000C1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12" name="Text Box 27">
          <a:extLst>
            <a:ext uri="{FF2B5EF4-FFF2-40B4-BE49-F238E27FC236}">
              <a16:creationId xmlns:a16="http://schemas.microsoft.com/office/drawing/2014/main" id="{00000000-0008-0000-0000-0000C2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13" name="Text Box 27">
          <a:extLst>
            <a:ext uri="{FF2B5EF4-FFF2-40B4-BE49-F238E27FC236}">
              <a16:creationId xmlns:a16="http://schemas.microsoft.com/office/drawing/2014/main" id="{00000000-0008-0000-0000-0000C3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14" name="Text Box 27">
          <a:extLst>
            <a:ext uri="{FF2B5EF4-FFF2-40B4-BE49-F238E27FC236}">
              <a16:creationId xmlns:a16="http://schemas.microsoft.com/office/drawing/2014/main" id="{00000000-0008-0000-0000-0000C4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15" name="Text Box 27">
          <a:extLst>
            <a:ext uri="{FF2B5EF4-FFF2-40B4-BE49-F238E27FC236}">
              <a16:creationId xmlns:a16="http://schemas.microsoft.com/office/drawing/2014/main" id="{00000000-0008-0000-0000-0000C5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16" name="Text Box 27">
          <a:extLst>
            <a:ext uri="{FF2B5EF4-FFF2-40B4-BE49-F238E27FC236}">
              <a16:creationId xmlns:a16="http://schemas.microsoft.com/office/drawing/2014/main" id="{00000000-0008-0000-0000-0000C6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217" name="Text Box 27">
          <a:extLst>
            <a:ext uri="{FF2B5EF4-FFF2-40B4-BE49-F238E27FC236}">
              <a16:creationId xmlns:a16="http://schemas.microsoft.com/office/drawing/2014/main" id="{00000000-0008-0000-0000-0000C7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218" name="Text Box 27">
          <a:extLst>
            <a:ext uri="{FF2B5EF4-FFF2-40B4-BE49-F238E27FC236}">
              <a16:creationId xmlns:a16="http://schemas.microsoft.com/office/drawing/2014/main" id="{00000000-0008-0000-0000-0000C8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19" name="Text Box 27">
          <a:extLst>
            <a:ext uri="{FF2B5EF4-FFF2-40B4-BE49-F238E27FC236}">
              <a16:creationId xmlns:a16="http://schemas.microsoft.com/office/drawing/2014/main" id="{00000000-0008-0000-0000-0000C9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20" name="Text Box 27">
          <a:extLst>
            <a:ext uri="{FF2B5EF4-FFF2-40B4-BE49-F238E27FC236}">
              <a16:creationId xmlns:a16="http://schemas.microsoft.com/office/drawing/2014/main" id="{00000000-0008-0000-0000-0000CA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21" name="Text Box 27">
          <a:extLst>
            <a:ext uri="{FF2B5EF4-FFF2-40B4-BE49-F238E27FC236}">
              <a16:creationId xmlns:a16="http://schemas.microsoft.com/office/drawing/2014/main" id="{00000000-0008-0000-0000-0000CB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22" name="Text Box 27">
          <a:extLst>
            <a:ext uri="{FF2B5EF4-FFF2-40B4-BE49-F238E27FC236}">
              <a16:creationId xmlns:a16="http://schemas.microsoft.com/office/drawing/2014/main" id="{00000000-0008-0000-0000-0000CC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23" name="Text Box 27">
          <a:extLst>
            <a:ext uri="{FF2B5EF4-FFF2-40B4-BE49-F238E27FC236}">
              <a16:creationId xmlns:a16="http://schemas.microsoft.com/office/drawing/2014/main" id="{00000000-0008-0000-0000-0000CD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24" name="Text Box 27">
          <a:extLst>
            <a:ext uri="{FF2B5EF4-FFF2-40B4-BE49-F238E27FC236}">
              <a16:creationId xmlns:a16="http://schemas.microsoft.com/office/drawing/2014/main" id="{00000000-0008-0000-0000-0000CE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25" name="Text Box 27">
          <a:extLst>
            <a:ext uri="{FF2B5EF4-FFF2-40B4-BE49-F238E27FC236}">
              <a16:creationId xmlns:a16="http://schemas.microsoft.com/office/drawing/2014/main" id="{00000000-0008-0000-0000-0000CF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26" name="Text Box 27">
          <a:extLst>
            <a:ext uri="{FF2B5EF4-FFF2-40B4-BE49-F238E27FC236}">
              <a16:creationId xmlns:a16="http://schemas.microsoft.com/office/drawing/2014/main" id="{00000000-0008-0000-0000-0000D0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227" name="Text Box 27">
          <a:extLst>
            <a:ext uri="{FF2B5EF4-FFF2-40B4-BE49-F238E27FC236}">
              <a16:creationId xmlns:a16="http://schemas.microsoft.com/office/drawing/2014/main" id="{00000000-0008-0000-0000-0000D1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228" name="Text Box 27">
          <a:extLst>
            <a:ext uri="{FF2B5EF4-FFF2-40B4-BE49-F238E27FC236}">
              <a16:creationId xmlns:a16="http://schemas.microsoft.com/office/drawing/2014/main" id="{00000000-0008-0000-0000-0000D2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29" name="Text Box 27">
          <a:extLst>
            <a:ext uri="{FF2B5EF4-FFF2-40B4-BE49-F238E27FC236}">
              <a16:creationId xmlns:a16="http://schemas.microsoft.com/office/drawing/2014/main" id="{00000000-0008-0000-0000-0000D3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30" name="Text Box 27">
          <a:extLst>
            <a:ext uri="{FF2B5EF4-FFF2-40B4-BE49-F238E27FC236}">
              <a16:creationId xmlns:a16="http://schemas.microsoft.com/office/drawing/2014/main" id="{00000000-0008-0000-0000-0000D4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31" name="Text Box 27">
          <a:extLst>
            <a:ext uri="{FF2B5EF4-FFF2-40B4-BE49-F238E27FC236}">
              <a16:creationId xmlns:a16="http://schemas.microsoft.com/office/drawing/2014/main" id="{00000000-0008-0000-0000-0000D5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32" name="Text Box 27">
          <a:extLst>
            <a:ext uri="{FF2B5EF4-FFF2-40B4-BE49-F238E27FC236}">
              <a16:creationId xmlns:a16="http://schemas.microsoft.com/office/drawing/2014/main" id="{00000000-0008-0000-0000-0000D6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33" name="Text Box 27">
          <a:extLst>
            <a:ext uri="{FF2B5EF4-FFF2-40B4-BE49-F238E27FC236}">
              <a16:creationId xmlns:a16="http://schemas.microsoft.com/office/drawing/2014/main" id="{00000000-0008-0000-0000-0000D7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34" name="Text Box 27">
          <a:extLst>
            <a:ext uri="{FF2B5EF4-FFF2-40B4-BE49-F238E27FC236}">
              <a16:creationId xmlns:a16="http://schemas.microsoft.com/office/drawing/2014/main" id="{00000000-0008-0000-0000-0000D8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35" name="Text Box 27">
          <a:extLst>
            <a:ext uri="{FF2B5EF4-FFF2-40B4-BE49-F238E27FC236}">
              <a16:creationId xmlns:a16="http://schemas.microsoft.com/office/drawing/2014/main" id="{00000000-0008-0000-0000-0000D9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36" name="Text Box 27">
          <a:extLst>
            <a:ext uri="{FF2B5EF4-FFF2-40B4-BE49-F238E27FC236}">
              <a16:creationId xmlns:a16="http://schemas.microsoft.com/office/drawing/2014/main" id="{00000000-0008-0000-0000-0000DA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237" name="Text Box 27">
          <a:extLst>
            <a:ext uri="{FF2B5EF4-FFF2-40B4-BE49-F238E27FC236}">
              <a16:creationId xmlns:a16="http://schemas.microsoft.com/office/drawing/2014/main" id="{00000000-0008-0000-0000-0000DB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238" name="Text Box 27">
          <a:extLst>
            <a:ext uri="{FF2B5EF4-FFF2-40B4-BE49-F238E27FC236}">
              <a16:creationId xmlns:a16="http://schemas.microsoft.com/office/drawing/2014/main" id="{00000000-0008-0000-0000-0000DC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39" name="Text Box 27">
          <a:extLst>
            <a:ext uri="{FF2B5EF4-FFF2-40B4-BE49-F238E27FC236}">
              <a16:creationId xmlns:a16="http://schemas.microsoft.com/office/drawing/2014/main" id="{00000000-0008-0000-0000-0000DD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40" name="Text Box 27">
          <a:extLst>
            <a:ext uri="{FF2B5EF4-FFF2-40B4-BE49-F238E27FC236}">
              <a16:creationId xmlns:a16="http://schemas.microsoft.com/office/drawing/2014/main" id="{00000000-0008-0000-0000-0000DE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41" name="Text Box 27">
          <a:extLst>
            <a:ext uri="{FF2B5EF4-FFF2-40B4-BE49-F238E27FC236}">
              <a16:creationId xmlns:a16="http://schemas.microsoft.com/office/drawing/2014/main" id="{00000000-0008-0000-0000-0000DF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42" name="Text Box 27">
          <a:extLst>
            <a:ext uri="{FF2B5EF4-FFF2-40B4-BE49-F238E27FC236}">
              <a16:creationId xmlns:a16="http://schemas.microsoft.com/office/drawing/2014/main" id="{00000000-0008-0000-0000-0000E0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43" name="Text Box 27">
          <a:extLst>
            <a:ext uri="{FF2B5EF4-FFF2-40B4-BE49-F238E27FC236}">
              <a16:creationId xmlns:a16="http://schemas.microsoft.com/office/drawing/2014/main" id="{00000000-0008-0000-0000-0000E1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44" name="Text Box 27">
          <a:extLst>
            <a:ext uri="{FF2B5EF4-FFF2-40B4-BE49-F238E27FC236}">
              <a16:creationId xmlns:a16="http://schemas.microsoft.com/office/drawing/2014/main" id="{00000000-0008-0000-0000-0000E2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45" name="Text Box 27">
          <a:extLst>
            <a:ext uri="{FF2B5EF4-FFF2-40B4-BE49-F238E27FC236}">
              <a16:creationId xmlns:a16="http://schemas.microsoft.com/office/drawing/2014/main" id="{00000000-0008-0000-0000-0000E3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46" name="Text Box 27">
          <a:extLst>
            <a:ext uri="{FF2B5EF4-FFF2-40B4-BE49-F238E27FC236}">
              <a16:creationId xmlns:a16="http://schemas.microsoft.com/office/drawing/2014/main" id="{00000000-0008-0000-0000-0000E4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247" name="Text Box 27">
          <a:extLst>
            <a:ext uri="{FF2B5EF4-FFF2-40B4-BE49-F238E27FC236}">
              <a16:creationId xmlns:a16="http://schemas.microsoft.com/office/drawing/2014/main" id="{00000000-0008-0000-0000-0000E5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248" name="Text Box 27">
          <a:extLst>
            <a:ext uri="{FF2B5EF4-FFF2-40B4-BE49-F238E27FC236}">
              <a16:creationId xmlns:a16="http://schemas.microsoft.com/office/drawing/2014/main" id="{00000000-0008-0000-0000-0000E6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249" name="Text Box 27">
          <a:extLst>
            <a:ext uri="{FF2B5EF4-FFF2-40B4-BE49-F238E27FC236}">
              <a16:creationId xmlns:a16="http://schemas.microsoft.com/office/drawing/2014/main" id="{00000000-0008-0000-0000-0000E704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50" name="Text Box 27">
          <a:extLst>
            <a:ext uri="{FF2B5EF4-FFF2-40B4-BE49-F238E27FC236}">
              <a16:creationId xmlns:a16="http://schemas.microsoft.com/office/drawing/2014/main" id="{00000000-0008-0000-0000-0000E8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51" name="Text Box 27">
          <a:extLst>
            <a:ext uri="{FF2B5EF4-FFF2-40B4-BE49-F238E27FC236}">
              <a16:creationId xmlns:a16="http://schemas.microsoft.com/office/drawing/2014/main" id="{00000000-0008-0000-0000-0000E9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52" name="Text Box 27">
          <a:extLst>
            <a:ext uri="{FF2B5EF4-FFF2-40B4-BE49-F238E27FC236}">
              <a16:creationId xmlns:a16="http://schemas.microsoft.com/office/drawing/2014/main" id="{00000000-0008-0000-0000-0000EA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53" name="Text Box 27">
          <a:extLst>
            <a:ext uri="{FF2B5EF4-FFF2-40B4-BE49-F238E27FC236}">
              <a16:creationId xmlns:a16="http://schemas.microsoft.com/office/drawing/2014/main" id="{00000000-0008-0000-0000-0000EB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54" name="Text Box 27">
          <a:extLst>
            <a:ext uri="{FF2B5EF4-FFF2-40B4-BE49-F238E27FC236}">
              <a16:creationId xmlns:a16="http://schemas.microsoft.com/office/drawing/2014/main" id="{00000000-0008-0000-0000-0000EC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55" name="Text Box 27">
          <a:extLst>
            <a:ext uri="{FF2B5EF4-FFF2-40B4-BE49-F238E27FC236}">
              <a16:creationId xmlns:a16="http://schemas.microsoft.com/office/drawing/2014/main" id="{00000000-0008-0000-0000-0000ED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56" name="Text Box 27">
          <a:extLst>
            <a:ext uri="{FF2B5EF4-FFF2-40B4-BE49-F238E27FC236}">
              <a16:creationId xmlns:a16="http://schemas.microsoft.com/office/drawing/2014/main" id="{00000000-0008-0000-0000-0000EE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57" name="Text Box 27">
          <a:extLst>
            <a:ext uri="{FF2B5EF4-FFF2-40B4-BE49-F238E27FC236}">
              <a16:creationId xmlns:a16="http://schemas.microsoft.com/office/drawing/2014/main" id="{00000000-0008-0000-0000-0000EF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258" name="Text Box 27">
          <a:extLst>
            <a:ext uri="{FF2B5EF4-FFF2-40B4-BE49-F238E27FC236}">
              <a16:creationId xmlns:a16="http://schemas.microsoft.com/office/drawing/2014/main" id="{00000000-0008-0000-0000-0000F0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59" name="Text Box 27">
          <a:extLst>
            <a:ext uri="{FF2B5EF4-FFF2-40B4-BE49-F238E27FC236}">
              <a16:creationId xmlns:a16="http://schemas.microsoft.com/office/drawing/2014/main" id="{00000000-0008-0000-0000-0000F2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60" name="Text Box 27">
          <a:extLst>
            <a:ext uri="{FF2B5EF4-FFF2-40B4-BE49-F238E27FC236}">
              <a16:creationId xmlns:a16="http://schemas.microsoft.com/office/drawing/2014/main" id="{00000000-0008-0000-0000-0000F3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61" name="Text Box 27">
          <a:extLst>
            <a:ext uri="{FF2B5EF4-FFF2-40B4-BE49-F238E27FC236}">
              <a16:creationId xmlns:a16="http://schemas.microsoft.com/office/drawing/2014/main" id="{00000000-0008-0000-0000-0000F4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62" name="Text Box 27">
          <a:extLst>
            <a:ext uri="{FF2B5EF4-FFF2-40B4-BE49-F238E27FC236}">
              <a16:creationId xmlns:a16="http://schemas.microsoft.com/office/drawing/2014/main" id="{00000000-0008-0000-0000-0000F5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63" name="Text Box 27">
          <a:extLst>
            <a:ext uri="{FF2B5EF4-FFF2-40B4-BE49-F238E27FC236}">
              <a16:creationId xmlns:a16="http://schemas.microsoft.com/office/drawing/2014/main" id="{00000000-0008-0000-0000-0000F6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64" name="Text Box 27">
          <a:extLst>
            <a:ext uri="{FF2B5EF4-FFF2-40B4-BE49-F238E27FC236}">
              <a16:creationId xmlns:a16="http://schemas.microsoft.com/office/drawing/2014/main" id="{00000000-0008-0000-0000-0000F7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65" name="Text Box 27">
          <a:extLst>
            <a:ext uri="{FF2B5EF4-FFF2-40B4-BE49-F238E27FC236}">
              <a16:creationId xmlns:a16="http://schemas.microsoft.com/office/drawing/2014/main" id="{00000000-0008-0000-0000-0000F8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66" name="Text Box 27">
          <a:extLst>
            <a:ext uri="{FF2B5EF4-FFF2-40B4-BE49-F238E27FC236}">
              <a16:creationId xmlns:a16="http://schemas.microsoft.com/office/drawing/2014/main" id="{00000000-0008-0000-0000-0000F904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267" name="Text Box 27">
          <a:extLst>
            <a:ext uri="{FF2B5EF4-FFF2-40B4-BE49-F238E27FC236}">
              <a16:creationId xmlns:a16="http://schemas.microsoft.com/office/drawing/2014/main" id="{00000000-0008-0000-0000-0000FA04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268" name="Text Box 27">
          <a:extLst>
            <a:ext uri="{FF2B5EF4-FFF2-40B4-BE49-F238E27FC236}">
              <a16:creationId xmlns:a16="http://schemas.microsoft.com/office/drawing/2014/main" id="{00000000-0008-0000-0000-0000FB04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69" name="Text Box 27">
          <a:extLst>
            <a:ext uri="{FF2B5EF4-FFF2-40B4-BE49-F238E27FC236}">
              <a16:creationId xmlns:a16="http://schemas.microsoft.com/office/drawing/2014/main" id="{00000000-0008-0000-0000-0000FC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70" name="Text Box 27">
          <a:extLst>
            <a:ext uri="{FF2B5EF4-FFF2-40B4-BE49-F238E27FC236}">
              <a16:creationId xmlns:a16="http://schemas.microsoft.com/office/drawing/2014/main" id="{00000000-0008-0000-0000-0000FD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71" name="Text Box 27">
          <a:extLst>
            <a:ext uri="{FF2B5EF4-FFF2-40B4-BE49-F238E27FC236}">
              <a16:creationId xmlns:a16="http://schemas.microsoft.com/office/drawing/2014/main" id="{00000000-0008-0000-0000-0000FE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72" name="Text Box 27">
          <a:extLst>
            <a:ext uri="{FF2B5EF4-FFF2-40B4-BE49-F238E27FC236}">
              <a16:creationId xmlns:a16="http://schemas.microsoft.com/office/drawing/2014/main" id="{00000000-0008-0000-0000-0000FF04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73" name="Text Box 27">
          <a:extLst>
            <a:ext uri="{FF2B5EF4-FFF2-40B4-BE49-F238E27FC236}">
              <a16:creationId xmlns:a16="http://schemas.microsoft.com/office/drawing/2014/main" id="{00000000-0008-0000-0000-000000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74" name="Text Box 27">
          <a:extLst>
            <a:ext uri="{FF2B5EF4-FFF2-40B4-BE49-F238E27FC236}">
              <a16:creationId xmlns:a16="http://schemas.microsoft.com/office/drawing/2014/main" id="{00000000-0008-0000-0000-000001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75" name="Text Box 27">
          <a:extLst>
            <a:ext uri="{FF2B5EF4-FFF2-40B4-BE49-F238E27FC236}">
              <a16:creationId xmlns:a16="http://schemas.microsoft.com/office/drawing/2014/main" id="{00000000-0008-0000-0000-000002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276" name="Text Box 27">
          <a:extLst>
            <a:ext uri="{FF2B5EF4-FFF2-40B4-BE49-F238E27FC236}">
              <a16:creationId xmlns:a16="http://schemas.microsoft.com/office/drawing/2014/main" id="{00000000-0008-0000-0000-000003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277" name="Text Box 27">
          <a:extLst>
            <a:ext uri="{FF2B5EF4-FFF2-40B4-BE49-F238E27FC236}">
              <a16:creationId xmlns:a16="http://schemas.microsoft.com/office/drawing/2014/main" id="{00000000-0008-0000-0000-000004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78" name="Text Box 27">
          <a:extLst>
            <a:ext uri="{FF2B5EF4-FFF2-40B4-BE49-F238E27FC236}">
              <a16:creationId xmlns:a16="http://schemas.microsoft.com/office/drawing/2014/main" id="{00000000-0008-0000-0000-000005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79" name="Text Box 27">
          <a:extLst>
            <a:ext uri="{FF2B5EF4-FFF2-40B4-BE49-F238E27FC236}">
              <a16:creationId xmlns:a16="http://schemas.microsoft.com/office/drawing/2014/main" id="{00000000-0008-0000-0000-000006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80" name="Text Box 27">
          <a:extLst>
            <a:ext uri="{FF2B5EF4-FFF2-40B4-BE49-F238E27FC236}">
              <a16:creationId xmlns:a16="http://schemas.microsoft.com/office/drawing/2014/main" id="{00000000-0008-0000-0000-000007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81" name="Text Box 27">
          <a:extLst>
            <a:ext uri="{FF2B5EF4-FFF2-40B4-BE49-F238E27FC236}">
              <a16:creationId xmlns:a16="http://schemas.microsoft.com/office/drawing/2014/main" id="{00000000-0008-0000-0000-000008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82" name="Text Box 27">
          <a:extLst>
            <a:ext uri="{FF2B5EF4-FFF2-40B4-BE49-F238E27FC236}">
              <a16:creationId xmlns:a16="http://schemas.microsoft.com/office/drawing/2014/main" id="{00000000-0008-0000-0000-000009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83" name="Text Box 27">
          <a:extLst>
            <a:ext uri="{FF2B5EF4-FFF2-40B4-BE49-F238E27FC236}">
              <a16:creationId xmlns:a16="http://schemas.microsoft.com/office/drawing/2014/main" id="{00000000-0008-0000-0000-00000A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84" name="Text Box 27">
          <a:extLst>
            <a:ext uri="{FF2B5EF4-FFF2-40B4-BE49-F238E27FC236}">
              <a16:creationId xmlns:a16="http://schemas.microsoft.com/office/drawing/2014/main" id="{00000000-0008-0000-0000-00000B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85" name="Text Box 27">
          <a:extLst>
            <a:ext uri="{FF2B5EF4-FFF2-40B4-BE49-F238E27FC236}">
              <a16:creationId xmlns:a16="http://schemas.microsoft.com/office/drawing/2014/main" id="{00000000-0008-0000-0000-00000C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286" name="Text Box 27">
          <a:extLst>
            <a:ext uri="{FF2B5EF4-FFF2-40B4-BE49-F238E27FC236}">
              <a16:creationId xmlns:a16="http://schemas.microsoft.com/office/drawing/2014/main" id="{00000000-0008-0000-0000-00000D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287" name="Text Box 27">
          <a:extLst>
            <a:ext uri="{FF2B5EF4-FFF2-40B4-BE49-F238E27FC236}">
              <a16:creationId xmlns:a16="http://schemas.microsoft.com/office/drawing/2014/main" id="{00000000-0008-0000-0000-00000E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288" name="Text Box 27">
          <a:extLst>
            <a:ext uri="{FF2B5EF4-FFF2-40B4-BE49-F238E27FC236}">
              <a16:creationId xmlns:a16="http://schemas.microsoft.com/office/drawing/2014/main" id="{00000000-0008-0000-0000-00000F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89" name="Text Box 27">
          <a:extLst>
            <a:ext uri="{FF2B5EF4-FFF2-40B4-BE49-F238E27FC236}">
              <a16:creationId xmlns:a16="http://schemas.microsoft.com/office/drawing/2014/main" id="{00000000-0008-0000-0000-000010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90" name="Text Box 27">
          <a:extLst>
            <a:ext uri="{FF2B5EF4-FFF2-40B4-BE49-F238E27FC236}">
              <a16:creationId xmlns:a16="http://schemas.microsoft.com/office/drawing/2014/main" id="{00000000-0008-0000-0000-000011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91" name="Text Box 27">
          <a:extLst>
            <a:ext uri="{FF2B5EF4-FFF2-40B4-BE49-F238E27FC236}">
              <a16:creationId xmlns:a16="http://schemas.microsoft.com/office/drawing/2014/main" id="{00000000-0008-0000-0000-000012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92" name="Text Box 27">
          <a:extLst>
            <a:ext uri="{FF2B5EF4-FFF2-40B4-BE49-F238E27FC236}">
              <a16:creationId xmlns:a16="http://schemas.microsoft.com/office/drawing/2014/main" id="{00000000-0008-0000-0000-000013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93" name="Text Box 27">
          <a:extLst>
            <a:ext uri="{FF2B5EF4-FFF2-40B4-BE49-F238E27FC236}">
              <a16:creationId xmlns:a16="http://schemas.microsoft.com/office/drawing/2014/main" id="{00000000-0008-0000-0000-000014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94" name="Text Box 27">
          <a:extLst>
            <a:ext uri="{FF2B5EF4-FFF2-40B4-BE49-F238E27FC236}">
              <a16:creationId xmlns:a16="http://schemas.microsoft.com/office/drawing/2014/main" id="{00000000-0008-0000-0000-000015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95" name="Text Box 27">
          <a:extLst>
            <a:ext uri="{FF2B5EF4-FFF2-40B4-BE49-F238E27FC236}">
              <a16:creationId xmlns:a16="http://schemas.microsoft.com/office/drawing/2014/main" id="{00000000-0008-0000-0000-000016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296" name="Text Box 27">
          <a:extLst>
            <a:ext uri="{FF2B5EF4-FFF2-40B4-BE49-F238E27FC236}">
              <a16:creationId xmlns:a16="http://schemas.microsoft.com/office/drawing/2014/main" id="{00000000-0008-0000-0000-000017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297" name="Text Box 27">
          <a:extLst>
            <a:ext uri="{FF2B5EF4-FFF2-40B4-BE49-F238E27FC236}">
              <a16:creationId xmlns:a16="http://schemas.microsoft.com/office/drawing/2014/main" id="{00000000-0008-0000-0000-000018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298" name="Text Box 27">
          <a:extLst>
            <a:ext uri="{FF2B5EF4-FFF2-40B4-BE49-F238E27FC236}">
              <a16:creationId xmlns:a16="http://schemas.microsoft.com/office/drawing/2014/main" id="{00000000-0008-0000-0000-000019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299" name="Text Box 27">
          <a:extLst>
            <a:ext uri="{FF2B5EF4-FFF2-40B4-BE49-F238E27FC236}">
              <a16:creationId xmlns:a16="http://schemas.microsoft.com/office/drawing/2014/main" id="{00000000-0008-0000-0000-00001A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00" name="Text Box 27">
          <a:extLst>
            <a:ext uri="{FF2B5EF4-FFF2-40B4-BE49-F238E27FC236}">
              <a16:creationId xmlns:a16="http://schemas.microsoft.com/office/drawing/2014/main" id="{00000000-0008-0000-0000-00001B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01" name="Text Box 27">
          <a:extLst>
            <a:ext uri="{FF2B5EF4-FFF2-40B4-BE49-F238E27FC236}">
              <a16:creationId xmlns:a16="http://schemas.microsoft.com/office/drawing/2014/main" id="{00000000-0008-0000-0000-00001C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02" name="Text Box 27">
          <a:extLst>
            <a:ext uri="{FF2B5EF4-FFF2-40B4-BE49-F238E27FC236}">
              <a16:creationId xmlns:a16="http://schemas.microsoft.com/office/drawing/2014/main" id="{00000000-0008-0000-0000-00001D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03" name="Text Box 27">
          <a:extLst>
            <a:ext uri="{FF2B5EF4-FFF2-40B4-BE49-F238E27FC236}">
              <a16:creationId xmlns:a16="http://schemas.microsoft.com/office/drawing/2014/main" id="{00000000-0008-0000-0000-00001E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04" name="Text Box 27">
          <a:extLst>
            <a:ext uri="{FF2B5EF4-FFF2-40B4-BE49-F238E27FC236}">
              <a16:creationId xmlns:a16="http://schemas.microsoft.com/office/drawing/2014/main" id="{00000000-0008-0000-0000-00001F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05" name="Text Box 27">
          <a:extLst>
            <a:ext uri="{FF2B5EF4-FFF2-40B4-BE49-F238E27FC236}">
              <a16:creationId xmlns:a16="http://schemas.microsoft.com/office/drawing/2014/main" id="{00000000-0008-0000-0000-000020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06" name="Text Box 27">
          <a:extLst>
            <a:ext uri="{FF2B5EF4-FFF2-40B4-BE49-F238E27FC236}">
              <a16:creationId xmlns:a16="http://schemas.microsoft.com/office/drawing/2014/main" id="{00000000-0008-0000-0000-000021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307" name="Text Box 27">
          <a:extLst>
            <a:ext uri="{FF2B5EF4-FFF2-40B4-BE49-F238E27FC236}">
              <a16:creationId xmlns:a16="http://schemas.microsoft.com/office/drawing/2014/main" id="{00000000-0008-0000-0000-000022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308" name="Text Box 27">
          <a:extLst>
            <a:ext uri="{FF2B5EF4-FFF2-40B4-BE49-F238E27FC236}">
              <a16:creationId xmlns:a16="http://schemas.microsoft.com/office/drawing/2014/main" id="{00000000-0008-0000-0000-000023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09" name="Text Box 27">
          <a:extLst>
            <a:ext uri="{FF2B5EF4-FFF2-40B4-BE49-F238E27FC236}">
              <a16:creationId xmlns:a16="http://schemas.microsoft.com/office/drawing/2014/main" id="{00000000-0008-0000-0000-000024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10" name="Text Box 27">
          <a:extLst>
            <a:ext uri="{FF2B5EF4-FFF2-40B4-BE49-F238E27FC236}">
              <a16:creationId xmlns:a16="http://schemas.microsoft.com/office/drawing/2014/main" id="{00000000-0008-0000-0000-000025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11" name="Text Box 27">
          <a:extLst>
            <a:ext uri="{FF2B5EF4-FFF2-40B4-BE49-F238E27FC236}">
              <a16:creationId xmlns:a16="http://schemas.microsoft.com/office/drawing/2014/main" id="{00000000-0008-0000-0000-000026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12" name="Text Box 27">
          <a:extLst>
            <a:ext uri="{FF2B5EF4-FFF2-40B4-BE49-F238E27FC236}">
              <a16:creationId xmlns:a16="http://schemas.microsoft.com/office/drawing/2014/main" id="{00000000-0008-0000-0000-000027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13" name="Text Box 27">
          <a:extLst>
            <a:ext uri="{FF2B5EF4-FFF2-40B4-BE49-F238E27FC236}">
              <a16:creationId xmlns:a16="http://schemas.microsoft.com/office/drawing/2014/main" id="{00000000-0008-0000-0000-000028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14" name="Text Box 27">
          <a:extLst>
            <a:ext uri="{FF2B5EF4-FFF2-40B4-BE49-F238E27FC236}">
              <a16:creationId xmlns:a16="http://schemas.microsoft.com/office/drawing/2014/main" id="{00000000-0008-0000-0000-000029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15" name="Text Box 27">
          <a:extLst>
            <a:ext uri="{FF2B5EF4-FFF2-40B4-BE49-F238E27FC236}">
              <a16:creationId xmlns:a16="http://schemas.microsoft.com/office/drawing/2014/main" id="{00000000-0008-0000-0000-00002A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16" name="Text Box 27">
          <a:extLst>
            <a:ext uri="{FF2B5EF4-FFF2-40B4-BE49-F238E27FC236}">
              <a16:creationId xmlns:a16="http://schemas.microsoft.com/office/drawing/2014/main" id="{00000000-0008-0000-0000-00002B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317" name="Text Box 27">
          <a:extLst>
            <a:ext uri="{FF2B5EF4-FFF2-40B4-BE49-F238E27FC236}">
              <a16:creationId xmlns:a16="http://schemas.microsoft.com/office/drawing/2014/main" id="{00000000-0008-0000-0000-00002C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318" name="Text Box 27">
          <a:extLst>
            <a:ext uri="{FF2B5EF4-FFF2-40B4-BE49-F238E27FC236}">
              <a16:creationId xmlns:a16="http://schemas.microsoft.com/office/drawing/2014/main" id="{00000000-0008-0000-0000-00002D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19" name="Text Box 27">
          <a:extLst>
            <a:ext uri="{FF2B5EF4-FFF2-40B4-BE49-F238E27FC236}">
              <a16:creationId xmlns:a16="http://schemas.microsoft.com/office/drawing/2014/main" id="{00000000-0008-0000-0000-00002E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20" name="Text Box 27">
          <a:extLst>
            <a:ext uri="{FF2B5EF4-FFF2-40B4-BE49-F238E27FC236}">
              <a16:creationId xmlns:a16="http://schemas.microsoft.com/office/drawing/2014/main" id="{00000000-0008-0000-0000-00002F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21" name="Text Box 27">
          <a:extLst>
            <a:ext uri="{FF2B5EF4-FFF2-40B4-BE49-F238E27FC236}">
              <a16:creationId xmlns:a16="http://schemas.microsoft.com/office/drawing/2014/main" id="{00000000-0008-0000-0000-000030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22" name="Text Box 27">
          <a:extLst>
            <a:ext uri="{FF2B5EF4-FFF2-40B4-BE49-F238E27FC236}">
              <a16:creationId xmlns:a16="http://schemas.microsoft.com/office/drawing/2014/main" id="{00000000-0008-0000-0000-000031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23" name="Text Box 27">
          <a:extLst>
            <a:ext uri="{FF2B5EF4-FFF2-40B4-BE49-F238E27FC236}">
              <a16:creationId xmlns:a16="http://schemas.microsoft.com/office/drawing/2014/main" id="{00000000-0008-0000-0000-000032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24" name="Text Box 27">
          <a:extLst>
            <a:ext uri="{FF2B5EF4-FFF2-40B4-BE49-F238E27FC236}">
              <a16:creationId xmlns:a16="http://schemas.microsoft.com/office/drawing/2014/main" id="{00000000-0008-0000-0000-000033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25" name="Text Box 27">
          <a:extLst>
            <a:ext uri="{FF2B5EF4-FFF2-40B4-BE49-F238E27FC236}">
              <a16:creationId xmlns:a16="http://schemas.microsoft.com/office/drawing/2014/main" id="{00000000-0008-0000-0000-000034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26" name="Text Box 27">
          <a:extLst>
            <a:ext uri="{FF2B5EF4-FFF2-40B4-BE49-F238E27FC236}">
              <a16:creationId xmlns:a16="http://schemas.microsoft.com/office/drawing/2014/main" id="{00000000-0008-0000-0000-000035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327" name="Text Box 27">
          <a:extLst>
            <a:ext uri="{FF2B5EF4-FFF2-40B4-BE49-F238E27FC236}">
              <a16:creationId xmlns:a16="http://schemas.microsoft.com/office/drawing/2014/main" id="{00000000-0008-0000-0000-000036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328" name="Text Box 27">
          <a:extLst>
            <a:ext uri="{FF2B5EF4-FFF2-40B4-BE49-F238E27FC236}">
              <a16:creationId xmlns:a16="http://schemas.microsoft.com/office/drawing/2014/main" id="{00000000-0008-0000-0000-000037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329" name="Text Box 27">
          <a:extLst>
            <a:ext uri="{FF2B5EF4-FFF2-40B4-BE49-F238E27FC236}">
              <a16:creationId xmlns:a16="http://schemas.microsoft.com/office/drawing/2014/main" id="{00000000-0008-0000-0000-000038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30" name="Text Box 27">
          <a:extLst>
            <a:ext uri="{FF2B5EF4-FFF2-40B4-BE49-F238E27FC236}">
              <a16:creationId xmlns:a16="http://schemas.microsoft.com/office/drawing/2014/main" id="{00000000-0008-0000-0000-000039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31" name="Text Box 27">
          <a:extLst>
            <a:ext uri="{FF2B5EF4-FFF2-40B4-BE49-F238E27FC236}">
              <a16:creationId xmlns:a16="http://schemas.microsoft.com/office/drawing/2014/main" id="{00000000-0008-0000-0000-00003A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32" name="Text Box 27">
          <a:extLst>
            <a:ext uri="{FF2B5EF4-FFF2-40B4-BE49-F238E27FC236}">
              <a16:creationId xmlns:a16="http://schemas.microsoft.com/office/drawing/2014/main" id="{00000000-0008-0000-0000-00003B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33" name="Text Box 27">
          <a:extLst>
            <a:ext uri="{FF2B5EF4-FFF2-40B4-BE49-F238E27FC236}">
              <a16:creationId xmlns:a16="http://schemas.microsoft.com/office/drawing/2014/main" id="{00000000-0008-0000-0000-00003C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34" name="Text Box 27">
          <a:extLst>
            <a:ext uri="{FF2B5EF4-FFF2-40B4-BE49-F238E27FC236}">
              <a16:creationId xmlns:a16="http://schemas.microsoft.com/office/drawing/2014/main" id="{00000000-0008-0000-0000-00003D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35" name="Text Box 27">
          <a:extLst>
            <a:ext uri="{FF2B5EF4-FFF2-40B4-BE49-F238E27FC236}">
              <a16:creationId xmlns:a16="http://schemas.microsoft.com/office/drawing/2014/main" id="{00000000-0008-0000-0000-00003E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36" name="Text Box 27">
          <a:extLst>
            <a:ext uri="{FF2B5EF4-FFF2-40B4-BE49-F238E27FC236}">
              <a16:creationId xmlns:a16="http://schemas.microsoft.com/office/drawing/2014/main" id="{00000000-0008-0000-0000-00003F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37" name="Text Box 27">
          <a:extLst>
            <a:ext uri="{FF2B5EF4-FFF2-40B4-BE49-F238E27FC236}">
              <a16:creationId xmlns:a16="http://schemas.microsoft.com/office/drawing/2014/main" id="{00000000-0008-0000-0000-000040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338" name="Text Box 27">
          <a:extLst>
            <a:ext uri="{FF2B5EF4-FFF2-40B4-BE49-F238E27FC236}">
              <a16:creationId xmlns:a16="http://schemas.microsoft.com/office/drawing/2014/main" id="{00000000-0008-0000-0000-000041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339" name="Text Box 27">
          <a:extLst>
            <a:ext uri="{FF2B5EF4-FFF2-40B4-BE49-F238E27FC236}">
              <a16:creationId xmlns:a16="http://schemas.microsoft.com/office/drawing/2014/main" id="{00000000-0008-0000-0000-000042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40" name="Text Box 27">
          <a:extLst>
            <a:ext uri="{FF2B5EF4-FFF2-40B4-BE49-F238E27FC236}">
              <a16:creationId xmlns:a16="http://schemas.microsoft.com/office/drawing/2014/main" id="{00000000-0008-0000-0000-000043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41" name="Text Box 27">
          <a:extLst>
            <a:ext uri="{FF2B5EF4-FFF2-40B4-BE49-F238E27FC236}">
              <a16:creationId xmlns:a16="http://schemas.microsoft.com/office/drawing/2014/main" id="{00000000-0008-0000-0000-000044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42" name="Text Box 27">
          <a:extLst>
            <a:ext uri="{FF2B5EF4-FFF2-40B4-BE49-F238E27FC236}">
              <a16:creationId xmlns:a16="http://schemas.microsoft.com/office/drawing/2014/main" id="{00000000-0008-0000-0000-000045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43" name="Text Box 27">
          <a:extLst>
            <a:ext uri="{FF2B5EF4-FFF2-40B4-BE49-F238E27FC236}">
              <a16:creationId xmlns:a16="http://schemas.microsoft.com/office/drawing/2014/main" id="{00000000-0008-0000-0000-000046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44" name="Text Box 27">
          <a:extLst>
            <a:ext uri="{FF2B5EF4-FFF2-40B4-BE49-F238E27FC236}">
              <a16:creationId xmlns:a16="http://schemas.microsoft.com/office/drawing/2014/main" id="{00000000-0008-0000-0000-000047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45" name="Text Box 27">
          <a:extLst>
            <a:ext uri="{FF2B5EF4-FFF2-40B4-BE49-F238E27FC236}">
              <a16:creationId xmlns:a16="http://schemas.microsoft.com/office/drawing/2014/main" id="{00000000-0008-0000-0000-000048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46" name="Text Box 27">
          <a:extLst>
            <a:ext uri="{FF2B5EF4-FFF2-40B4-BE49-F238E27FC236}">
              <a16:creationId xmlns:a16="http://schemas.microsoft.com/office/drawing/2014/main" id="{00000000-0008-0000-0000-000049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47" name="Text Box 27">
          <a:extLst>
            <a:ext uri="{FF2B5EF4-FFF2-40B4-BE49-F238E27FC236}">
              <a16:creationId xmlns:a16="http://schemas.microsoft.com/office/drawing/2014/main" id="{00000000-0008-0000-0000-00004A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348" name="Text Box 27">
          <a:extLst>
            <a:ext uri="{FF2B5EF4-FFF2-40B4-BE49-F238E27FC236}">
              <a16:creationId xmlns:a16="http://schemas.microsoft.com/office/drawing/2014/main" id="{00000000-0008-0000-0000-00004B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349" name="Text Box 27">
          <a:extLst>
            <a:ext uri="{FF2B5EF4-FFF2-40B4-BE49-F238E27FC236}">
              <a16:creationId xmlns:a16="http://schemas.microsoft.com/office/drawing/2014/main" id="{00000000-0008-0000-0000-00004C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50" name="Text Box 27">
          <a:extLst>
            <a:ext uri="{FF2B5EF4-FFF2-40B4-BE49-F238E27FC236}">
              <a16:creationId xmlns:a16="http://schemas.microsoft.com/office/drawing/2014/main" id="{00000000-0008-0000-0000-00004D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51" name="Text Box 27">
          <a:extLst>
            <a:ext uri="{FF2B5EF4-FFF2-40B4-BE49-F238E27FC236}">
              <a16:creationId xmlns:a16="http://schemas.microsoft.com/office/drawing/2014/main" id="{00000000-0008-0000-0000-00004E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52" name="Text Box 27">
          <a:extLst>
            <a:ext uri="{FF2B5EF4-FFF2-40B4-BE49-F238E27FC236}">
              <a16:creationId xmlns:a16="http://schemas.microsoft.com/office/drawing/2014/main" id="{00000000-0008-0000-0000-00004F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53" name="Text Box 27">
          <a:extLst>
            <a:ext uri="{FF2B5EF4-FFF2-40B4-BE49-F238E27FC236}">
              <a16:creationId xmlns:a16="http://schemas.microsoft.com/office/drawing/2014/main" id="{00000000-0008-0000-0000-000050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54" name="Text Box 27">
          <a:extLst>
            <a:ext uri="{FF2B5EF4-FFF2-40B4-BE49-F238E27FC236}">
              <a16:creationId xmlns:a16="http://schemas.microsoft.com/office/drawing/2014/main" id="{00000000-0008-0000-0000-000051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55" name="Text Box 27">
          <a:extLst>
            <a:ext uri="{FF2B5EF4-FFF2-40B4-BE49-F238E27FC236}">
              <a16:creationId xmlns:a16="http://schemas.microsoft.com/office/drawing/2014/main" id="{00000000-0008-0000-0000-000052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56" name="Text Box 27">
          <a:extLst>
            <a:ext uri="{FF2B5EF4-FFF2-40B4-BE49-F238E27FC236}">
              <a16:creationId xmlns:a16="http://schemas.microsoft.com/office/drawing/2014/main" id="{00000000-0008-0000-0000-000053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57" name="Text Box 27">
          <a:extLst>
            <a:ext uri="{FF2B5EF4-FFF2-40B4-BE49-F238E27FC236}">
              <a16:creationId xmlns:a16="http://schemas.microsoft.com/office/drawing/2014/main" id="{00000000-0008-0000-0000-000054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358" name="Text Box 27">
          <a:extLst>
            <a:ext uri="{FF2B5EF4-FFF2-40B4-BE49-F238E27FC236}">
              <a16:creationId xmlns:a16="http://schemas.microsoft.com/office/drawing/2014/main" id="{00000000-0008-0000-0000-000055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359" name="Text Box 27">
          <a:extLst>
            <a:ext uri="{FF2B5EF4-FFF2-40B4-BE49-F238E27FC236}">
              <a16:creationId xmlns:a16="http://schemas.microsoft.com/office/drawing/2014/main" id="{00000000-0008-0000-0000-000056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60" name="Text Box 27">
          <a:extLst>
            <a:ext uri="{FF2B5EF4-FFF2-40B4-BE49-F238E27FC236}">
              <a16:creationId xmlns:a16="http://schemas.microsoft.com/office/drawing/2014/main" id="{00000000-0008-0000-0000-000057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61" name="Text Box 27">
          <a:extLst>
            <a:ext uri="{FF2B5EF4-FFF2-40B4-BE49-F238E27FC236}">
              <a16:creationId xmlns:a16="http://schemas.microsoft.com/office/drawing/2014/main" id="{00000000-0008-0000-0000-000058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62" name="Text Box 27">
          <a:extLst>
            <a:ext uri="{FF2B5EF4-FFF2-40B4-BE49-F238E27FC236}">
              <a16:creationId xmlns:a16="http://schemas.microsoft.com/office/drawing/2014/main" id="{00000000-0008-0000-0000-000059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63" name="Text Box 27">
          <a:extLst>
            <a:ext uri="{FF2B5EF4-FFF2-40B4-BE49-F238E27FC236}">
              <a16:creationId xmlns:a16="http://schemas.microsoft.com/office/drawing/2014/main" id="{00000000-0008-0000-0000-00005A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64" name="Text Box 27">
          <a:extLst>
            <a:ext uri="{FF2B5EF4-FFF2-40B4-BE49-F238E27FC236}">
              <a16:creationId xmlns:a16="http://schemas.microsoft.com/office/drawing/2014/main" id="{00000000-0008-0000-0000-00005B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65" name="Text Box 27">
          <a:extLst>
            <a:ext uri="{FF2B5EF4-FFF2-40B4-BE49-F238E27FC236}">
              <a16:creationId xmlns:a16="http://schemas.microsoft.com/office/drawing/2014/main" id="{00000000-0008-0000-0000-00005C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66" name="Text Box 27">
          <a:extLst>
            <a:ext uri="{FF2B5EF4-FFF2-40B4-BE49-F238E27FC236}">
              <a16:creationId xmlns:a16="http://schemas.microsoft.com/office/drawing/2014/main" id="{00000000-0008-0000-0000-00005D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67" name="Text Box 27">
          <a:extLst>
            <a:ext uri="{FF2B5EF4-FFF2-40B4-BE49-F238E27FC236}">
              <a16:creationId xmlns:a16="http://schemas.microsoft.com/office/drawing/2014/main" id="{00000000-0008-0000-0000-00005E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368" name="Text Box 27">
          <a:extLst>
            <a:ext uri="{FF2B5EF4-FFF2-40B4-BE49-F238E27FC236}">
              <a16:creationId xmlns:a16="http://schemas.microsoft.com/office/drawing/2014/main" id="{00000000-0008-0000-0000-00005F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369" name="Text Box 27">
          <a:extLst>
            <a:ext uri="{FF2B5EF4-FFF2-40B4-BE49-F238E27FC236}">
              <a16:creationId xmlns:a16="http://schemas.microsoft.com/office/drawing/2014/main" id="{00000000-0008-0000-0000-000060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370" name="Text Box 27">
          <a:extLst>
            <a:ext uri="{FF2B5EF4-FFF2-40B4-BE49-F238E27FC236}">
              <a16:creationId xmlns:a16="http://schemas.microsoft.com/office/drawing/2014/main" id="{00000000-0008-0000-0000-000061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71" name="Text Box 27">
          <a:extLst>
            <a:ext uri="{FF2B5EF4-FFF2-40B4-BE49-F238E27FC236}">
              <a16:creationId xmlns:a16="http://schemas.microsoft.com/office/drawing/2014/main" id="{00000000-0008-0000-0000-000062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72" name="Text Box 27">
          <a:extLst>
            <a:ext uri="{FF2B5EF4-FFF2-40B4-BE49-F238E27FC236}">
              <a16:creationId xmlns:a16="http://schemas.microsoft.com/office/drawing/2014/main" id="{00000000-0008-0000-0000-000063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73" name="Text Box 27">
          <a:extLst>
            <a:ext uri="{FF2B5EF4-FFF2-40B4-BE49-F238E27FC236}">
              <a16:creationId xmlns:a16="http://schemas.microsoft.com/office/drawing/2014/main" id="{00000000-0008-0000-0000-000064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74" name="Text Box 27">
          <a:extLst>
            <a:ext uri="{FF2B5EF4-FFF2-40B4-BE49-F238E27FC236}">
              <a16:creationId xmlns:a16="http://schemas.microsoft.com/office/drawing/2014/main" id="{00000000-0008-0000-0000-000065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75" name="Text Box 27">
          <a:extLst>
            <a:ext uri="{FF2B5EF4-FFF2-40B4-BE49-F238E27FC236}">
              <a16:creationId xmlns:a16="http://schemas.microsoft.com/office/drawing/2014/main" id="{00000000-0008-0000-0000-000066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76" name="Text Box 27">
          <a:extLst>
            <a:ext uri="{FF2B5EF4-FFF2-40B4-BE49-F238E27FC236}">
              <a16:creationId xmlns:a16="http://schemas.microsoft.com/office/drawing/2014/main" id="{00000000-0008-0000-0000-000067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77" name="Text Box 27">
          <a:extLst>
            <a:ext uri="{FF2B5EF4-FFF2-40B4-BE49-F238E27FC236}">
              <a16:creationId xmlns:a16="http://schemas.microsoft.com/office/drawing/2014/main" id="{00000000-0008-0000-0000-000068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78" name="Text Box 27">
          <a:extLst>
            <a:ext uri="{FF2B5EF4-FFF2-40B4-BE49-F238E27FC236}">
              <a16:creationId xmlns:a16="http://schemas.microsoft.com/office/drawing/2014/main" id="{00000000-0008-0000-0000-000069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379" name="Text Box 27">
          <a:extLst>
            <a:ext uri="{FF2B5EF4-FFF2-40B4-BE49-F238E27FC236}">
              <a16:creationId xmlns:a16="http://schemas.microsoft.com/office/drawing/2014/main" id="{00000000-0008-0000-0000-00006A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380" name="Text Box 27">
          <a:extLst>
            <a:ext uri="{FF2B5EF4-FFF2-40B4-BE49-F238E27FC236}">
              <a16:creationId xmlns:a16="http://schemas.microsoft.com/office/drawing/2014/main" id="{00000000-0008-0000-0000-00006B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81" name="Text Box 27">
          <a:extLst>
            <a:ext uri="{FF2B5EF4-FFF2-40B4-BE49-F238E27FC236}">
              <a16:creationId xmlns:a16="http://schemas.microsoft.com/office/drawing/2014/main" id="{00000000-0008-0000-0000-00006C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82" name="Text Box 27">
          <a:extLst>
            <a:ext uri="{FF2B5EF4-FFF2-40B4-BE49-F238E27FC236}">
              <a16:creationId xmlns:a16="http://schemas.microsoft.com/office/drawing/2014/main" id="{00000000-0008-0000-0000-00006D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83" name="Text Box 27">
          <a:extLst>
            <a:ext uri="{FF2B5EF4-FFF2-40B4-BE49-F238E27FC236}">
              <a16:creationId xmlns:a16="http://schemas.microsoft.com/office/drawing/2014/main" id="{00000000-0008-0000-0000-00006E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84" name="Text Box 27">
          <a:extLst>
            <a:ext uri="{FF2B5EF4-FFF2-40B4-BE49-F238E27FC236}">
              <a16:creationId xmlns:a16="http://schemas.microsoft.com/office/drawing/2014/main" id="{00000000-0008-0000-0000-00006F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85" name="Text Box 27">
          <a:extLst>
            <a:ext uri="{FF2B5EF4-FFF2-40B4-BE49-F238E27FC236}">
              <a16:creationId xmlns:a16="http://schemas.microsoft.com/office/drawing/2014/main" id="{00000000-0008-0000-0000-000070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86" name="Text Box 27">
          <a:extLst>
            <a:ext uri="{FF2B5EF4-FFF2-40B4-BE49-F238E27FC236}">
              <a16:creationId xmlns:a16="http://schemas.microsoft.com/office/drawing/2014/main" id="{00000000-0008-0000-0000-000071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87" name="Text Box 27">
          <a:extLst>
            <a:ext uri="{FF2B5EF4-FFF2-40B4-BE49-F238E27FC236}">
              <a16:creationId xmlns:a16="http://schemas.microsoft.com/office/drawing/2014/main" id="{00000000-0008-0000-0000-000072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88" name="Text Box 27">
          <a:extLst>
            <a:ext uri="{FF2B5EF4-FFF2-40B4-BE49-F238E27FC236}">
              <a16:creationId xmlns:a16="http://schemas.microsoft.com/office/drawing/2014/main" id="{00000000-0008-0000-0000-000073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389" name="Text Box 27">
          <a:extLst>
            <a:ext uri="{FF2B5EF4-FFF2-40B4-BE49-F238E27FC236}">
              <a16:creationId xmlns:a16="http://schemas.microsoft.com/office/drawing/2014/main" id="{00000000-0008-0000-0000-000074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390" name="Text Box 27">
          <a:extLst>
            <a:ext uri="{FF2B5EF4-FFF2-40B4-BE49-F238E27FC236}">
              <a16:creationId xmlns:a16="http://schemas.microsoft.com/office/drawing/2014/main" id="{00000000-0008-0000-0000-000075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91" name="Text Box 27">
          <a:extLst>
            <a:ext uri="{FF2B5EF4-FFF2-40B4-BE49-F238E27FC236}">
              <a16:creationId xmlns:a16="http://schemas.microsoft.com/office/drawing/2014/main" id="{00000000-0008-0000-0000-000076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92" name="Text Box 27">
          <a:extLst>
            <a:ext uri="{FF2B5EF4-FFF2-40B4-BE49-F238E27FC236}">
              <a16:creationId xmlns:a16="http://schemas.microsoft.com/office/drawing/2014/main" id="{00000000-0008-0000-0000-000077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93" name="Text Box 27">
          <a:extLst>
            <a:ext uri="{FF2B5EF4-FFF2-40B4-BE49-F238E27FC236}">
              <a16:creationId xmlns:a16="http://schemas.microsoft.com/office/drawing/2014/main" id="{00000000-0008-0000-0000-000078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394" name="Text Box 27">
          <a:extLst>
            <a:ext uri="{FF2B5EF4-FFF2-40B4-BE49-F238E27FC236}">
              <a16:creationId xmlns:a16="http://schemas.microsoft.com/office/drawing/2014/main" id="{00000000-0008-0000-0000-000079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95" name="Text Box 27">
          <a:extLst>
            <a:ext uri="{FF2B5EF4-FFF2-40B4-BE49-F238E27FC236}">
              <a16:creationId xmlns:a16="http://schemas.microsoft.com/office/drawing/2014/main" id="{00000000-0008-0000-0000-00007A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96" name="Text Box 27">
          <a:extLst>
            <a:ext uri="{FF2B5EF4-FFF2-40B4-BE49-F238E27FC236}">
              <a16:creationId xmlns:a16="http://schemas.microsoft.com/office/drawing/2014/main" id="{00000000-0008-0000-0000-00007B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97" name="Text Box 27">
          <a:extLst>
            <a:ext uri="{FF2B5EF4-FFF2-40B4-BE49-F238E27FC236}">
              <a16:creationId xmlns:a16="http://schemas.microsoft.com/office/drawing/2014/main" id="{00000000-0008-0000-0000-00007C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398" name="Text Box 27">
          <a:extLst>
            <a:ext uri="{FF2B5EF4-FFF2-40B4-BE49-F238E27FC236}">
              <a16:creationId xmlns:a16="http://schemas.microsoft.com/office/drawing/2014/main" id="{00000000-0008-0000-0000-00007D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399" name="Text Box 27">
          <a:extLst>
            <a:ext uri="{FF2B5EF4-FFF2-40B4-BE49-F238E27FC236}">
              <a16:creationId xmlns:a16="http://schemas.microsoft.com/office/drawing/2014/main" id="{00000000-0008-0000-0000-00007E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400" name="Text Box 27">
          <a:extLst>
            <a:ext uri="{FF2B5EF4-FFF2-40B4-BE49-F238E27FC236}">
              <a16:creationId xmlns:a16="http://schemas.microsoft.com/office/drawing/2014/main" id="{00000000-0008-0000-0000-00007F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01" name="Text Box 27">
          <a:extLst>
            <a:ext uri="{FF2B5EF4-FFF2-40B4-BE49-F238E27FC236}">
              <a16:creationId xmlns:a16="http://schemas.microsoft.com/office/drawing/2014/main" id="{00000000-0008-0000-0000-000080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02" name="Text Box 27">
          <a:extLst>
            <a:ext uri="{FF2B5EF4-FFF2-40B4-BE49-F238E27FC236}">
              <a16:creationId xmlns:a16="http://schemas.microsoft.com/office/drawing/2014/main" id="{00000000-0008-0000-0000-000081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03" name="Text Box 27">
          <a:extLst>
            <a:ext uri="{FF2B5EF4-FFF2-40B4-BE49-F238E27FC236}">
              <a16:creationId xmlns:a16="http://schemas.microsoft.com/office/drawing/2014/main" id="{00000000-0008-0000-0000-000082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04" name="Text Box 27">
          <a:extLst>
            <a:ext uri="{FF2B5EF4-FFF2-40B4-BE49-F238E27FC236}">
              <a16:creationId xmlns:a16="http://schemas.microsoft.com/office/drawing/2014/main" id="{00000000-0008-0000-0000-000083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05" name="Text Box 27">
          <a:extLst>
            <a:ext uri="{FF2B5EF4-FFF2-40B4-BE49-F238E27FC236}">
              <a16:creationId xmlns:a16="http://schemas.microsoft.com/office/drawing/2014/main" id="{00000000-0008-0000-0000-000084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06" name="Text Box 27">
          <a:extLst>
            <a:ext uri="{FF2B5EF4-FFF2-40B4-BE49-F238E27FC236}">
              <a16:creationId xmlns:a16="http://schemas.microsoft.com/office/drawing/2014/main" id="{00000000-0008-0000-0000-000085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07" name="Text Box 27">
          <a:extLst>
            <a:ext uri="{FF2B5EF4-FFF2-40B4-BE49-F238E27FC236}">
              <a16:creationId xmlns:a16="http://schemas.microsoft.com/office/drawing/2014/main" id="{00000000-0008-0000-0000-000086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08" name="Text Box 27">
          <a:extLst>
            <a:ext uri="{FF2B5EF4-FFF2-40B4-BE49-F238E27FC236}">
              <a16:creationId xmlns:a16="http://schemas.microsoft.com/office/drawing/2014/main" id="{00000000-0008-0000-0000-000087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409" name="Text Box 27">
          <a:extLst>
            <a:ext uri="{FF2B5EF4-FFF2-40B4-BE49-F238E27FC236}">
              <a16:creationId xmlns:a16="http://schemas.microsoft.com/office/drawing/2014/main" id="{00000000-0008-0000-0000-000088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410" name="Text Box 27">
          <a:extLst>
            <a:ext uri="{FF2B5EF4-FFF2-40B4-BE49-F238E27FC236}">
              <a16:creationId xmlns:a16="http://schemas.microsoft.com/office/drawing/2014/main" id="{00000000-0008-0000-0000-000089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411" name="Text Box 27">
          <a:extLst>
            <a:ext uri="{FF2B5EF4-FFF2-40B4-BE49-F238E27FC236}">
              <a16:creationId xmlns:a16="http://schemas.microsoft.com/office/drawing/2014/main" id="{00000000-0008-0000-0000-00008A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12" name="Text Box 27">
          <a:extLst>
            <a:ext uri="{FF2B5EF4-FFF2-40B4-BE49-F238E27FC236}">
              <a16:creationId xmlns:a16="http://schemas.microsoft.com/office/drawing/2014/main" id="{00000000-0008-0000-0000-00008B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13" name="Text Box 27">
          <a:extLst>
            <a:ext uri="{FF2B5EF4-FFF2-40B4-BE49-F238E27FC236}">
              <a16:creationId xmlns:a16="http://schemas.microsoft.com/office/drawing/2014/main" id="{00000000-0008-0000-0000-00008C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14" name="Text Box 27">
          <a:extLst>
            <a:ext uri="{FF2B5EF4-FFF2-40B4-BE49-F238E27FC236}">
              <a16:creationId xmlns:a16="http://schemas.microsoft.com/office/drawing/2014/main" id="{00000000-0008-0000-0000-00008D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15" name="Text Box 27">
          <a:extLst>
            <a:ext uri="{FF2B5EF4-FFF2-40B4-BE49-F238E27FC236}">
              <a16:creationId xmlns:a16="http://schemas.microsoft.com/office/drawing/2014/main" id="{00000000-0008-0000-0000-00008E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16" name="Text Box 27">
          <a:extLst>
            <a:ext uri="{FF2B5EF4-FFF2-40B4-BE49-F238E27FC236}">
              <a16:creationId xmlns:a16="http://schemas.microsoft.com/office/drawing/2014/main" id="{00000000-0008-0000-0000-00008F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17" name="Text Box 27">
          <a:extLst>
            <a:ext uri="{FF2B5EF4-FFF2-40B4-BE49-F238E27FC236}">
              <a16:creationId xmlns:a16="http://schemas.microsoft.com/office/drawing/2014/main" id="{00000000-0008-0000-0000-000090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18" name="Text Box 27">
          <a:extLst>
            <a:ext uri="{FF2B5EF4-FFF2-40B4-BE49-F238E27FC236}">
              <a16:creationId xmlns:a16="http://schemas.microsoft.com/office/drawing/2014/main" id="{00000000-0008-0000-0000-000091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19" name="Text Box 27">
          <a:extLst>
            <a:ext uri="{FF2B5EF4-FFF2-40B4-BE49-F238E27FC236}">
              <a16:creationId xmlns:a16="http://schemas.microsoft.com/office/drawing/2014/main" id="{00000000-0008-0000-0000-000092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420" name="Text Box 27">
          <a:extLst>
            <a:ext uri="{FF2B5EF4-FFF2-40B4-BE49-F238E27FC236}">
              <a16:creationId xmlns:a16="http://schemas.microsoft.com/office/drawing/2014/main" id="{00000000-0008-0000-0000-000093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21" name="Text Box 27">
          <a:extLst>
            <a:ext uri="{FF2B5EF4-FFF2-40B4-BE49-F238E27FC236}">
              <a16:creationId xmlns:a16="http://schemas.microsoft.com/office/drawing/2014/main" id="{00000000-0008-0000-0000-000094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22" name="Text Box 27">
          <a:extLst>
            <a:ext uri="{FF2B5EF4-FFF2-40B4-BE49-F238E27FC236}">
              <a16:creationId xmlns:a16="http://schemas.microsoft.com/office/drawing/2014/main" id="{00000000-0008-0000-0000-000095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23" name="Text Box 27">
          <a:extLst>
            <a:ext uri="{FF2B5EF4-FFF2-40B4-BE49-F238E27FC236}">
              <a16:creationId xmlns:a16="http://schemas.microsoft.com/office/drawing/2014/main" id="{00000000-0008-0000-0000-000096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24" name="Text Box 27">
          <a:extLst>
            <a:ext uri="{FF2B5EF4-FFF2-40B4-BE49-F238E27FC236}">
              <a16:creationId xmlns:a16="http://schemas.microsoft.com/office/drawing/2014/main" id="{00000000-0008-0000-0000-000097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25" name="Text Box 27">
          <a:extLst>
            <a:ext uri="{FF2B5EF4-FFF2-40B4-BE49-F238E27FC236}">
              <a16:creationId xmlns:a16="http://schemas.microsoft.com/office/drawing/2014/main" id="{00000000-0008-0000-0000-000098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26" name="Text Box 27">
          <a:extLst>
            <a:ext uri="{FF2B5EF4-FFF2-40B4-BE49-F238E27FC236}">
              <a16:creationId xmlns:a16="http://schemas.microsoft.com/office/drawing/2014/main" id="{00000000-0008-0000-0000-000099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27" name="Text Box 27">
          <a:extLst>
            <a:ext uri="{FF2B5EF4-FFF2-40B4-BE49-F238E27FC236}">
              <a16:creationId xmlns:a16="http://schemas.microsoft.com/office/drawing/2014/main" id="{00000000-0008-0000-0000-00009A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28" name="Text Box 27">
          <a:extLst>
            <a:ext uri="{FF2B5EF4-FFF2-40B4-BE49-F238E27FC236}">
              <a16:creationId xmlns:a16="http://schemas.microsoft.com/office/drawing/2014/main" id="{00000000-0008-0000-0000-00009B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429" name="Text Box 27">
          <a:extLst>
            <a:ext uri="{FF2B5EF4-FFF2-40B4-BE49-F238E27FC236}">
              <a16:creationId xmlns:a16="http://schemas.microsoft.com/office/drawing/2014/main" id="{00000000-0008-0000-0000-00009C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430" name="Text Box 27">
          <a:extLst>
            <a:ext uri="{FF2B5EF4-FFF2-40B4-BE49-F238E27FC236}">
              <a16:creationId xmlns:a16="http://schemas.microsoft.com/office/drawing/2014/main" id="{00000000-0008-0000-0000-00009D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31" name="Text Box 27">
          <a:extLst>
            <a:ext uri="{FF2B5EF4-FFF2-40B4-BE49-F238E27FC236}">
              <a16:creationId xmlns:a16="http://schemas.microsoft.com/office/drawing/2014/main" id="{00000000-0008-0000-0000-00009E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32" name="Text Box 27">
          <a:extLst>
            <a:ext uri="{FF2B5EF4-FFF2-40B4-BE49-F238E27FC236}">
              <a16:creationId xmlns:a16="http://schemas.microsoft.com/office/drawing/2014/main" id="{00000000-0008-0000-0000-00009F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33" name="Text Box 27">
          <a:extLst>
            <a:ext uri="{FF2B5EF4-FFF2-40B4-BE49-F238E27FC236}">
              <a16:creationId xmlns:a16="http://schemas.microsoft.com/office/drawing/2014/main" id="{00000000-0008-0000-0000-0000A0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34" name="Text Box 27">
          <a:extLst>
            <a:ext uri="{FF2B5EF4-FFF2-40B4-BE49-F238E27FC236}">
              <a16:creationId xmlns:a16="http://schemas.microsoft.com/office/drawing/2014/main" id="{00000000-0008-0000-0000-0000A1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35" name="Text Box 27">
          <a:extLst>
            <a:ext uri="{FF2B5EF4-FFF2-40B4-BE49-F238E27FC236}">
              <a16:creationId xmlns:a16="http://schemas.microsoft.com/office/drawing/2014/main" id="{00000000-0008-0000-0000-0000A2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36" name="Text Box 27">
          <a:extLst>
            <a:ext uri="{FF2B5EF4-FFF2-40B4-BE49-F238E27FC236}">
              <a16:creationId xmlns:a16="http://schemas.microsoft.com/office/drawing/2014/main" id="{00000000-0008-0000-0000-0000A3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437" name="Text Box 27">
          <a:extLst>
            <a:ext uri="{FF2B5EF4-FFF2-40B4-BE49-F238E27FC236}">
              <a16:creationId xmlns:a16="http://schemas.microsoft.com/office/drawing/2014/main" id="{00000000-0008-0000-0000-0000A5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438" name="Text Box 27">
          <a:extLst>
            <a:ext uri="{FF2B5EF4-FFF2-40B4-BE49-F238E27FC236}">
              <a16:creationId xmlns:a16="http://schemas.microsoft.com/office/drawing/2014/main" id="{00000000-0008-0000-0000-0000A6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39" name="Text Box 27">
          <a:extLst>
            <a:ext uri="{FF2B5EF4-FFF2-40B4-BE49-F238E27FC236}">
              <a16:creationId xmlns:a16="http://schemas.microsoft.com/office/drawing/2014/main" id="{00000000-0008-0000-0000-0000A7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40" name="Text Box 27">
          <a:extLst>
            <a:ext uri="{FF2B5EF4-FFF2-40B4-BE49-F238E27FC236}">
              <a16:creationId xmlns:a16="http://schemas.microsoft.com/office/drawing/2014/main" id="{00000000-0008-0000-0000-0000A8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41" name="Text Box 27">
          <a:extLst>
            <a:ext uri="{FF2B5EF4-FFF2-40B4-BE49-F238E27FC236}">
              <a16:creationId xmlns:a16="http://schemas.microsoft.com/office/drawing/2014/main" id="{00000000-0008-0000-0000-0000A9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42" name="Text Box 27">
          <a:extLst>
            <a:ext uri="{FF2B5EF4-FFF2-40B4-BE49-F238E27FC236}">
              <a16:creationId xmlns:a16="http://schemas.microsoft.com/office/drawing/2014/main" id="{00000000-0008-0000-0000-0000AA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43" name="Text Box 27">
          <a:extLst>
            <a:ext uri="{FF2B5EF4-FFF2-40B4-BE49-F238E27FC236}">
              <a16:creationId xmlns:a16="http://schemas.microsoft.com/office/drawing/2014/main" id="{00000000-0008-0000-0000-0000AB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44" name="Text Box 27">
          <a:extLst>
            <a:ext uri="{FF2B5EF4-FFF2-40B4-BE49-F238E27FC236}">
              <a16:creationId xmlns:a16="http://schemas.microsoft.com/office/drawing/2014/main" id="{00000000-0008-0000-0000-0000AC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45" name="Text Box 27">
          <a:extLst>
            <a:ext uri="{FF2B5EF4-FFF2-40B4-BE49-F238E27FC236}">
              <a16:creationId xmlns:a16="http://schemas.microsoft.com/office/drawing/2014/main" id="{00000000-0008-0000-0000-0000AD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46" name="Text Box 27">
          <a:extLst>
            <a:ext uri="{FF2B5EF4-FFF2-40B4-BE49-F238E27FC236}">
              <a16:creationId xmlns:a16="http://schemas.microsoft.com/office/drawing/2014/main" id="{00000000-0008-0000-0000-0000AE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447" name="Text Box 27">
          <a:extLst>
            <a:ext uri="{FF2B5EF4-FFF2-40B4-BE49-F238E27FC236}">
              <a16:creationId xmlns:a16="http://schemas.microsoft.com/office/drawing/2014/main" id="{00000000-0008-0000-0000-0000AF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448" name="Text Box 27">
          <a:extLst>
            <a:ext uri="{FF2B5EF4-FFF2-40B4-BE49-F238E27FC236}">
              <a16:creationId xmlns:a16="http://schemas.microsoft.com/office/drawing/2014/main" id="{00000000-0008-0000-0000-0000B0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449" name="Text Box 27">
          <a:extLst>
            <a:ext uri="{FF2B5EF4-FFF2-40B4-BE49-F238E27FC236}">
              <a16:creationId xmlns:a16="http://schemas.microsoft.com/office/drawing/2014/main" id="{00000000-0008-0000-0000-0000B1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50" name="Text Box 27">
          <a:extLst>
            <a:ext uri="{FF2B5EF4-FFF2-40B4-BE49-F238E27FC236}">
              <a16:creationId xmlns:a16="http://schemas.microsoft.com/office/drawing/2014/main" id="{00000000-0008-0000-0000-0000B2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51" name="Text Box 27">
          <a:extLst>
            <a:ext uri="{FF2B5EF4-FFF2-40B4-BE49-F238E27FC236}">
              <a16:creationId xmlns:a16="http://schemas.microsoft.com/office/drawing/2014/main" id="{00000000-0008-0000-0000-0000B3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52" name="Text Box 27">
          <a:extLst>
            <a:ext uri="{FF2B5EF4-FFF2-40B4-BE49-F238E27FC236}">
              <a16:creationId xmlns:a16="http://schemas.microsoft.com/office/drawing/2014/main" id="{00000000-0008-0000-0000-0000B4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53" name="Text Box 27">
          <a:extLst>
            <a:ext uri="{FF2B5EF4-FFF2-40B4-BE49-F238E27FC236}">
              <a16:creationId xmlns:a16="http://schemas.microsoft.com/office/drawing/2014/main" id="{00000000-0008-0000-0000-0000B5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54" name="Text Box 27">
          <a:extLst>
            <a:ext uri="{FF2B5EF4-FFF2-40B4-BE49-F238E27FC236}">
              <a16:creationId xmlns:a16="http://schemas.microsoft.com/office/drawing/2014/main" id="{00000000-0008-0000-0000-0000B6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55" name="Text Box 27">
          <a:extLst>
            <a:ext uri="{FF2B5EF4-FFF2-40B4-BE49-F238E27FC236}">
              <a16:creationId xmlns:a16="http://schemas.microsoft.com/office/drawing/2014/main" id="{00000000-0008-0000-0000-0000B7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56" name="Text Box 27">
          <a:extLst>
            <a:ext uri="{FF2B5EF4-FFF2-40B4-BE49-F238E27FC236}">
              <a16:creationId xmlns:a16="http://schemas.microsoft.com/office/drawing/2014/main" id="{00000000-0008-0000-0000-0000B8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57" name="Text Box 27">
          <a:extLst>
            <a:ext uri="{FF2B5EF4-FFF2-40B4-BE49-F238E27FC236}">
              <a16:creationId xmlns:a16="http://schemas.microsoft.com/office/drawing/2014/main" id="{00000000-0008-0000-0000-0000B9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458" name="Text Box 27">
          <a:extLst>
            <a:ext uri="{FF2B5EF4-FFF2-40B4-BE49-F238E27FC236}">
              <a16:creationId xmlns:a16="http://schemas.microsoft.com/office/drawing/2014/main" id="{00000000-0008-0000-0000-0000BA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459" name="Text Box 27">
          <a:extLst>
            <a:ext uri="{FF2B5EF4-FFF2-40B4-BE49-F238E27FC236}">
              <a16:creationId xmlns:a16="http://schemas.microsoft.com/office/drawing/2014/main" id="{00000000-0008-0000-0000-0000BB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60" name="Text Box 27">
          <a:extLst>
            <a:ext uri="{FF2B5EF4-FFF2-40B4-BE49-F238E27FC236}">
              <a16:creationId xmlns:a16="http://schemas.microsoft.com/office/drawing/2014/main" id="{00000000-0008-0000-0000-0000BC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61" name="Text Box 27">
          <a:extLst>
            <a:ext uri="{FF2B5EF4-FFF2-40B4-BE49-F238E27FC236}">
              <a16:creationId xmlns:a16="http://schemas.microsoft.com/office/drawing/2014/main" id="{00000000-0008-0000-0000-0000BD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62" name="Text Box 27">
          <a:extLst>
            <a:ext uri="{FF2B5EF4-FFF2-40B4-BE49-F238E27FC236}">
              <a16:creationId xmlns:a16="http://schemas.microsoft.com/office/drawing/2014/main" id="{00000000-0008-0000-0000-0000BE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63" name="Text Box 27">
          <a:extLst>
            <a:ext uri="{FF2B5EF4-FFF2-40B4-BE49-F238E27FC236}">
              <a16:creationId xmlns:a16="http://schemas.microsoft.com/office/drawing/2014/main" id="{00000000-0008-0000-0000-0000BF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64" name="Text Box 27">
          <a:extLst>
            <a:ext uri="{FF2B5EF4-FFF2-40B4-BE49-F238E27FC236}">
              <a16:creationId xmlns:a16="http://schemas.microsoft.com/office/drawing/2014/main" id="{00000000-0008-0000-0000-0000C0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65" name="Text Box 27">
          <a:extLst>
            <a:ext uri="{FF2B5EF4-FFF2-40B4-BE49-F238E27FC236}">
              <a16:creationId xmlns:a16="http://schemas.microsoft.com/office/drawing/2014/main" id="{00000000-0008-0000-0000-0000C1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66" name="Text Box 27">
          <a:extLst>
            <a:ext uri="{FF2B5EF4-FFF2-40B4-BE49-F238E27FC236}">
              <a16:creationId xmlns:a16="http://schemas.microsoft.com/office/drawing/2014/main" id="{00000000-0008-0000-0000-0000C2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67" name="Text Box 27">
          <a:extLst>
            <a:ext uri="{FF2B5EF4-FFF2-40B4-BE49-F238E27FC236}">
              <a16:creationId xmlns:a16="http://schemas.microsoft.com/office/drawing/2014/main" id="{00000000-0008-0000-0000-0000C3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468" name="Text Box 27">
          <a:extLst>
            <a:ext uri="{FF2B5EF4-FFF2-40B4-BE49-F238E27FC236}">
              <a16:creationId xmlns:a16="http://schemas.microsoft.com/office/drawing/2014/main" id="{00000000-0008-0000-0000-0000C4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469" name="Text Box 27">
          <a:extLst>
            <a:ext uri="{FF2B5EF4-FFF2-40B4-BE49-F238E27FC236}">
              <a16:creationId xmlns:a16="http://schemas.microsoft.com/office/drawing/2014/main" id="{00000000-0008-0000-0000-0000C5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70" name="Text Box 27">
          <a:extLst>
            <a:ext uri="{FF2B5EF4-FFF2-40B4-BE49-F238E27FC236}">
              <a16:creationId xmlns:a16="http://schemas.microsoft.com/office/drawing/2014/main" id="{00000000-0008-0000-0000-0000C6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71" name="Text Box 27">
          <a:extLst>
            <a:ext uri="{FF2B5EF4-FFF2-40B4-BE49-F238E27FC236}">
              <a16:creationId xmlns:a16="http://schemas.microsoft.com/office/drawing/2014/main" id="{00000000-0008-0000-0000-0000C7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72" name="Text Box 27">
          <a:extLst>
            <a:ext uri="{FF2B5EF4-FFF2-40B4-BE49-F238E27FC236}">
              <a16:creationId xmlns:a16="http://schemas.microsoft.com/office/drawing/2014/main" id="{00000000-0008-0000-0000-0000C8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73" name="Text Box 27">
          <a:extLst>
            <a:ext uri="{FF2B5EF4-FFF2-40B4-BE49-F238E27FC236}">
              <a16:creationId xmlns:a16="http://schemas.microsoft.com/office/drawing/2014/main" id="{00000000-0008-0000-0000-0000C9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74" name="Text Box 27">
          <a:extLst>
            <a:ext uri="{FF2B5EF4-FFF2-40B4-BE49-F238E27FC236}">
              <a16:creationId xmlns:a16="http://schemas.microsoft.com/office/drawing/2014/main" id="{00000000-0008-0000-0000-0000CA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75" name="Text Box 27">
          <a:extLst>
            <a:ext uri="{FF2B5EF4-FFF2-40B4-BE49-F238E27FC236}">
              <a16:creationId xmlns:a16="http://schemas.microsoft.com/office/drawing/2014/main" id="{00000000-0008-0000-0000-0000CB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76" name="Text Box 27">
          <a:extLst>
            <a:ext uri="{FF2B5EF4-FFF2-40B4-BE49-F238E27FC236}">
              <a16:creationId xmlns:a16="http://schemas.microsoft.com/office/drawing/2014/main" id="{00000000-0008-0000-0000-0000CC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77" name="Text Box 27">
          <a:extLst>
            <a:ext uri="{FF2B5EF4-FFF2-40B4-BE49-F238E27FC236}">
              <a16:creationId xmlns:a16="http://schemas.microsoft.com/office/drawing/2014/main" id="{00000000-0008-0000-0000-0000CD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478" name="Text Box 27">
          <a:extLst>
            <a:ext uri="{FF2B5EF4-FFF2-40B4-BE49-F238E27FC236}">
              <a16:creationId xmlns:a16="http://schemas.microsoft.com/office/drawing/2014/main" id="{00000000-0008-0000-0000-0000CE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479" name="Text Box 27">
          <a:extLst>
            <a:ext uri="{FF2B5EF4-FFF2-40B4-BE49-F238E27FC236}">
              <a16:creationId xmlns:a16="http://schemas.microsoft.com/office/drawing/2014/main" id="{00000000-0008-0000-0000-0000CF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80" name="Text Box 27">
          <a:extLst>
            <a:ext uri="{FF2B5EF4-FFF2-40B4-BE49-F238E27FC236}">
              <a16:creationId xmlns:a16="http://schemas.microsoft.com/office/drawing/2014/main" id="{00000000-0008-0000-0000-0000D0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81" name="Text Box 27">
          <a:extLst>
            <a:ext uri="{FF2B5EF4-FFF2-40B4-BE49-F238E27FC236}">
              <a16:creationId xmlns:a16="http://schemas.microsoft.com/office/drawing/2014/main" id="{00000000-0008-0000-0000-0000D1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82" name="Text Box 27">
          <a:extLst>
            <a:ext uri="{FF2B5EF4-FFF2-40B4-BE49-F238E27FC236}">
              <a16:creationId xmlns:a16="http://schemas.microsoft.com/office/drawing/2014/main" id="{00000000-0008-0000-0000-0000D2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83" name="Text Box 27">
          <a:extLst>
            <a:ext uri="{FF2B5EF4-FFF2-40B4-BE49-F238E27FC236}">
              <a16:creationId xmlns:a16="http://schemas.microsoft.com/office/drawing/2014/main" id="{00000000-0008-0000-0000-0000D3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84" name="Text Box 27">
          <a:extLst>
            <a:ext uri="{FF2B5EF4-FFF2-40B4-BE49-F238E27FC236}">
              <a16:creationId xmlns:a16="http://schemas.microsoft.com/office/drawing/2014/main" id="{00000000-0008-0000-0000-0000D4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85" name="Text Box 27">
          <a:extLst>
            <a:ext uri="{FF2B5EF4-FFF2-40B4-BE49-F238E27FC236}">
              <a16:creationId xmlns:a16="http://schemas.microsoft.com/office/drawing/2014/main" id="{00000000-0008-0000-0000-0000D5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86" name="Text Box 27">
          <a:extLst>
            <a:ext uri="{FF2B5EF4-FFF2-40B4-BE49-F238E27FC236}">
              <a16:creationId xmlns:a16="http://schemas.microsoft.com/office/drawing/2014/main" id="{00000000-0008-0000-0000-0000D6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87" name="Text Box 27">
          <a:extLst>
            <a:ext uri="{FF2B5EF4-FFF2-40B4-BE49-F238E27FC236}">
              <a16:creationId xmlns:a16="http://schemas.microsoft.com/office/drawing/2014/main" id="{00000000-0008-0000-0000-0000D7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488" name="Text Box 27">
          <a:extLst>
            <a:ext uri="{FF2B5EF4-FFF2-40B4-BE49-F238E27FC236}">
              <a16:creationId xmlns:a16="http://schemas.microsoft.com/office/drawing/2014/main" id="{00000000-0008-0000-0000-0000D8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489" name="Text Box 27">
          <a:extLst>
            <a:ext uri="{FF2B5EF4-FFF2-40B4-BE49-F238E27FC236}">
              <a16:creationId xmlns:a16="http://schemas.microsoft.com/office/drawing/2014/main" id="{00000000-0008-0000-0000-0000D9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490" name="Text Box 27">
          <a:extLst>
            <a:ext uri="{FF2B5EF4-FFF2-40B4-BE49-F238E27FC236}">
              <a16:creationId xmlns:a16="http://schemas.microsoft.com/office/drawing/2014/main" id="{00000000-0008-0000-0000-0000DA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91" name="Text Box 27">
          <a:extLst>
            <a:ext uri="{FF2B5EF4-FFF2-40B4-BE49-F238E27FC236}">
              <a16:creationId xmlns:a16="http://schemas.microsoft.com/office/drawing/2014/main" id="{00000000-0008-0000-0000-0000DB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92" name="Text Box 27">
          <a:extLst>
            <a:ext uri="{FF2B5EF4-FFF2-40B4-BE49-F238E27FC236}">
              <a16:creationId xmlns:a16="http://schemas.microsoft.com/office/drawing/2014/main" id="{00000000-0008-0000-0000-0000DC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93" name="Text Box 27">
          <a:extLst>
            <a:ext uri="{FF2B5EF4-FFF2-40B4-BE49-F238E27FC236}">
              <a16:creationId xmlns:a16="http://schemas.microsoft.com/office/drawing/2014/main" id="{00000000-0008-0000-0000-0000DD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494" name="Text Box 27">
          <a:extLst>
            <a:ext uri="{FF2B5EF4-FFF2-40B4-BE49-F238E27FC236}">
              <a16:creationId xmlns:a16="http://schemas.microsoft.com/office/drawing/2014/main" id="{00000000-0008-0000-0000-0000DE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95" name="Text Box 27">
          <a:extLst>
            <a:ext uri="{FF2B5EF4-FFF2-40B4-BE49-F238E27FC236}">
              <a16:creationId xmlns:a16="http://schemas.microsoft.com/office/drawing/2014/main" id="{00000000-0008-0000-0000-0000DF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96" name="Text Box 27">
          <a:extLst>
            <a:ext uri="{FF2B5EF4-FFF2-40B4-BE49-F238E27FC236}">
              <a16:creationId xmlns:a16="http://schemas.microsoft.com/office/drawing/2014/main" id="{00000000-0008-0000-0000-0000E0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97" name="Text Box 27">
          <a:extLst>
            <a:ext uri="{FF2B5EF4-FFF2-40B4-BE49-F238E27FC236}">
              <a16:creationId xmlns:a16="http://schemas.microsoft.com/office/drawing/2014/main" id="{00000000-0008-0000-0000-0000E1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498" name="Text Box 27">
          <a:extLst>
            <a:ext uri="{FF2B5EF4-FFF2-40B4-BE49-F238E27FC236}">
              <a16:creationId xmlns:a16="http://schemas.microsoft.com/office/drawing/2014/main" id="{00000000-0008-0000-0000-0000E2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499" name="Text Box 27">
          <a:extLst>
            <a:ext uri="{FF2B5EF4-FFF2-40B4-BE49-F238E27FC236}">
              <a16:creationId xmlns:a16="http://schemas.microsoft.com/office/drawing/2014/main" id="{00000000-0008-0000-0000-0000E3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500" name="Text Box 27">
          <a:extLst>
            <a:ext uri="{FF2B5EF4-FFF2-40B4-BE49-F238E27FC236}">
              <a16:creationId xmlns:a16="http://schemas.microsoft.com/office/drawing/2014/main" id="{00000000-0008-0000-0000-0000E4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01" name="Text Box 27">
          <a:extLst>
            <a:ext uri="{FF2B5EF4-FFF2-40B4-BE49-F238E27FC236}">
              <a16:creationId xmlns:a16="http://schemas.microsoft.com/office/drawing/2014/main" id="{00000000-0008-0000-0000-0000E5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02" name="Text Box 27">
          <a:extLst>
            <a:ext uri="{FF2B5EF4-FFF2-40B4-BE49-F238E27FC236}">
              <a16:creationId xmlns:a16="http://schemas.microsoft.com/office/drawing/2014/main" id="{00000000-0008-0000-0000-0000E6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03" name="Text Box 27">
          <a:extLst>
            <a:ext uri="{FF2B5EF4-FFF2-40B4-BE49-F238E27FC236}">
              <a16:creationId xmlns:a16="http://schemas.microsoft.com/office/drawing/2014/main" id="{00000000-0008-0000-0000-0000E7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04" name="Text Box 27">
          <a:extLst>
            <a:ext uri="{FF2B5EF4-FFF2-40B4-BE49-F238E27FC236}">
              <a16:creationId xmlns:a16="http://schemas.microsoft.com/office/drawing/2014/main" id="{00000000-0008-0000-0000-0000E8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05" name="Text Box 27">
          <a:extLst>
            <a:ext uri="{FF2B5EF4-FFF2-40B4-BE49-F238E27FC236}">
              <a16:creationId xmlns:a16="http://schemas.microsoft.com/office/drawing/2014/main" id="{00000000-0008-0000-0000-0000E9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06" name="Text Box 27">
          <a:extLst>
            <a:ext uri="{FF2B5EF4-FFF2-40B4-BE49-F238E27FC236}">
              <a16:creationId xmlns:a16="http://schemas.microsoft.com/office/drawing/2014/main" id="{00000000-0008-0000-0000-0000EA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07" name="Text Box 27">
          <a:extLst>
            <a:ext uri="{FF2B5EF4-FFF2-40B4-BE49-F238E27FC236}">
              <a16:creationId xmlns:a16="http://schemas.microsoft.com/office/drawing/2014/main" id="{00000000-0008-0000-0000-0000EB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08" name="Text Box 27">
          <a:extLst>
            <a:ext uri="{FF2B5EF4-FFF2-40B4-BE49-F238E27FC236}">
              <a16:creationId xmlns:a16="http://schemas.microsoft.com/office/drawing/2014/main" id="{00000000-0008-0000-0000-0000EC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509" name="Text Box 27">
          <a:extLst>
            <a:ext uri="{FF2B5EF4-FFF2-40B4-BE49-F238E27FC236}">
              <a16:creationId xmlns:a16="http://schemas.microsoft.com/office/drawing/2014/main" id="{00000000-0008-0000-0000-0000ED05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510" name="Text Box 27">
          <a:extLst>
            <a:ext uri="{FF2B5EF4-FFF2-40B4-BE49-F238E27FC236}">
              <a16:creationId xmlns:a16="http://schemas.microsoft.com/office/drawing/2014/main" id="{00000000-0008-0000-0000-0000EE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11" name="Text Box 27">
          <a:extLst>
            <a:ext uri="{FF2B5EF4-FFF2-40B4-BE49-F238E27FC236}">
              <a16:creationId xmlns:a16="http://schemas.microsoft.com/office/drawing/2014/main" id="{00000000-0008-0000-0000-0000EF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12" name="Text Box 27">
          <a:extLst>
            <a:ext uri="{FF2B5EF4-FFF2-40B4-BE49-F238E27FC236}">
              <a16:creationId xmlns:a16="http://schemas.microsoft.com/office/drawing/2014/main" id="{00000000-0008-0000-0000-0000F0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13" name="Text Box 27">
          <a:extLst>
            <a:ext uri="{FF2B5EF4-FFF2-40B4-BE49-F238E27FC236}">
              <a16:creationId xmlns:a16="http://schemas.microsoft.com/office/drawing/2014/main" id="{00000000-0008-0000-0000-0000F1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14" name="Text Box 27">
          <a:extLst>
            <a:ext uri="{FF2B5EF4-FFF2-40B4-BE49-F238E27FC236}">
              <a16:creationId xmlns:a16="http://schemas.microsoft.com/office/drawing/2014/main" id="{00000000-0008-0000-0000-0000F2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15" name="Text Box 27">
          <a:extLst>
            <a:ext uri="{FF2B5EF4-FFF2-40B4-BE49-F238E27FC236}">
              <a16:creationId xmlns:a16="http://schemas.microsoft.com/office/drawing/2014/main" id="{00000000-0008-0000-0000-0000F3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16" name="Text Box 27">
          <a:extLst>
            <a:ext uri="{FF2B5EF4-FFF2-40B4-BE49-F238E27FC236}">
              <a16:creationId xmlns:a16="http://schemas.microsoft.com/office/drawing/2014/main" id="{00000000-0008-0000-0000-0000F4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17" name="Text Box 27">
          <a:extLst>
            <a:ext uri="{FF2B5EF4-FFF2-40B4-BE49-F238E27FC236}">
              <a16:creationId xmlns:a16="http://schemas.microsoft.com/office/drawing/2014/main" id="{00000000-0008-0000-0000-0000F5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18" name="Text Box 27">
          <a:extLst>
            <a:ext uri="{FF2B5EF4-FFF2-40B4-BE49-F238E27FC236}">
              <a16:creationId xmlns:a16="http://schemas.microsoft.com/office/drawing/2014/main" id="{00000000-0008-0000-0000-0000F6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519" name="Text Box 27">
          <a:extLst>
            <a:ext uri="{FF2B5EF4-FFF2-40B4-BE49-F238E27FC236}">
              <a16:creationId xmlns:a16="http://schemas.microsoft.com/office/drawing/2014/main" id="{00000000-0008-0000-0000-0000F705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520" name="Text Box 27">
          <a:extLst>
            <a:ext uri="{FF2B5EF4-FFF2-40B4-BE49-F238E27FC236}">
              <a16:creationId xmlns:a16="http://schemas.microsoft.com/office/drawing/2014/main" id="{00000000-0008-0000-0000-0000F805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21" name="Text Box 27">
          <a:extLst>
            <a:ext uri="{FF2B5EF4-FFF2-40B4-BE49-F238E27FC236}">
              <a16:creationId xmlns:a16="http://schemas.microsoft.com/office/drawing/2014/main" id="{00000000-0008-0000-0000-0000F9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22" name="Text Box 27">
          <a:extLst>
            <a:ext uri="{FF2B5EF4-FFF2-40B4-BE49-F238E27FC236}">
              <a16:creationId xmlns:a16="http://schemas.microsoft.com/office/drawing/2014/main" id="{00000000-0008-0000-0000-0000FA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23" name="Text Box 27">
          <a:extLst>
            <a:ext uri="{FF2B5EF4-FFF2-40B4-BE49-F238E27FC236}">
              <a16:creationId xmlns:a16="http://schemas.microsoft.com/office/drawing/2014/main" id="{00000000-0008-0000-0000-0000FB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24" name="Text Box 27">
          <a:extLst>
            <a:ext uri="{FF2B5EF4-FFF2-40B4-BE49-F238E27FC236}">
              <a16:creationId xmlns:a16="http://schemas.microsoft.com/office/drawing/2014/main" id="{00000000-0008-0000-0000-0000FC05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25" name="Text Box 27">
          <a:extLst>
            <a:ext uri="{FF2B5EF4-FFF2-40B4-BE49-F238E27FC236}">
              <a16:creationId xmlns:a16="http://schemas.microsoft.com/office/drawing/2014/main" id="{00000000-0008-0000-0000-0000FD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26" name="Text Box 27">
          <a:extLst>
            <a:ext uri="{FF2B5EF4-FFF2-40B4-BE49-F238E27FC236}">
              <a16:creationId xmlns:a16="http://schemas.microsoft.com/office/drawing/2014/main" id="{00000000-0008-0000-0000-0000FE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27" name="Text Box 27">
          <a:extLst>
            <a:ext uri="{FF2B5EF4-FFF2-40B4-BE49-F238E27FC236}">
              <a16:creationId xmlns:a16="http://schemas.microsoft.com/office/drawing/2014/main" id="{00000000-0008-0000-0000-0000FF05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28" name="Text Box 27">
          <a:extLst>
            <a:ext uri="{FF2B5EF4-FFF2-40B4-BE49-F238E27FC236}">
              <a16:creationId xmlns:a16="http://schemas.microsoft.com/office/drawing/2014/main" id="{00000000-0008-0000-0000-000000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529" name="Text Box 27">
          <a:extLst>
            <a:ext uri="{FF2B5EF4-FFF2-40B4-BE49-F238E27FC236}">
              <a16:creationId xmlns:a16="http://schemas.microsoft.com/office/drawing/2014/main" id="{00000000-0008-0000-0000-000001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530" name="Text Box 27">
          <a:extLst>
            <a:ext uri="{FF2B5EF4-FFF2-40B4-BE49-F238E27FC236}">
              <a16:creationId xmlns:a16="http://schemas.microsoft.com/office/drawing/2014/main" id="{00000000-0008-0000-0000-000002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531" name="Text Box 27">
          <a:extLst>
            <a:ext uri="{FF2B5EF4-FFF2-40B4-BE49-F238E27FC236}">
              <a16:creationId xmlns:a16="http://schemas.microsoft.com/office/drawing/2014/main" id="{00000000-0008-0000-0000-000003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32" name="Text Box 27">
          <a:extLst>
            <a:ext uri="{FF2B5EF4-FFF2-40B4-BE49-F238E27FC236}">
              <a16:creationId xmlns:a16="http://schemas.microsoft.com/office/drawing/2014/main" id="{00000000-0008-0000-0000-000004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33" name="Text Box 27">
          <a:extLst>
            <a:ext uri="{FF2B5EF4-FFF2-40B4-BE49-F238E27FC236}">
              <a16:creationId xmlns:a16="http://schemas.microsoft.com/office/drawing/2014/main" id="{00000000-0008-0000-0000-000005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34" name="Text Box 27">
          <a:extLst>
            <a:ext uri="{FF2B5EF4-FFF2-40B4-BE49-F238E27FC236}">
              <a16:creationId xmlns:a16="http://schemas.microsoft.com/office/drawing/2014/main" id="{00000000-0008-0000-0000-000006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35" name="Text Box 27">
          <a:extLst>
            <a:ext uri="{FF2B5EF4-FFF2-40B4-BE49-F238E27FC236}">
              <a16:creationId xmlns:a16="http://schemas.microsoft.com/office/drawing/2014/main" id="{00000000-0008-0000-0000-000007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36" name="Text Box 27">
          <a:extLst>
            <a:ext uri="{FF2B5EF4-FFF2-40B4-BE49-F238E27FC236}">
              <a16:creationId xmlns:a16="http://schemas.microsoft.com/office/drawing/2014/main" id="{00000000-0008-0000-0000-000008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37" name="Text Box 27">
          <a:extLst>
            <a:ext uri="{FF2B5EF4-FFF2-40B4-BE49-F238E27FC236}">
              <a16:creationId xmlns:a16="http://schemas.microsoft.com/office/drawing/2014/main" id="{00000000-0008-0000-0000-000009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38" name="Text Box 27">
          <a:extLst>
            <a:ext uri="{FF2B5EF4-FFF2-40B4-BE49-F238E27FC236}">
              <a16:creationId xmlns:a16="http://schemas.microsoft.com/office/drawing/2014/main" id="{00000000-0008-0000-0000-00000A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39" name="Text Box 27">
          <a:extLst>
            <a:ext uri="{FF2B5EF4-FFF2-40B4-BE49-F238E27FC236}">
              <a16:creationId xmlns:a16="http://schemas.microsoft.com/office/drawing/2014/main" id="{00000000-0008-0000-0000-00000B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540" name="Text Box 27">
          <a:extLst>
            <a:ext uri="{FF2B5EF4-FFF2-40B4-BE49-F238E27FC236}">
              <a16:creationId xmlns:a16="http://schemas.microsoft.com/office/drawing/2014/main" id="{00000000-0008-0000-0000-00000C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541" name="Text Box 27">
          <a:extLst>
            <a:ext uri="{FF2B5EF4-FFF2-40B4-BE49-F238E27FC236}">
              <a16:creationId xmlns:a16="http://schemas.microsoft.com/office/drawing/2014/main" id="{00000000-0008-0000-0000-00000D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42" name="Text Box 27">
          <a:extLst>
            <a:ext uri="{FF2B5EF4-FFF2-40B4-BE49-F238E27FC236}">
              <a16:creationId xmlns:a16="http://schemas.microsoft.com/office/drawing/2014/main" id="{00000000-0008-0000-0000-00000E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43" name="Text Box 27">
          <a:extLst>
            <a:ext uri="{FF2B5EF4-FFF2-40B4-BE49-F238E27FC236}">
              <a16:creationId xmlns:a16="http://schemas.microsoft.com/office/drawing/2014/main" id="{00000000-0008-0000-0000-00000F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44" name="Text Box 27">
          <a:extLst>
            <a:ext uri="{FF2B5EF4-FFF2-40B4-BE49-F238E27FC236}">
              <a16:creationId xmlns:a16="http://schemas.microsoft.com/office/drawing/2014/main" id="{00000000-0008-0000-0000-000010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45" name="Text Box 27">
          <a:extLst>
            <a:ext uri="{FF2B5EF4-FFF2-40B4-BE49-F238E27FC236}">
              <a16:creationId xmlns:a16="http://schemas.microsoft.com/office/drawing/2014/main" id="{00000000-0008-0000-0000-000011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46" name="Text Box 27">
          <a:extLst>
            <a:ext uri="{FF2B5EF4-FFF2-40B4-BE49-F238E27FC236}">
              <a16:creationId xmlns:a16="http://schemas.microsoft.com/office/drawing/2014/main" id="{00000000-0008-0000-0000-000012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47" name="Text Box 27">
          <a:extLst>
            <a:ext uri="{FF2B5EF4-FFF2-40B4-BE49-F238E27FC236}">
              <a16:creationId xmlns:a16="http://schemas.microsoft.com/office/drawing/2014/main" id="{00000000-0008-0000-0000-000013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48" name="Text Box 27">
          <a:extLst>
            <a:ext uri="{FF2B5EF4-FFF2-40B4-BE49-F238E27FC236}">
              <a16:creationId xmlns:a16="http://schemas.microsoft.com/office/drawing/2014/main" id="{00000000-0008-0000-0000-000014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49" name="Text Box 27">
          <a:extLst>
            <a:ext uri="{FF2B5EF4-FFF2-40B4-BE49-F238E27FC236}">
              <a16:creationId xmlns:a16="http://schemas.microsoft.com/office/drawing/2014/main" id="{00000000-0008-0000-0000-000015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550" name="Text Box 27">
          <a:extLst>
            <a:ext uri="{FF2B5EF4-FFF2-40B4-BE49-F238E27FC236}">
              <a16:creationId xmlns:a16="http://schemas.microsoft.com/office/drawing/2014/main" id="{00000000-0008-0000-0000-000016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551" name="Text Box 27">
          <a:extLst>
            <a:ext uri="{FF2B5EF4-FFF2-40B4-BE49-F238E27FC236}">
              <a16:creationId xmlns:a16="http://schemas.microsoft.com/office/drawing/2014/main" id="{00000000-0008-0000-0000-000017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52" name="Text Box 27">
          <a:extLst>
            <a:ext uri="{FF2B5EF4-FFF2-40B4-BE49-F238E27FC236}">
              <a16:creationId xmlns:a16="http://schemas.microsoft.com/office/drawing/2014/main" id="{00000000-0008-0000-0000-000018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53" name="Text Box 27">
          <a:extLst>
            <a:ext uri="{FF2B5EF4-FFF2-40B4-BE49-F238E27FC236}">
              <a16:creationId xmlns:a16="http://schemas.microsoft.com/office/drawing/2014/main" id="{00000000-0008-0000-0000-000019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54" name="Text Box 27">
          <a:extLst>
            <a:ext uri="{FF2B5EF4-FFF2-40B4-BE49-F238E27FC236}">
              <a16:creationId xmlns:a16="http://schemas.microsoft.com/office/drawing/2014/main" id="{00000000-0008-0000-0000-00001A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55" name="Text Box 27">
          <a:extLst>
            <a:ext uri="{FF2B5EF4-FFF2-40B4-BE49-F238E27FC236}">
              <a16:creationId xmlns:a16="http://schemas.microsoft.com/office/drawing/2014/main" id="{00000000-0008-0000-0000-00001B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56" name="Text Box 27">
          <a:extLst>
            <a:ext uri="{FF2B5EF4-FFF2-40B4-BE49-F238E27FC236}">
              <a16:creationId xmlns:a16="http://schemas.microsoft.com/office/drawing/2014/main" id="{00000000-0008-0000-0000-00001C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57" name="Text Box 27">
          <a:extLst>
            <a:ext uri="{FF2B5EF4-FFF2-40B4-BE49-F238E27FC236}">
              <a16:creationId xmlns:a16="http://schemas.microsoft.com/office/drawing/2014/main" id="{00000000-0008-0000-0000-00001D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58" name="Text Box 27">
          <a:extLst>
            <a:ext uri="{FF2B5EF4-FFF2-40B4-BE49-F238E27FC236}">
              <a16:creationId xmlns:a16="http://schemas.microsoft.com/office/drawing/2014/main" id="{00000000-0008-0000-0000-00001E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59" name="Text Box 27">
          <a:extLst>
            <a:ext uri="{FF2B5EF4-FFF2-40B4-BE49-F238E27FC236}">
              <a16:creationId xmlns:a16="http://schemas.microsoft.com/office/drawing/2014/main" id="{00000000-0008-0000-0000-00001F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560" name="Text Box 27">
          <a:extLst>
            <a:ext uri="{FF2B5EF4-FFF2-40B4-BE49-F238E27FC236}">
              <a16:creationId xmlns:a16="http://schemas.microsoft.com/office/drawing/2014/main" id="{00000000-0008-0000-0000-000020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561" name="Text Box 27">
          <a:extLst>
            <a:ext uri="{FF2B5EF4-FFF2-40B4-BE49-F238E27FC236}">
              <a16:creationId xmlns:a16="http://schemas.microsoft.com/office/drawing/2014/main" id="{00000000-0008-0000-0000-000021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62" name="Text Box 27">
          <a:extLst>
            <a:ext uri="{FF2B5EF4-FFF2-40B4-BE49-F238E27FC236}">
              <a16:creationId xmlns:a16="http://schemas.microsoft.com/office/drawing/2014/main" id="{00000000-0008-0000-0000-000022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63" name="Text Box 27">
          <a:extLst>
            <a:ext uri="{FF2B5EF4-FFF2-40B4-BE49-F238E27FC236}">
              <a16:creationId xmlns:a16="http://schemas.microsoft.com/office/drawing/2014/main" id="{00000000-0008-0000-0000-000023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64" name="Text Box 27">
          <a:extLst>
            <a:ext uri="{FF2B5EF4-FFF2-40B4-BE49-F238E27FC236}">
              <a16:creationId xmlns:a16="http://schemas.microsoft.com/office/drawing/2014/main" id="{00000000-0008-0000-0000-000024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65" name="Text Box 27">
          <a:extLst>
            <a:ext uri="{FF2B5EF4-FFF2-40B4-BE49-F238E27FC236}">
              <a16:creationId xmlns:a16="http://schemas.microsoft.com/office/drawing/2014/main" id="{00000000-0008-0000-0000-000025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66" name="Text Box 27">
          <a:extLst>
            <a:ext uri="{FF2B5EF4-FFF2-40B4-BE49-F238E27FC236}">
              <a16:creationId xmlns:a16="http://schemas.microsoft.com/office/drawing/2014/main" id="{00000000-0008-0000-0000-000026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67" name="Text Box 27">
          <a:extLst>
            <a:ext uri="{FF2B5EF4-FFF2-40B4-BE49-F238E27FC236}">
              <a16:creationId xmlns:a16="http://schemas.microsoft.com/office/drawing/2014/main" id="{00000000-0008-0000-0000-000027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68" name="Text Box 27">
          <a:extLst>
            <a:ext uri="{FF2B5EF4-FFF2-40B4-BE49-F238E27FC236}">
              <a16:creationId xmlns:a16="http://schemas.microsoft.com/office/drawing/2014/main" id="{00000000-0008-0000-0000-000028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69" name="Text Box 27">
          <a:extLst>
            <a:ext uri="{FF2B5EF4-FFF2-40B4-BE49-F238E27FC236}">
              <a16:creationId xmlns:a16="http://schemas.microsoft.com/office/drawing/2014/main" id="{00000000-0008-0000-0000-000029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570" name="Text Box 27">
          <a:extLst>
            <a:ext uri="{FF2B5EF4-FFF2-40B4-BE49-F238E27FC236}">
              <a16:creationId xmlns:a16="http://schemas.microsoft.com/office/drawing/2014/main" id="{00000000-0008-0000-0000-00002A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571" name="Text Box 27">
          <a:extLst>
            <a:ext uri="{FF2B5EF4-FFF2-40B4-BE49-F238E27FC236}">
              <a16:creationId xmlns:a16="http://schemas.microsoft.com/office/drawing/2014/main" id="{00000000-0008-0000-0000-00002B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572" name="Text Box 27">
          <a:extLst>
            <a:ext uri="{FF2B5EF4-FFF2-40B4-BE49-F238E27FC236}">
              <a16:creationId xmlns:a16="http://schemas.microsoft.com/office/drawing/2014/main" id="{00000000-0008-0000-0000-00002C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73" name="Text Box 27">
          <a:extLst>
            <a:ext uri="{FF2B5EF4-FFF2-40B4-BE49-F238E27FC236}">
              <a16:creationId xmlns:a16="http://schemas.microsoft.com/office/drawing/2014/main" id="{00000000-0008-0000-0000-00002D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74" name="Text Box 27">
          <a:extLst>
            <a:ext uri="{FF2B5EF4-FFF2-40B4-BE49-F238E27FC236}">
              <a16:creationId xmlns:a16="http://schemas.microsoft.com/office/drawing/2014/main" id="{00000000-0008-0000-0000-00002E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75" name="Text Box 27">
          <a:extLst>
            <a:ext uri="{FF2B5EF4-FFF2-40B4-BE49-F238E27FC236}">
              <a16:creationId xmlns:a16="http://schemas.microsoft.com/office/drawing/2014/main" id="{00000000-0008-0000-0000-00002F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76" name="Text Box 27">
          <a:extLst>
            <a:ext uri="{FF2B5EF4-FFF2-40B4-BE49-F238E27FC236}">
              <a16:creationId xmlns:a16="http://schemas.microsoft.com/office/drawing/2014/main" id="{00000000-0008-0000-0000-000030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77" name="Text Box 27">
          <a:extLst>
            <a:ext uri="{FF2B5EF4-FFF2-40B4-BE49-F238E27FC236}">
              <a16:creationId xmlns:a16="http://schemas.microsoft.com/office/drawing/2014/main" id="{00000000-0008-0000-0000-000031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78" name="Text Box 27">
          <a:extLst>
            <a:ext uri="{FF2B5EF4-FFF2-40B4-BE49-F238E27FC236}">
              <a16:creationId xmlns:a16="http://schemas.microsoft.com/office/drawing/2014/main" id="{00000000-0008-0000-0000-000032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79" name="Text Box 27">
          <a:extLst>
            <a:ext uri="{FF2B5EF4-FFF2-40B4-BE49-F238E27FC236}">
              <a16:creationId xmlns:a16="http://schemas.microsoft.com/office/drawing/2014/main" id="{00000000-0008-0000-0000-000033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80" name="Text Box 27">
          <a:extLst>
            <a:ext uri="{FF2B5EF4-FFF2-40B4-BE49-F238E27FC236}">
              <a16:creationId xmlns:a16="http://schemas.microsoft.com/office/drawing/2014/main" id="{00000000-0008-0000-0000-000034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581" name="Text Box 27">
          <a:extLst>
            <a:ext uri="{FF2B5EF4-FFF2-40B4-BE49-F238E27FC236}">
              <a16:creationId xmlns:a16="http://schemas.microsoft.com/office/drawing/2014/main" id="{00000000-0008-0000-0000-000035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582" name="Text Box 27">
          <a:extLst>
            <a:ext uri="{FF2B5EF4-FFF2-40B4-BE49-F238E27FC236}">
              <a16:creationId xmlns:a16="http://schemas.microsoft.com/office/drawing/2014/main" id="{00000000-0008-0000-0000-000036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83" name="Text Box 27">
          <a:extLst>
            <a:ext uri="{FF2B5EF4-FFF2-40B4-BE49-F238E27FC236}">
              <a16:creationId xmlns:a16="http://schemas.microsoft.com/office/drawing/2014/main" id="{00000000-0008-0000-0000-000037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84" name="Text Box 27">
          <a:extLst>
            <a:ext uri="{FF2B5EF4-FFF2-40B4-BE49-F238E27FC236}">
              <a16:creationId xmlns:a16="http://schemas.microsoft.com/office/drawing/2014/main" id="{00000000-0008-0000-0000-000038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85" name="Text Box 27">
          <a:extLst>
            <a:ext uri="{FF2B5EF4-FFF2-40B4-BE49-F238E27FC236}">
              <a16:creationId xmlns:a16="http://schemas.microsoft.com/office/drawing/2014/main" id="{00000000-0008-0000-0000-000039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86" name="Text Box 27">
          <a:extLst>
            <a:ext uri="{FF2B5EF4-FFF2-40B4-BE49-F238E27FC236}">
              <a16:creationId xmlns:a16="http://schemas.microsoft.com/office/drawing/2014/main" id="{00000000-0008-0000-0000-00003A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87" name="Text Box 27">
          <a:extLst>
            <a:ext uri="{FF2B5EF4-FFF2-40B4-BE49-F238E27FC236}">
              <a16:creationId xmlns:a16="http://schemas.microsoft.com/office/drawing/2014/main" id="{00000000-0008-0000-0000-00003B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88" name="Text Box 27">
          <a:extLst>
            <a:ext uri="{FF2B5EF4-FFF2-40B4-BE49-F238E27FC236}">
              <a16:creationId xmlns:a16="http://schemas.microsoft.com/office/drawing/2014/main" id="{00000000-0008-0000-0000-00003C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89" name="Text Box 27">
          <a:extLst>
            <a:ext uri="{FF2B5EF4-FFF2-40B4-BE49-F238E27FC236}">
              <a16:creationId xmlns:a16="http://schemas.microsoft.com/office/drawing/2014/main" id="{00000000-0008-0000-0000-00003D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90" name="Text Box 27">
          <a:extLst>
            <a:ext uri="{FF2B5EF4-FFF2-40B4-BE49-F238E27FC236}">
              <a16:creationId xmlns:a16="http://schemas.microsoft.com/office/drawing/2014/main" id="{00000000-0008-0000-0000-00003E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591" name="Text Box 27">
          <a:extLst>
            <a:ext uri="{FF2B5EF4-FFF2-40B4-BE49-F238E27FC236}">
              <a16:creationId xmlns:a16="http://schemas.microsoft.com/office/drawing/2014/main" id="{00000000-0008-0000-0000-00003F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592" name="Text Box 27">
          <a:extLst>
            <a:ext uri="{FF2B5EF4-FFF2-40B4-BE49-F238E27FC236}">
              <a16:creationId xmlns:a16="http://schemas.microsoft.com/office/drawing/2014/main" id="{00000000-0008-0000-0000-000040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93" name="Text Box 27">
          <a:extLst>
            <a:ext uri="{FF2B5EF4-FFF2-40B4-BE49-F238E27FC236}">
              <a16:creationId xmlns:a16="http://schemas.microsoft.com/office/drawing/2014/main" id="{00000000-0008-0000-0000-000041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94" name="Text Box 27">
          <a:extLst>
            <a:ext uri="{FF2B5EF4-FFF2-40B4-BE49-F238E27FC236}">
              <a16:creationId xmlns:a16="http://schemas.microsoft.com/office/drawing/2014/main" id="{00000000-0008-0000-0000-000042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95" name="Text Box 27">
          <a:extLst>
            <a:ext uri="{FF2B5EF4-FFF2-40B4-BE49-F238E27FC236}">
              <a16:creationId xmlns:a16="http://schemas.microsoft.com/office/drawing/2014/main" id="{00000000-0008-0000-0000-000043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596" name="Text Box 27">
          <a:extLst>
            <a:ext uri="{FF2B5EF4-FFF2-40B4-BE49-F238E27FC236}">
              <a16:creationId xmlns:a16="http://schemas.microsoft.com/office/drawing/2014/main" id="{00000000-0008-0000-0000-000044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97" name="Text Box 27">
          <a:extLst>
            <a:ext uri="{FF2B5EF4-FFF2-40B4-BE49-F238E27FC236}">
              <a16:creationId xmlns:a16="http://schemas.microsoft.com/office/drawing/2014/main" id="{00000000-0008-0000-0000-000045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98" name="Text Box 27">
          <a:extLst>
            <a:ext uri="{FF2B5EF4-FFF2-40B4-BE49-F238E27FC236}">
              <a16:creationId xmlns:a16="http://schemas.microsoft.com/office/drawing/2014/main" id="{00000000-0008-0000-0000-000046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599" name="Text Box 27">
          <a:extLst>
            <a:ext uri="{FF2B5EF4-FFF2-40B4-BE49-F238E27FC236}">
              <a16:creationId xmlns:a16="http://schemas.microsoft.com/office/drawing/2014/main" id="{00000000-0008-0000-0000-000047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00" name="Text Box 27">
          <a:extLst>
            <a:ext uri="{FF2B5EF4-FFF2-40B4-BE49-F238E27FC236}">
              <a16:creationId xmlns:a16="http://schemas.microsoft.com/office/drawing/2014/main" id="{00000000-0008-0000-0000-000048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601" name="Text Box 27">
          <a:extLst>
            <a:ext uri="{FF2B5EF4-FFF2-40B4-BE49-F238E27FC236}">
              <a16:creationId xmlns:a16="http://schemas.microsoft.com/office/drawing/2014/main" id="{00000000-0008-0000-0000-000049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602" name="Text Box 27">
          <a:extLst>
            <a:ext uri="{FF2B5EF4-FFF2-40B4-BE49-F238E27FC236}">
              <a16:creationId xmlns:a16="http://schemas.microsoft.com/office/drawing/2014/main" id="{00000000-0008-0000-0000-00004A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03" name="Text Box 27">
          <a:extLst>
            <a:ext uri="{FF2B5EF4-FFF2-40B4-BE49-F238E27FC236}">
              <a16:creationId xmlns:a16="http://schemas.microsoft.com/office/drawing/2014/main" id="{00000000-0008-0000-0000-00004B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04" name="Text Box 27">
          <a:extLst>
            <a:ext uri="{FF2B5EF4-FFF2-40B4-BE49-F238E27FC236}">
              <a16:creationId xmlns:a16="http://schemas.microsoft.com/office/drawing/2014/main" id="{00000000-0008-0000-0000-00004C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05" name="Text Box 27">
          <a:extLst>
            <a:ext uri="{FF2B5EF4-FFF2-40B4-BE49-F238E27FC236}">
              <a16:creationId xmlns:a16="http://schemas.microsoft.com/office/drawing/2014/main" id="{00000000-0008-0000-0000-00004D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06" name="Text Box 27">
          <a:extLst>
            <a:ext uri="{FF2B5EF4-FFF2-40B4-BE49-F238E27FC236}">
              <a16:creationId xmlns:a16="http://schemas.microsoft.com/office/drawing/2014/main" id="{00000000-0008-0000-0000-00004E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07" name="Text Box 27">
          <a:extLst>
            <a:ext uri="{FF2B5EF4-FFF2-40B4-BE49-F238E27FC236}">
              <a16:creationId xmlns:a16="http://schemas.microsoft.com/office/drawing/2014/main" id="{00000000-0008-0000-0000-00004F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08" name="Text Box 27">
          <a:extLst>
            <a:ext uri="{FF2B5EF4-FFF2-40B4-BE49-F238E27FC236}">
              <a16:creationId xmlns:a16="http://schemas.microsoft.com/office/drawing/2014/main" id="{00000000-0008-0000-0000-000050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09" name="Text Box 27">
          <a:extLst>
            <a:ext uri="{FF2B5EF4-FFF2-40B4-BE49-F238E27FC236}">
              <a16:creationId xmlns:a16="http://schemas.microsoft.com/office/drawing/2014/main" id="{00000000-0008-0000-0000-000051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10" name="Text Box 27">
          <a:extLst>
            <a:ext uri="{FF2B5EF4-FFF2-40B4-BE49-F238E27FC236}">
              <a16:creationId xmlns:a16="http://schemas.microsoft.com/office/drawing/2014/main" id="{00000000-0008-0000-0000-000052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611" name="Text Box 27">
          <a:extLst>
            <a:ext uri="{FF2B5EF4-FFF2-40B4-BE49-F238E27FC236}">
              <a16:creationId xmlns:a16="http://schemas.microsoft.com/office/drawing/2014/main" id="{00000000-0008-0000-0000-000053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612" name="Text Box 27">
          <a:extLst>
            <a:ext uri="{FF2B5EF4-FFF2-40B4-BE49-F238E27FC236}">
              <a16:creationId xmlns:a16="http://schemas.microsoft.com/office/drawing/2014/main" id="{00000000-0008-0000-0000-000054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613" name="Text Box 27">
          <a:extLst>
            <a:ext uri="{FF2B5EF4-FFF2-40B4-BE49-F238E27FC236}">
              <a16:creationId xmlns:a16="http://schemas.microsoft.com/office/drawing/2014/main" id="{00000000-0008-0000-0000-000055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14" name="Text Box 27">
          <a:extLst>
            <a:ext uri="{FF2B5EF4-FFF2-40B4-BE49-F238E27FC236}">
              <a16:creationId xmlns:a16="http://schemas.microsoft.com/office/drawing/2014/main" id="{00000000-0008-0000-0000-000056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15" name="Text Box 27">
          <a:extLst>
            <a:ext uri="{FF2B5EF4-FFF2-40B4-BE49-F238E27FC236}">
              <a16:creationId xmlns:a16="http://schemas.microsoft.com/office/drawing/2014/main" id="{00000000-0008-0000-0000-000057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16" name="Text Box 27">
          <a:extLst>
            <a:ext uri="{FF2B5EF4-FFF2-40B4-BE49-F238E27FC236}">
              <a16:creationId xmlns:a16="http://schemas.microsoft.com/office/drawing/2014/main" id="{00000000-0008-0000-0000-000058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17" name="Text Box 27">
          <a:extLst>
            <a:ext uri="{FF2B5EF4-FFF2-40B4-BE49-F238E27FC236}">
              <a16:creationId xmlns:a16="http://schemas.microsoft.com/office/drawing/2014/main" id="{00000000-0008-0000-0000-000059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18" name="Text Box 27">
          <a:extLst>
            <a:ext uri="{FF2B5EF4-FFF2-40B4-BE49-F238E27FC236}">
              <a16:creationId xmlns:a16="http://schemas.microsoft.com/office/drawing/2014/main" id="{00000000-0008-0000-0000-00005A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19" name="Text Box 27">
          <a:extLst>
            <a:ext uri="{FF2B5EF4-FFF2-40B4-BE49-F238E27FC236}">
              <a16:creationId xmlns:a16="http://schemas.microsoft.com/office/drawing/2014/main" id="{00000000-0008-0000-0000-00005B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20" name="Text Box 27">
          <a:extLst>
            <a:ext uri="{FF2B5EF4-FFF2-40B4-BE49-F238E27FC236}">
              <a16:creationId xmlns:a16="http://schemas.microsoft.com/office/drawing/2014/main" id="{00000000-0008-0000-0000-00005C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21" name="Text Box 27">
          <a:extLst>
            <a:ext uri="{FF2B5EF4-FFF2-40B4-BE49-F238E27FC236}">
              <a16:creationId xmlns:a16="http://schemas.microsoft.com/office/drawing/2014/main" id="{00000000-0008-0000-0000-00005D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622" name="Text Box 27">
          <a:extLst>
            <a:ext uri="{FF2B5EF4-FFF2-40B4-BE49-F238E27FC236}">
              <a16:creationId xmlns:a16="http://schemas.microsoft.com/office/drawing/2014/main" id="{00000000-0008-0000-0000-00005E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23" name="Text Box 27">
          <a:extLst>
            <a:ext uri="{FF2B5EF4-FFF2-40B4-BE49-F238E27FC236}">
              <a16:creationId xmlns:a16="http://schemas.microsoft.com/office/drawing/2014/main" id="{00000000-0008-0000-0000-00005F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24" name="Text Box 27">
          <a:extLst>
            <a:ext uri="{FF2B5EF4-FFF2-40B4-BE49-F238E27FC236}">
              <a16:creationId xmlns:a16="http://schemas.microsoft.com/office/drawing/2014/main" id="{00000000-0008-0000-0000-000060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25" name="Text Box 27">
          <a:extLst>
            <a:ext uri="{FF2B5EF4-FFF2-40B4-BE49-F238E27FC236}">
              <a16:creationId xmlns:a16="http://schemas.microsoft.com/office/drawing/2014/main" id="{00000000-0008-0000-0000-000061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26" name="Text Box 27">
          <a:extLst>
            <a:ext uri="{FF2B5EF4-FFF2-40B4-BE49-F238E27FC236}">
              <a16:creationId xmlns:a16="http://schemas.microsoft.com/office/drawing/2014/main" id="{00000000-0008-0000-0000-000062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27" name="Text Box 27">
          <a:extLst>
            <a:ext uri="{FF2B5EF4-FFF2-40B4-BE49-F238E27FC236}">
              <a16:creationId xmlns:a16="http://schemas.microsoft.com/office/drawing/2014/main" id="{00000000-0008-0000-0000-000063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28" name="Text Box 27">
          <a:extLst>
            <a:ext uri="{FF2B5EF4-FFF2-40B4-BE49-F238E27FC236}">
              <a16:creationId xmlns:a16="http://schemas.microsoft.com/office/drawing/2014/main" id="{00000000-0008-0000-0000-000064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29" name="Text Box 27">
          <a:extLst>
            <a:ext uri="{FF2B5EF4-FFF2-40B4-BE49-F238E27FC236}">
              <a16:creationId xmlns:a16="http://schemas.microsoft.com/office/drawing/2014/main" id="{00000000-0008-0000-0000-000065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30" name="Text Box 27">
          <a:extLst>
            <a:ext uri="{FF2B5EF4-FFF2-40B4-BE49-F238E27FC236}">
              <a16:creationId xmlns:a16="http://schemas.microsoft.com/office/drawing/2014/main" id="{00000000-0008-0000-0000-000066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631" name="Text Box 27">
          <a:extLst>
            <a:ext uri="{FF2B5EF4-FFF2-40B4-BE49-F238E27FC236}">
              <a16:creationId xmlns:a16="http://schemas.microsoft.com/office/drawing/2014/main" id="{00000000-0008-0000-0000-000067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632" name="Text Box 27">
          <a:extLst>
            <a:ext uri="{FF2B5EF4-FFF2-40B4-BE49-F238E27FC236}">
              <a16:creationId xmlns:a16="http://schemas.microsoft.com/office/drawing/2014/main" id="{00000000-0008-0000-0000-000068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33" name="Text Box 27">
          <a:extLst>
            <a:ext uri="{FF2B5EF4-FFF2-40B4-BE49-F238E27FC236}">
              <a16:creationId xmlns:a16="http://schemas.microsoft.com/office/drawing/2014/main" id="{00000000-0008-0000-0000-000069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34" name="Text Box 27">
          <a:extLst>
            <a:ext uri="{FF2B5EF4-FFF2-40B4-BE49-F238E27FC236}">
              <a16:creationId xmlns:a16="http://schemas.microsoft.com/office/drawing/2014/main" id="{00000000-0008-0000-0000-00006A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35" name="Text Box 27">
          <a:extLst>
            <a:ext uri="{FF2B5EF4-FFF2-40B4-BE49-F238E27FC236}">
              <a16:creationId xmlns:a16="http://schemas.microsoft.com/office/drawing/2014/main" id="{00000000-0008-0000-0000-00006B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36" name="Text Box 27">
          <a:extLst>
            <a:ext uri="{FF2B5EF4-FFF2-40B4-BE49-F238E27FC236}">
              <a16:creationId xmlns:a16="http://schemas.microsoft.com/office/drawing/2014/main" id="{00000000-0008-0000-0000-00006C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37" name="Text Box 27">
          <a:extLst>
            <a:ext uri="{FF2B5EF4-FFF2-40B4-BE49-F238E27FC236}">
              <a16:creationId xmlns:a16="http://schemas.microsoft.com/office/drawing/2014/main" id="{00000000-0008-0000-0000-00006D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38" name="Text Box 27">
          <a:extLst>
            <a:ext uri="{FF2B5EF4-FFF2-40B4-BE49-F238E27FC236}">
              <a16:creationId xmlns:a16="http://schemas.microsoft.com/office/drawing/2014/main" id="{00000000-0008-0000-0000-00006E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39" name="Text Box 27">
          <a:extLst>
            <a:ext uri="{FF2B5EF4-FFF2-40B4-BE49-F238E27FC236}">
              <a16:creationId xmlns:a16="http://schemas.microsoft.com/office/drawing/2014/main" id="{00000000-0008-0000-0000-00006F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640" name="Text Box 27">
          <a:extLst>
            <a:ext uri="{FF2B5EF4-FFF2-40B4-BE49-F238E27FC236}">
              <a16:creationId xmlns:a16="http://schemas.microsoft.com/office/drawing/2014/main" id="{00000000-0008-0000-0000-000070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641" name="Text Box 27">
          <a:extLst>
            <a:ext uri="{FF2B5EF4-FFF2-40B4-BE49-F238E27FC236}">
              <a16:creationId xmlns:a16="http://schemas.microsoft.com/office/drawing/2014/main" id="{00000000-0008-0000-0000-000071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42" name="Text Box 27">
          <a:extLst>
            <a:ext uri="{FF2B5EF4-FFF2-40B4-BE49-F238E27FC236}">
              <a16:creationId xmlns:a16="http://schemas.microsoft.com/office/drawing/2014/main" id="{00000000-0008-0000-0000-000072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43" name="Text Box 27">
          <a:extLst>
            <a:ext uri="{FF2B5EF4-FFF2-40B4-BE49-F238E27FC236}">
              <a16:creationId xmlns:a16="http://schemas.microsoft.com/office/drawing/2014/main" id="{00000000-0008-0000-0000-000073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44" name="Text Box 27">
          <a:extLst>
            <a:ext uri="{FF2B5EF4-FFF2-40B4-BE49-F238E27FC236}">
              <a16:creationId xmlns:a16="http://schemas.microsoft.com/office/drawing/2014/main" id="{00000000-0008-0000-0000-000074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45" name="Text Box 27">
          <a:extLst>
            <a:ext uri="{FF2B5EF4-FFF2-40B4-BE49-F238E27FC236}">
              <a16:creationId xmlns:a16="http://schemas.microsoft.com/office/drawing/2014/main" id="{00000000-0008-0000-0000-000075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46" name="Text Box 27">
          <a:extLst>
            <a:ext uri="{FF2B5EF4-FFF2-40B4-BE49-F238E27FC236}">
              <a16:creationId xmlns:a16="http://schemas.microsoft.com/office/drawing/2014/main" id="{00000000-0008-0000-0000-000076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47" name="Text Box 27">
          <a:extLst>
            <a:ext uri="{FF2B5EF4-FFF2-40B4-BE49-F238E27FC236}">
              <a16:creationId xmlns:a16="http://schemas.microsoft.com/office/drawing/2014/main" id="{00000000-0008-0000-0000-000077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48" name="Text Box 27">
          <a:extLst>
            <a:ext uri="{FF2B5EF4-FFF2-40B4-BE49-F238E27FC236}">
              <a16:creationId xmlns:a16="http://schemas.microsoft.com/office/drawing/2014/main" id="{00000000-0008-0000-0000-000078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49" name="Text Box 27">
          <a:extLst>
            <a:ext uri="{FF2B5EF4-FFF2-40B4-BE49-F238E27FC236}">
              <a16:creationId xmlns:a16="http://schemas.microsoft.com/office/drawing/2014/main" id="{00000000-0008-0000-0000-000079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650" name="Text Box 27">
          <a:extLst>
            <a:ext uri="{FF2B5EF4-FFF2-40B4-BE49-F238E27FC236}">
              <a16:creationId xmlns:a16="http://schemas.microsoft.com/office/drawing/2014/main" id="{00000000-0008-0000-0000-00007A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651" name="Text Box 27">
          <a:extLst>
            <a:ext uri="{FF2B5EF4-FFF2-40B4-BE49-F238E27FC236}">
              <a16:creationId xmlns:a16="http://schemas.microsoft.com/office/drawing/2014/main" id="{00000000-0008-0000-0000-00007B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652" name="Text Box 27">
          <a:extLst>
            <a:ext uri="{FF2B5EF4-FFF2-40B4-BE49-F238E27FC236}">
              <a16:creationId xmlns:a16="http://schemas.microsoft.com/office/drawing/2014/main" id="{00000000-0008-0000-0000-00007C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53" name="Text Box 27">
          <a:extLst>
            <a:ext uri="{FF2B5EF4-FFF2-40B4-BE49-F238E27FC236}">
              <a16:creationId xmlns:a16="http://schemas.microsoft.com/office/drawing/2014/main" id="{00000000-0008-0000-0000-00007D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54" name="Text Box 27">
          <a:extLst>
            <a:ext uri="{FF2B5EF4-FFF2-40B4-BE49-F238E27FC236}">
              <a16:creationId xmlns:a16="http://schemas.microsoft.com/office/drawing/2014/main" id="{00000000-0008-0000-0000-00007E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55" name="Text Box 27">
          <a:extLst>
            <a:ext uri="{FF2B5EF4-FFF2-40B4-BE49-F238E27FC236}">
              <a16:creationId xmlns:a16="http://schemas.microsoft.com/office/drawing/2014/main" id="{00000000-0008-0000-0000-00007F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56" name="Text Box 27">
          <a:extLst>
            <a:ext uri="{FF2B5EF4-FFF2-40B4-BE49-F238E27FC236}">
              <a16:creationId xmlns:a16="http://schemas.microsoft.com/office/drawing/2014/main" id="{00000000-0008-0000-0000-000080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57" name="Text Box 27">
          <a:extLst>
            <a:ext uri="{FF2B5EF4-FFF2-40B4-BE49-F238E27FC236}">
              <a16:creationId xmlns:a16="http://schemas.microsoft.com/office/drawing/2014/main" id="{00000000-0008-0000-0000-000081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58" name="Text Box 27">
          <a:extLst>
            <a:ext uri="{FF2B5EF4-FFF2-40B4-BE49-F238E27FC236}">
              <a16:creationId xmlns:a16="http://schemas.microsoft.com/office/drawing/2014/main" id="{00000000-0008-0000-0000-000082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59" name="Text Box 27">
          <a:extLst>
            <a:ext uri="{FF2B5EF4-FFF2-40B4-BE49-F238E27FC236}">
              <a16:creationId xmlns:a16="http://schemas.microsoft.com/office/drawing/2014/main" id="{00000000-0008-0000-0000-000083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60" name="Text Box 27">
          <a:extLst>
            <a:ext uri="{FF2B5EF4-FFF2-40B4-BE49-F238E27FC236}">
              <a16:creationId xmlns:a16="http://schemas.microsoft.com/office/drawing/2014/main" id="{00000000-0008-0000-0000-000084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661" name="Text Box 27">
          <a:extLst>
            <a:ext uri="{FF2B5EF4-FFF2-40B4-BE49-F238E27FC236}">
              <a16:creationId xmlns:a16="http://schemas.microsoft.com/office/drawing/2014/main" id="{00000000-0008-0000-0000-000085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662" name="Text Box 27">
          <a:extLst>
            <a:ext uri="{FF2B5EF4-FFF2-40B4-BE49-F238E27FC236}">
              <a16:creationId xmlns:a16="http://schemas.microsoft.com/office/drawing/2014/main" id="{00000000-0008-0000-0000-000086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63" name="Text Box 27">
          <a:extLst>
            <a:ext uri="{FF2B5EF4-FFF2-40B4-BE49-F238E27FC236}">
              <a16:creationId xmlns:a16="http://schemas.microsoft.com/office/drawing/2014/main" id="{00000000-0008-0000-0000-000087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64" name="Text Box 27">
          <a:extLst>
            <a:ext uri="{FF2B5EF4-FFF2-40B4-BE49-F238E27FC236}">
              <a16:creationId xmlns:a16="http://schemas.microsoft.com/office/drawing/2014/main" id="{00000000-0008-0000-0000-000088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65" name="Text Box 27">
          <a:extLst>
            <a:ext uri="{FF2B5EF4-FFF2-40B4-BE49-F238E27FC236}">
              <a16:creationId xmlns:a16="http://schemas.microsoft.com/office/drawing/2014/main" id="{00000000-0008-0000-0000-000089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66" name="Text Box 27">
          <a:extLst>
            <a:ext uri="{FF2B5EF4-FFF2-40B4-BE49-F238E27FC236}">
              <a16:creationId xmlns:a16="http://schemas.microsoft.com/office/drawing/2014/main" id="{00000000-0008-0000-0000-00008A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67" name="Text Box 27">
          <a:extLst>
            <a:ext uri="{FF2B5EF4-FFF2-40B4-BE49-F238E27FC236}">
              <a16:creationId xmlns:a16="http://schemas.microsoft.com/office/drawing/2014/main" id="{00000000-0008-0000-0000-00008B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68" name="Text Box 27">
          <a:extLst>
            <a:ext uri="{FF2B5EF4-FFF2-40B4-BE49-F238E27FC236}">
              <a16:creationId xmlns:a16="http://schemas.microsoft.com/office/drawing/2014/main" id="{00000000-0008-0000-0000-00008C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69" name="Text Box 27">
          <a:extLst>
            <a:ext uri="{FF2B5EF4-FFF2-40B4-BE49-F238E27FC236}">
              <a16:creationId xmlns:a16="http://schemas.microsoft.com/office/drawing/2014/main" id="{00000000-0008-0000-0000-00008D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70" name="Text Box 27">
          <a:extLst>
            <a:ext uri="{FF2B5EF4-FFF2-40B4-BE49-F238E27FC236}">
              <a16:creationId xmlns:a16="http://schemas.microsoft.com/office/drawing/2014/main" id="{00000000-0008-0000-0000-00008E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671" name="Text Box 27">
          <a:extLst>
            <a:ext uri="{FF2B5EF4-FFF2-40B4-BE49-F238E27FC236}">
              <a16:creationId xmlns:a16="http://schemas.microsoft.com/office/drawing/2014/main" id="{00000000-0008-0000-0000-00008F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672" name="Text Box 27">
          <a:extLst>
            <a:ext uri="{FF2B5EF4-FFF2-40B4-BE49-F238E27FC236}">
              <a16:creationId xmlns:a16="http://schemas.microsoft.com/office/drawing/2014/main" id="{00000000-0008-0000-0000-000090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73" name="Text Box 27">
          <a:extLst>
            <a:ext uri="{FF2B5EF4-FFF2-40B4-BE49-F238E27FC236}">
              <a16:creationId xmlns:a16="http://schemas.microsoft.com/office/drawing/2014/main" id="{00000000-0008-0000-0000-000091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74" name="Text Box 27">
          <a:extLst>
            <a:ext uri="{FF2B5EF4-FFF2-40B4-BE49-F238E27FC236}">
              <a16:creationId xmlns:a16="http://schemas.microsoft.com/office/drawing/2014/main" id="{00000000-0008-0000-0000-000092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75" name="Text Box 27">
          <a:extLst>
            <a:ext uri="{FF2B5EF4-FFF2-40B4-BE49-F238E27FC236}">
              <a16:creationId xmlns:a16="http://schemas.microsoft.com/office/drawing/2014/main" id="{00000000-0008-0000-0000-000093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76" name="Text Box 27">
          <a:extLst>
            <a:ext uri="{FF2B5EF4-FFF2-40B4-BE49-F238E27FC236}">
              <a16:creationId xmlns:a16="http://schemas.microsoft.com/office/drawing/2014/main" id="{00000000-0008-0000-0000-000094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77" name="Text Box 27">
          <a:extLst>
            <a:ext uri="{FF2B5EF4-FFF2-40B4-BE49-F238E27FC236}">
              <a16:creationId xmlns:a16="http://schemas.microsoft.com/office/drawing/2014/main" id="{00000000-0008-0000-0000-000095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78" name="Text Box 27">
          <a:extLst>
            <a:ext uri="{FF2B5EF4-FFF2-40B4-BE49-F238E27FC236}">
              <a16:creationId xmlns:a16="http://schemas.microsoft.com/office/drawing/2014/main" id="{00000000-0008-0000-0000-000096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79" name="Text Box 27">
          <a:extLst>
            <a:ext uri="{FF2B5EF4-FFF2-40B4-BE49-F238E27FC236}">
              <a16:creationId xmlns:a16="http://schemas.microsoft.com/office/drawing/2014/main" id="{00000000-0008-0000-0000-000097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80" name="Text Box 27">
          <a:extLst>
            <a:ext uri="{FF2B5EF4-FFF2-40B4-BE49-F238E27FC236}">
              <a16:creationId xmlns:a16="http://schemas.microsoft.com/office/drawing/2014/main" id="{00000000-0008-0000-0000-000098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681" name="Text Box 27">
          <a:extLst>
            <a:ext uri="{FF2B5EF4-FFF2-40B4-BE49-F238E27FC236}">
              <a16:creationId xmlns:a16="http://schemas.microsoft.com/office/drawing/2014/main" id="{00000000-0008-0000-0000-000099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682" name="Text Box 27">
          <a:extLst>
            <a:ext uri="{FF2B5EF4-FFF2-40B4-BE49-F238E27FC236}">
              <a16:creationId xmlns:a16="http://schemas.microsoft.com/office/drawing/2014/main" id="{00000000-0008-0000-0000-00009A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83" name="Text Box 27">
          <a:extLst>
            <a:ext uri="{FF2B5EF4-FFF2-40B4-BE49-F238E27FC236}">
              <a16:creationId xmlns:a16="http://schemas.microsoft.com/office/drawing/2014/main" id="{00000000-0008-0000-0000-00009B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84" name="Text Box 27">
          <a:extLst>
            <a:ext uri="{FF2B5EF4-FFF2-40B4-BE49-F238E27FC236}">
              <a16:creationId xmlns:a16="http://schemas.microsoft.com/office/drawing/2014/main" id="{00000000-0008-0000-0000-00009C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85" name="Text Box 27">
          <a:extLst>
            <a:ext uri="{FF2B5EF4-FFF2-40B4-BE49-F238E27FC236}">
              <a16:creationId xmlns:a16="http://schemas.microsoft.com/office/drawing/2014/main" id="{00000000-0008-0000-0000-00009D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86" name="Text Box 27">
          <a:extLst>
            <a:ext uri="{FF2B5EF4-FFF2-40B4-BE49-F238E27FC236}">
              <a16:creationId xmlns:a16="http://schemas.microsoft.com/office/drawing/2014/main" id="{00000000-0008-0000-0000-00009E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87" name="Text Box 27">
          <a:extLst>
            <a:ext uri="{FF2B5EF4-FFF2-40B4-BE49-F238E27FC236}">
              <a16:creationId xmlns:a16="http://schemas.microsoft.com/office/drawing/2014/main" id="{00000000-0008-0000-0000-00009F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88" name="Text Box 27">
          <a:extLst>
            <a:ext uri="{FF2B5EF4-FFF2-40B4-BE49-F238E27FC236}">
              <a16:creationId xmlns:a16="http://schemas.microsoft.com/office/drawing/2014/main" id="{00000000-0008-0000-0000-0000A0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89" name="Text Box 27">
          <a:extLst>
            <a:ext uri="{FF2B5EF4-FFF2-40B4-BE49-F238E27FC236}">
              <a16:creationId xmlns:a16="http://schemas.microsoft.com/office/drawing/2014/main" id="{00000000-0008-0000-0000-0000A1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90" name="Text Box 27">
          <a:extLst>
            <a:ext uri="{FF2B5EF4-FFF2-40B4-BE49-F238E27FC236}">
              <a16:creationId xmlns:a16="http://schemas.microsoft.com/office/drawing/2014/main" id="{00000000-0008-0000-0000-0000A2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691" name="Text Box 27">
          <a:extLst>
            <a:ext uri="{FF2B5EF4-FFF2-40B4-BE49-F238E27FC236}">
              <a16:creationId xmlns:a16="http://schemas.microsoft.com/office/drawing/2014/main" id="{00000000-0008-0000-0000-0000A3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692" name="Text Box 27">
          <a:extLst>
            <a:ext uri="{FF2B5EF4-FFF2-40B4-BE49-F238E27FC236}">
              <a16:creationId xmlns:a16="http://schemas.microsoft.com/office/drawing/2014/main" id="{00000000-0008-0000-0000-0000A4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693" name="Text Box 27">
          <a:extLst>
            <a:ext uri="{FF2B5EF4-FFF2-40B4-BE49-F238E27FC236}">
              <a16:creationId xmlns:a16="http://schemas.microsoft.com/office/drawing/2014/main" id="{00000000-0008-0000-0000-0000A5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94" name="Text Box 27">
          <a:extLst>
            <a:ext uri="{FF2B5EF4-FFF2-40B4-BE49-F238E27FC236}">
              <a16:creationId xmlns:a16="http://schemas.microsoft.com/office/drawing/2014/main" id="{00000000-0008-0000-0000-0000A6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95" name="Text Box 27">
          <a:extLst>
            <a:ext uri="{FF2B5EF4-FFF2-40B4-BE49-F238E27FC236}">
              <a16:creationId xmlns:a16="http://schemas.microsoft.com/office/drawing/2014/main" id="{00000000-0008-0000-0000-0000A7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96" name="Text Box 27">
          <a:extLst>
            <a:ext uri="{FF2B5EF4-FFF2-40B4-BE49-F238E27FC236}">
              <a16:creationId xmlns:a16="http://schemas.microsoft.com/office/drawing/2014/main" id="{00000000-0008-0000-0000-0000A8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697" name="Text Box 27">
          <a:extLst>
            <a:ext uri="{FF2B5EF4-FFF2-40B4-BE49-F238E27FC236}">
              <a16:creationId xmlns:a16="http://schemas.microsoft.com/office/drawing/2014/main" id="{00000000-0008-0000-0000-0000A9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98" name="Text Box 27">
          <a:extLst>
            <a:ext uri="{FF2B5EF4-FFF2-40B4-BE49-F238E27FC236}">
              <a16:creationId xmlns:a16="http://schemas.microsoft.com/office/drawing/2014/main" id="{00000000-0008-0000-0000-0000AA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699" name="Text Box 27">
          <a:extLst>
            <a:ext uri="{FF2B5EF4-FFF2-40B4-BE49-F238E27FC236}">
              <a16:creationId xmlns:a16="http://schemas.microsoft.com/office/drawing/2014/main" id="{00000000-0008-0000-0000-0000AB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00" name="Text Box 27">
          <a:extLst>
            <a:ext uri="{FF2B5EF4-FFF2-40B4-BE49-F238E27FC236}">
              <a16:creationId xmlns:a16="http://schemas.microsoft.com/office/drawing/2014/main" id="{00000000-0008-0000-0000-0000AC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01" name="Text Box 27">
          <a:extLst>
            <a:ext uri="{FF2B5EF4-FFF2-40B4-BE49-F238E27FC236}">
              <a16:creationId xmlns:a16="http://schemas.microsoft.com/office/drawing/2014/main" id="{00000000-0008-0000-0000-0000AD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702" name="Text Box 27">
          <a:extLst>
            <a:ext uri="{FF2B5EF4-FFF2-40B4-BE49-F238E27FC236}">
              <a16:creationId xmlns:a16="http://schemas.microsoft.com/office/drawing/2014/main" id="{00000000-0008-0000-0000-0000AE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703" name="Text Box 27">
          <a:extLst>
            <a:ext uri="{FF2B5EF4-FFF2-40B4-BE49-F238E27FC236}">
              <a16:creationId xmlns:a16="http://schemas.microsoft.com/office/drawing/2014/main" id="{00000000-0008-0000-0000-0000AF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04" name="Text Box 27">
          <a:extLst>
            <a:ext uri="{FF2B5EF4-FFF2-40B4-BE49-F238E27FC236}">
              <a16:creationId xmlns:a16="http://schemas.microsoft.com/office/drawing/2014/main" id="{00000000-0008-0000-0000-0000B0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05" name="Text Box 27">
          <a:extLst>
            <a:ext uri="{FF2B5EF4-FFF2-40B4-BE49-F238E27FC236}">
              <a16:creationId xmlns:a16="http://schemas.microsoft.com/office/drawing/2014/main" id="{00000000-0008-0000-0000-0000B1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06" name="Text Box 27">
          <a:extLst>
            <a:ext uri="{FF2B5EF4-FFF2-40B4-BE49-F238E27FC236}">
              <a16:creationId xmlns:a16="http://schemas.microsoft.com/office/drawing/2014/main" id="{00000000-0008-0000-0000-0000B2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07" name="Text Box 27">
          <a:extLst>
            <a:ext uri="{FF2B5EF4-FFF2-40B4-BE49-F238E27FC236}">
              <a16:creationId xmlns:a16="http://schemas.microsoft.com/office/drawing/2014/main" id="{00000000-0008-0000-0000-0000B3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08" name="Text Box 27">
          <a:extLst>
            <a:ext uri="{FF2B5EF4-FFF2-40B4-BE49-F238E27FC236}">
              <a16:creationId xmlns:a16="http://schemas.microsoft.com/office/drawing/2014/main" id="{00000000-0008-0000-0000-0000B4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09" name="Text Box 27">
          <a:extLst>
            <a:ext uri="{FF2B5EF4-FFF2-40B4-BE49-F238E27FC236}">
              <a16:creationId xmlns:a16="http://schemas.microsoft.com/office/drawing/2014/main" id="{00000000-0008-0000-0000-0000B5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10" name="Text Box 27">
          <a:extLst>
            <a:ext uri="{FF2B5EF4-FFF2-40B4-BE49-F238E27FC236}">
              <a16:creationId xmlns:a16="http://schemas.microsoft.com/office/drawing/2014/main" id="{00000000-0008-0000-0000-0000B6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11" name="Text Box 27">
          <a:extLst>
            <a:ext uri="{FF2B5EF4-FFF2-40B4-BE49-F238E27FC236}">
              <a16:creationId xmlns:a16="http://schemas.microsoft.com/office/drawing/2014/main" id="{00000000-0008-0000-0000-0000B7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712" name="Text Box 27">
          <a:extLst>
            <a:ext uri="{FF2B5EF4-FFF2-40B4-BE49-F238E27FC236}">
              <a16:creationId xmlns:a16="http://schemas.microsoft.com/office/drawing/2014/main" id="{00000000-0008-0000-0000-0000B8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713" name="Text Box 27">
          <a:extLst>
            <a:ext uri="{FF2B5EF4-FFF2-40B4-BE49-F238E27FC236}">
              <a16:creationId xmlns:a16="http://schemas.microsoft.com/office/drawing/2014/main" id="{00000000-0008-0000-0000-0000B9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14" name="Text Box 27">
          <a:extLst>
            <a:ext uri="{FF2B5EF4-FFF2-40B4-BE49-F238E27FC236}">
              <a16:creationId xmlns:a16="http://schemas.microsoft.com/office/drawing/2014/main" id="{00000000-0008-0000-0000-0000BA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15" name="Text Box 27">
          <a:extLst>
            <a:ext uri="{FF2B5EF4-FFF2-40B4-BE49-F238E27FC236}">
              <a16:creationId xmlns:a16="http://schemas.microsoft.com/office/drawing/2014/main" id="{00000000-0008-0000-0000-0000BB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16" name="Text Box 27">
          <a:extLst>
            <a:ext uri="{FF2B5EF4-FFF2-40B4-BE49-F238E27FC236}">
              <a16:creationId xmlns:a16="http://schemas.microsoft.com/office/drawing/2014/main" id="{00000000-0008-0000-0000-0000BC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17" name="Text Box 27">
          <a:extLst>
            <a:ext uri="{FF2B5EF4-FFF2-40B4-BE49-F238E27FC236}">
              <a16:creationId xmlns:a16="http://schemas.microsoft.com/office/drawing/2014/main" id="{00000000-0008-0000-0000-0000BD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18" name="Text Box 27">
          <a:extLst>
            <a:ext uri="{FF2B5EF4-FFF2-40B4-BE49-F238E27FC236}">
              <a16:creationId xmlns:a16="http://schemas.microsoft.com/office/drawing/2014/main" id="{00000000-0008-0000-0000-0000BE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19" name="Text Box 27">
          <a:extLst>
            <a:ext uri="{FF2B5EF4-FFF2-40B4-BE49-F238E27FC236}">
              <a16:creationId xmlns:a16="http://schemas.microsoft.com/office/drawing/2014/main" id="{00000000-0008-0000-0000-0000BF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20" name="Text Box 27">
          <a:extLst>
            <a:ext uri="{FF2B5EF4-FFF2-40B4-BE49-F238E27FC236}">
              <a16:creationId xmlns:a16="http://schemas.microsoft.com/office/drawing/2014/main" id="{00000000-0008-0000-0000-0000C0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21" name="Text Box 27">
          <a:extLst>
            <a:ext uri="{FF2B5EF4-FFF2-40B4-BE49-F238E27FC236}">
              <a16:creationId xmlns:a16="http://schemas.microsoft.com/office/drawing/2014/main" id="{00000000-0008-0000-0000-0000C1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722" name="Text Box 27">
          <a:extLst>
            <a:ext uri="{FF2B5EF4-FFF2-40B4-BE49-F238E27FC236}">
              <a16:creationId xmlns:a16="http://schemas.microsoft.com/office/drawing/2014/main" id="{00000000-0008-0000-0000-0000C2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723" name="Text Box 27">
          <a:extLst>
            <a:ext uri="{FF2B5EF4-FFF2-40B4-BE49-F238E27FC236}">
              <a16:creationId xmlns:a16="http://schemas.microsoft.com/office/drawing/2014/main" id="{00000000-0008-0000-0000-0000C3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24" name="Text Box 27">
          <a:extLst>
            <a:ext uri="{FF2B5EF4-FFF2-40B4-BE49-F238E27FC236}">
              <a16:creationId xmlns:a16="http://schemas.microsoft.com/office/drawing/2014/main" id="{00000000-0008-0000-0000-0000C4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25" name="Text Box 27">
          <a:extLst>
            <a:ext uri="{FF2B5EF4-FFF2-40B4-BE49-F238E27FC236}">
              <a16:creationId xmlns:a16="http://schemas.microsoft.com/office/drawing/2014/main" id="{00000000-0008-0000-0000-0000C5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26" name="Text Box 27">
          <a:extLst>
            <a:ext uri="{FF2B5EF4-FFF2-40B4-BE49-F238E27FC236}">
              <a16:creationId xmlns:a16="http://schemas.microsoft.com/office/drawing/2014/main" id="{00000000-0008-0000-0000-0000C6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27" name="Text Box 27">
          <a:extLst>
            <a:ext uri="{FF2B5EF4-FFF2-40B4-BE49-F238E27FC236}">
              <a16:creationId xmlns:a16="http://schemas.microsoft.com/office/drawing/2014/main" id="{00000000-0008-0000-0000-0000C7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28" name="Text Box 27">
          <a:extLst>
            <a:ext uri="{FF2B5EF4-FFF2-40B4-BE49-F238E27FC236}">
              <a16:creationId xmlns:a16="http://schemas.microsoft.com/office/drawing/2014/main" id="{00000000-0008-0000-0000-0000C8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29" name="Text Box 27">
          <a:extLst>
            <a:ext uri="{FF2B5EF4-FFF2-40B4-BE49-F238E27FC236}">
              <a16:creationId xmlns:a16="http://schemas.microsoft.com/office/drawing/2014/main" id="{00000000-0008-0000-0000-0000C9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30" name="Text Box 27">
          <a:extLst>
            <a:ext uri="{FF2B5EF4-FFF2-40B4-BE49-F238E27FC236}">
              <a16:creationId xmlns:a16="http://schemas.microsoft.com/office/drawing/2014/main" id="{00000000-0008-0000-0000-0000CA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31" name="Text Box 27">
          <a:extLst>
            <a:ext uri="{FF2B5EF4-FFF2-40B4-BE49-F238E27FC236}">
              <a16:creationId xmlns:a16="http://schemas.microsoft.com/office/drawing/2014/main" id="{00000000-0008-0000-0000-0000CB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732" name="Text Box 27">
          <a:extLst>
            <a:ext uri="{FF2B5EF4-FFF2-40B4-BE49-F238E27FC236}">
              <a16:creationId xmlns:a16="http://schemas.microsoft.com/office/drawing/2014/main" id="{00000000-0008-0000-0000-0000CC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733" name="Text Box 27">
          <a:extLst>
            <a:ext uri="{FF2B5EF4-FFF2-40B4-BE49-F238E27FC236}">
              <a16:creationId xmlns:a16="http://schemas.microsoft.com/office/drawing/2014/main" id="{00000000-0008-0000-0000-0000CD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734" name="Text Box 27">
          <a:extLst>
            <a:ext uri="{FF2B5EF4-FFF2-40B4-BE49-F238E27FC236}">
              <a16:creationId xmlns:a16="http://schemas.microsoft.com/office/drawing/2014/main" id="{00000000-0008-0000-0000-0000CE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35" name="Text Box 27">
          <a:extLst>
            <a:ext uri="{FF2B5EF4-FFF2-40B4-BE49-F238E27FC236}">
              <a16:creationId xmlns:a16="http://schemas.microsoft.com/office/drawing/2014/main" id="{00000000-0008-0000-0000-0000CF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36" name="Text Box 27">
          <a:extLst>
            <a:ext uri="{FF2B5EF4-FFF2-40B4-BE49-F238E27FC236}">
              <a16:creationId xmlns:a16="http://schemas.microsoft.com/office/drawing/2014/main" id="{00000000-0008-0000-0000-0000D0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37" name="Text Box 27">
          <a:extLst>
            <a:ext uri="{FF2B5EF4-FFF2-40B4-BE49-F238E27FC236}">
              <a16:creationId xmlns:a16="http://schemas.microsoft.com/office/drawing/2014/main" id="{00000000-0008-0000-0000-0000D1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38" name="Text Box 27">
          <a:extLst>
            <a:ext uri="{FF2B5EF4-FFF2-40B4-BE49-F238E27FC236}">
              <a16:creationId xmlns:a16="http://schemas.microsoft.com/office/drawing/2014/main" id="{00000000-0008-0000-0000-0000D2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39" name="Text Box 27">
          <a:extLst>
            <a:ext uri="{FF2B5EF4-FFF2-40B4-BE49-F238E27FC236}">
              <a16:creationId xmlns:a16="http://schemas.microsoft.com/office/drawing/2014/main" id="{00000000-0008-0000-0000-0000D3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40" name="Text Box 27">
          <a:extLst>
            <a:ext uri="{FF2B5EF4-FFF2-40B4-BE49-F238E27FC236}">
              <a16:creationId xmlns:a16="http://schemas.microsoft.com/office/drawing/2014/main" id="{00000000-0008-0000-0000-0000D4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41" name="Text Box 27">
          <a:extLst>
            <a:ext uri="{FF2B5EF4-FFF2-40B4-BE49-F238E27FC236}">
              <a16:creationId xmlns:a16="http://schemas.microsoft.com/office/drawing/2014/main" id="{00000000-0008-0000-0000-0000D5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42" name="Text Box 27">
          <a:extLst>
            <a:ext uri="{FF2B5EF4-FFF2-40B4-BE49-F238E27FC236}">
              <a16:creationId xmlns:a16="http://schemas.microsoft.com/office/drawing/2014/main" id="{00000000-0008-0000-0000-0000D6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743" name="Text Box 27">
          <a:extLst>
            <a:ext uri="{FF2B5EF4-FFF2-40B4-BE49-F238E27FC236}">
              <a16:creationId xmlns:a16="http://schemas.microsoft.com/office/drawing/2014/main" id="{00000000-0008-0000-0000-0000D7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744" name="Text Box 27">
          <a:extLst>
            <a:ext uri="{FF2B5EF4-FFF2-40B4-BE49-F238E27FC236}">
              <a16:creationId xmlns:a16="http://schemas.microsoft.com/office/drawing/2014/main" id="{00000000-0008-0000-0000-0000D8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45" name="Text Box 27">
          <a:extLst>
            <a:ext uri="{FF2B5EF4-FFF2-40B4-BE49-F238E27FC236}">
              <a16:creationId xmlns:a16="http://schemas.microsoft.com/office/drawing/2014/main" id="{00000000-0008-0000-0000-0000D9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46" name="Text Box 27">
          <a:extLst>
            <a:ext uri="{FF2B5EF4-FFF2-40B4-BE49-F238E27FC236}">
              <a16:creationId xmlns:a16="http://schemas.microsoft.com/office/drawing/2014/main" id="{00000000-0008-0000-0000-0000DA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47" name="Text Box 27">
          <a:extLst>
            <a:ext uri="{FF2B5EF4-FFF2-40B4-BE49-F238E27FC236}">
              <a16:creationId xmlns:a16="http://schemas.microsoft.com/office/drawing/2014/main" id="{00000000-0008-0000-0000-0000DB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48" name="Text Box 27">
          <a:extLst>
            <a:ext uri="{FF2B5EF4-FFF2-40B4-BE49-F238E27FC236}">
              <a16:creationId xmlns:a16="http://schemas.microsoft.com/office/drawing/2014/main" id="{00000000-0008-0000-0000-0000DC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49" name="Text Box 27">
          <a:extLst>
            <a:ext uri="{FF2B5EF4-FFF2-40B4-BE49-F238E27FC236}">
              <a16:creationId xmlns:a16="http://schemas.microsoft.com/office/drawing/2014/main" id="{00000000-0008-0000-0000-0000DD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50" name="Text Box 27">
          <a:extLst>
            <a:ext uri="{FF2B5EF4-FFF2-40B4-BE49-F238E27FC236}">
              <a16:creationId xmlns:a16="http://schemas.microsoft.com/office/drawing/2014/main" id="{00000000-0008-0000-0000-0000DE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51" name="Text Box 27">
          <a:extLst>
            <a:ext uri="{FF2B5EF4-FFF2-40B4-BE49-F238E27FC236}">
              <a16:creationId xmlns:a16="http://schemas.microsoft.com/office/drawing/2014/main" id="{00000000-0008-0000-0000-0000DF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52" name="Text Box 27">
          <a:extLst>
            <a:ext uri="{FF2B5EF4-FFF2-40B4-BE49-F238E27FC236}">
              <a16:creationId xmlns:a16="http://schemas.microsoft.com/office/drawing/2014/main" id="{00000000-0008-0000-0000-0000E0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753" name="Text Box 27">
          <a:extLst>
            <a:ext uri="{FF2B5EF4-FFF2-40B4-BE49-F238E27FC236}">
              <a16:creationId xmlns:a16="http://schemas.microsoft.com/office/drawing/2014/main" id="{00000000-0008-0000-0000-0000E1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754" name="Text Box 27">
          <a:extLst>
            <a:ext uri="{FF2B5EF4-FFF2-40B4-BE49-F238E27FC236}">
              <a16:creationId xmlns:a16="http://schemas.microsoft.com/office/drawing/2014/main" id="{00000000-0008-0000-0000-0000E2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55" name="Text Box 27">
          <a:extLst>
            <a:ext uri="{FF2B5EF4-FFF2-40B4-BE49-F238E27FC236}">
              <a16:creationId xmlns:a16="http://schemas.microsoft.com/office/drawing/2014/main" id="{00000000-0008-0000-0000-0000E3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56" name="Text Box 27">
          <a:extLst>
            <a:ext uri="{FF2B5EF4-FFF2-40B4-BE49-F238E27FC236}">
              <a16:creationId xmlns:a16="http://schemas.microsoft.com/office/drawing/2014/main" id="{00000000-0008-0000-0000-0000E4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57" name="Text Box 27">
          <a:extLst>
            <a:ext uri="{FF2B5EF4-FFF2-40B4-BE49-F238E27FC236}">
              <a16:creationId xmlns:a16="http://schemas.microsoft.com/office/drawing/2014/main" id="{00000000-0008-0000-0000-0000E5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58" name="Text Box 27">
          <a:extLst>
            <a:ext uri="{FF2B5EF4-FFF2-40B4-BE49-F238E27FC236}">
              <a16:creationId xmlns:a16="http://schemas.microsoft.com/office/drawing/2014/main" id="{00000000-0008-0000-0000-0000E6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59" name="Text Box 27">
          <a:extLst>
            <a:ext uri="{FF2B5EF4-FFF2-40B4-BE49-F238E27FC236}">
              <a16:creationId xmlns:a16="http://schemas.microsoft.com/office/drawing/2014/main" id="{00000000-0008-0000-0000-0000E7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60" name="Text Box 27">
          <a:extLst>
            <a:ext uri="{FF2B5EF4-FFF2-40B4-BE49-F238E27FC236}">
              <a16:creationId xmlns:a16="http://schemas.microsoft.com/office/drawing/2014/main" id="{00000000-0008-0000-0000-0000E8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61" name="Text Box 27">
          <a:extLst>
            <a:ext uri="{FF2B5EF4-FFF2-40B4-BE49-F238E27FC236}">
              <a16:creationId xmlns:a16="http://schemas.microsoft.com/office/drawing/2014/main" id="{00000000-0008-0000-0000-0000E9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62" name="Text Box 27">
          <a:extLst>
            <a:ext uri="{FF2B5EF4-FFF2-40B4-BE49-F238E27FC236}">
              <a16:creationId xmlns:a16="http://schemas.microsoft.com/office/drawing/2014/main" id="{00000000-0008-0000-0000-0000EA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763" name="Text Box 27">
          <a:extLst>
            <a:ext uri="{FF2B5EF4-FFF2-40B4-BE49-F238E27FC236}">
              <a16:creationId xmlns:a16="http://schemas.microsoft.com/office/drawing/2014/main" id="{00000000-0008-0000-0000-0000EB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764" name="Text Box 27">
          <a:extLst>
            <a:ext uri="{FF2B5EF4-FFF2-40B4-BE49-F238E27FC236}">
              <a16:creationId xmlns:a16="http://schemas.microsoft.com/office/drawing/2014/main" id="{00000000-0008-0000-0000-0000EC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65" name="Text Box 27">
          <a:extLst>
            <a:ext uri="{FF2B5EF4-FFF2-40B4-BE49-F238E27FC236}">
              <a16:creationId xmlns:a16="http://schemas.microsoft.com/office/drawing/2014/main" id="{00000000-0008-0000-0000-0000ED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66" name="Text Box 27">
          <a:extLst>
            <a:ext uri="{FF2B5EF4-FFF2-40B4-BE49-F238E27FC236}">
              <a16:creationId xmlns:a16="http://schemas.microsoft.com/office/drawing/2014/main" id="{00000000-0008-0000-0000-0000EE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67" name="Text Box 27">
          <a:extLst>
            <a:ext uri="{FF2B5EF4-FFF2-40B4-BE49-F238E27FC236}">
              <a16:creationId xmlns:a16="http://schemas.microsoft.com/office/drawing/2014/main" id="{00000000-0008-0000-0000-0000EF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68" name="Text Box 27">
          <a:extLst>
            <a:ext uri="{FF2B5EF4-FFF2-40B4-BE49-F238E27FC236}">
              <a16:creationId xmlns:a16="http://schemas.microsoft.com/office/drawing/2014/main" id="{00000000-0008-0000-0000-0000F0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69" name="Text Box 27">
          <a:extLst>
            <a:ext uri="{FF2B5EF4-FFF2-40B4-BE49-F238E27FC236}">
              <a16:creationId xmlns:a16="http://schemas.microsoft.com/office/drawing/2014/main" id="{00000000-0008-0000-0000-0000F1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70" name="Text Box 27">
          <a:extLst>
            <a:ext uri="{FF2B5EF4-FFF2-40B4-BE49-F238E27FC236}">
              <a16:creationId xmlns:a16="http://schemas.microsoft.com/office/drawing/2014/main" id="{00000000-0008-0000-0000-0000F2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71" name="Text Box 27">
          <a:extLst>
            <a:ext uri="{FF2B5EF4-FFF2-40B4-BE49-F238E27FC236}">
              <a16:creationId xmlns:a16="http://schemas.microsoft.com/office/drawing/2014/main" id="{00000000-0008-0000-0000-0000F3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72" name="Text Box 27">
          <a:extLst>
            <a:ext uri="{FF2B5EF4-FFF2-40B4-BE49-F238E27FC236}">
              <a16:creationId xmlns:a16="http://schemas.microsoft.com/office/drawing/2014/main" id="{00000000-0008-0000-0000-0000F4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773" name="Text Box 27">
          <a:extLst>
            <a:ext uri="{FF2B5EF4-FFF2-40B4-BE49-F238E27FC236}">
              <a16:creationId xmlns:a16="http://schemas.microsoft.com/office/drawing/2014/main" id="{00000000-0008-0000-0000-0000F506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774" name="Text Box 27">
          <a:extLst>
            <a:ext uri="{FF2B5EF4-FFF2-40B4-BE49-F238E27FC236}">
              <a16:creationId xmlns:a16="http://schemas.microsoft.com/office/drawing/2014/main" id="{00000000-0008-0000-0000-0000F606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775" name="Text Box 27">
          <a:extLst>
            <a:ext uri="{FF2B5EF4-FFF2-40B4-BE49-F238E27FC236}">
              <a16:creationId xmlns:a16="http://schemas.microsoft.com/office/drawing/2014/main" id="{00000000-0008-0000-0000-0000F706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76" name="Text Box 27">
          <a:extLst>
            <a:ext uri="{FF2B5EF4-FFF2-40B4-BE49-F238E27FC236}">
              <a16:creationId xmlns:a16="http://schemas.microsoft.com/office/drawing/2014/main" id="{00000000-0008-0000-0000-0000F8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77" name="Text Box 27">
          <a:extLst>
            <a:ext uri="{FF2B5EF4-FFF2-40B4-BE49-F238E27FC236}">
              <a16:creationId xmlns:a16="http://schemas.microsoft.com/office/drawing/2014/main" id="{00000000-0008-0000-0000-0000F9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78" name="Text Box 27">
          <a:extLst>
            <a:ext uri="{FF2B5EF4-FFF2-40B4-BE49-F238E27FC236}">
              <a16:creationId xmlns:a16="http://schemas.microsoft.com/office/drawing/2014/main" id="{00000000-0008-0000-0000-0000FA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79" name="Text Box 27">
          <a:extLst>
            <a:ext uri="{FF2B5EF4-FFF2-40B4-BE49-F238E27FC236}">
              <a16:creationId xmlns:a16="http://schemas.microsoft.com/office/drawing/2014/main" id="{00000000-0008-0000-0000-0000FB06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80" name="Text Box 27">
          <a:extLst>
            <a:ext uri="{FF2B5EF4-FFF2-40B4-BE49-F238E27FC236}">
              <a16:creationId xmlns:a16="http://schemas.microsoft.com/office/drawing/2014/main" id="{00000000-0008-0000-0000-0000FC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81" name="Text Box 27">
          <a:extLst>
            <a:ext uri="{FF2B5EF4-FFF2-40B4-BE49-F238E27FC236}">
              <a16:creationId xmlns:a16="http://schemas.microsoft.com/office/drawing/2014/main" id="{00000000-0008-0000-0000-0000FD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82" name="Text Box 27">
          <a:extLst>
            <a:ext uri="{FF2B5EF4-FFF2-40B4-BE49-F238E27FC236}">
              <a16:creationId xmlns:a16="http://schemas.microsoft.com/office/drawing/2014/main" id="{00000000-0008-0000-0000-0000FE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83" name="Text Box 27">
          <a:extLst>
            <a:ext uri="{FF2B5EF4-FFF2-40B4-BE49-F238E27FC236}">
              <a16:creationId xmlns:a16="http://schemas.microsoft.com/office/drawing/2014/main" id="{00000000-0008-0000-0000-0000FF06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784" name="Text Box 27">
          <a:extLst>
            <a:ext uri="{FF2B5EF4-FFF2-40B4-BE49-F238E27FC236}">
              <a16:creationId xmlns:a16="http://schemas.microsoft.com/office/drawing/2014/main" id="{00000000-0008-0000-0000-000000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785" name="Text Box 27">
          <a:extLst>
            <a:ext uri="{FF2B5EF4-FFF2-40B4-BE49-F238E27FC236}">
              <a16:creationId xmlns:a16="http://schemas.microsoft.com/office/drawing/2014/main" id="{00000000-0008-0000-0000-000001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86" name="Text Box 27">
          <a:extLst>
            <a:ext uri="{FF2B5EF4-FFF2-40B4-BE49-F238E27FC236}">
              <a16:creationId xmlns:a16="http://schemas.microsoft.com/office/drawing/2014/main" id="{00000000-0008-0000-0000-000002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87" name="Text Box 27">
          <a:extLst>
            <a:ext uri="{FF2B5EF4-FFF2-40B4-BE49-F238E27FC236}">
              <a16:creationId xmlns:a16="http://schemas.microsoft.com/office/drawing/2014/main" id="{00000000-0008-0000-0000-000003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88" name="Text Box 27">
          <a:extLst>
            <a:ext uri="{FF2B5EF4-FFF2-40B4-BE49-F238E27FC236}">
              <a16:creationId xmlns:a16="http://schemas.microsoft.com/office/drawing/2014/main" id="{00000000-0008-0000-0000-000004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89" name="Text Box 27">
          <a:extLst>
            <a:ext uri="{FF2B5EF4-FFF2-40B4-BE49-F238E27FC236}">
              <a16:creationId xmlns:a16="http://schemas.microsoft.com/office/drawing/2014/main" id="{00000000-0008-0000-0000-000005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90" name="Text Box 27">
          <a:extLst>
            <a:ext uri="{FF2B5EF4-FFF2-40B4-BE49-F238E27FC236}">
              <a16:creationId xmlns:a16="http://schemas.microsoft.com/office/drawing/2014/main" id="{00000000-0008-0000-0000-000006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91" name="Text Box 27">
          <a:extLst>
            <a:ext uri="{FF2B5EF4-FFF2-40B4-BE49-F238E27FC236}">
              <a16:creationId xmlns:a16="http://schemas.microsoft.com/office/drawing/2014/main" id="{00000000-0008-0000-0000-000007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92" name="Text Box 27">
          <a:extLst>
            <a:ext uri="{FF2B5EF4-FFF2-40B4-BE49-F238E27FC236}">
              <a16:creationId xmlns:a16="http://schemas.microsoft.com/office/drawing/2014/main" id="{00000000-0008-0000-0000-000008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793" name="Text Box 27">
          <a:extLst>
            <a:ext uri="{FF2B5EF4-FFF2-40B4-BE49-F238E27FC236}">
              <a16:creationId xmlns:a16="http://schemas.microsoft.com/office/drawing/2014/main" id="{00000000-0008-0000-0000-000009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794" name="Text Box 27">
          <a:extLst>
            <a:ext uri="{FF2B5EF4-FFF2-40B4-BE49-F238E27FC236}">
              <a16:creationId xmlns:a16="http://schemas.microsoft.com/office/drawing/2014/main" id="{00000000-0008-0000-0000-00000A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795" name="Text Box 27">
          <a:extLst>
            <a:ext uri="{FF2B5EF4-FFF2-40B4-BE49-F238E27FC236}">
              <a16:creationId xmlns:a16="http://schemas.microsoft.com/office/drawing/2014/main" id="{00000000-0008-0000-0000-00000B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96" name="Text Box 27">
          <a:extLst>
            <a:ext uri="{FF2B5EF4-FFF2-40B4-BE49-F238E27FC236}">
              <a16:creationId xmlns:a16="http://schemas.microsoft.com/office/drawing/2014/main" id="{00000000-0008-0000-0000-00000C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97" name="Text Box 27">
          <a:extLst>
            <a:ext uri="{FF2B5EF4-FFF2-40B4-BE49-F238E27FC236}">
              <a16:creationId xmlns:a16="http://schemas.microsoft.com/office/drawing/2014/main" id="{00000000-0008-0000-0000-00000D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98" name="Text Box 27">
          <a:extLst>
            <a:ext uri="{FF2B5EF4-FFF2-40B4-BE49-F238E27FC236}">
              <a16:creationId xmlns:a16="http://schemas.microsoft.com/office/drawing/2014/main" id="{00000000-0008-0000-0000-00000E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799" name="Text Box 27">
          <a:extLst>
            <a:ext uri="{FF2B5EF4-FFF2-40B4-BE49-F238E27FC236}">
              <a16:creationId xmlns:a16="http://schemas.microsoft.com/office/drawing/2014/main" id="{00000000-0008-0000-0000-00000F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00" name="Text Box 27">
          <a:extLst>
            <a:ext uri="{FF2B5EF4-FFF2-40B4-BE49-F238E27FC236}">
              <a16:creationId xmlns:a16="http://schemas.microsoft.com/office/drawing/2014/main" id="{00000000-0008-0000-0000-000010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01" name="Text Box 27">
          <a:extLst>
            <a:ext uri="{FF2B5EF4-FFF2-40B4-BE49-F238E27FC236}">
              <a16:creationId xmlns:a16="http://schemas.microsoft.com/office/drawing/2014/main" id="{00000000-0008-0000-0000-000011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02" name="Text Box 27">
          <a:extLst>
            <a:ext uri="{FF2B5EF4-FFF2-40B4-BE49-F238E27FC236}">
              <a16:creationId xmlns:a16="http://schemas.microsoft.com/office/drawing/2014/main" id="{00000000-0008-0000-0000-000012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03" name="Text Box 27">
          <a:extLst>
            <a:ext uri="{FF2B5EF4-FFF2-40B4-BE49-F238E27FC236}">
              <a16:creationId xmlns:a16="http://schemas.microsoft.com/office/drawing/2014/main" id="{00000000-0008-0000-0000-000013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804" name="Text Box 27">
          <a:extLst>
            <a:ext uri="{FF2B5EF4-FFF2-40B4-BE49-F238E27FC236}">
              <a16:creationId xmlns:a16="http://schemas.microsoft.com/office/drawing/2014/main" id="{00000000-0008-0000-0000-000014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805" name="Text Box 27">
          <a:extLst>
            <a:ext uri="{FF2B5EF4-FFF2-40B4-BE49-F238E27FC236}">
              <a16:creationId xmlns:a16="http://schemas.microsoft.com/office/drawing/2014/main" id="{00000000-0008-0000-0000-000015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06" name="Text Box 27">
          <a:extLst>
            <a:ext uri="{FF2B5EF4-FFF2-40B4-BE49-F238E27FC236}">
              <a16:creationId xmlns:a16="http://schemas.microsoft.com/office/drawing/2014/main" id="{00000000-0008-0000-0000-000016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07" name="Text Box 27">
          <a:extLst>
            <a:ext uri="{FF2B5EF4-FFF2-40B4-BE49-F238E27FC236}">
              <a16:creationId xmlns:a16="http://schemas.microsoft.com/office/drawing/2014/main" id="{00000000-0008-0000-0000-000017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08" name="Text Box 27">
          <a:extLst>
            <a:ext uri="{FF2B5EF4-FFF2-40B4-BE49-F238E27FC236}">
              <a16:creationId xmlns:a16="http://schemas.microsoft.com/office/drawing/2014/main" id="{00000000-0008-0000-0000-000018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09" name="Text Box 27">
          <a:extLst>
            <a:ext uri="{FF2B5EF4-FFF2-40B4-BE49-F238E27FC236}">
              <a16:creationId xmlns:a16="http://schemas.microsoft.com/office/drawing/2014/main" id="{00000000-0008-0000-0000-000019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10" name="Text Box 27">
          <a:extLst>
            <a:ext uri="{FF2B5EF4-FFF2-40B4-BE49-F238E27FC236}">
              <a16:creationId xmlns:a16="http://schemas.microsoft.com/office/drawing/2014/main" id="{00000000-0008-0000-0000-00001A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11" name="Text Box 27">
          <a:extLst>
            <a:ext uri="{FF2B5EF4-FFF2-40B4-BE49-F238E27FC236}">
              <a16:creationId xmlns:a16="http://schemas.microsoft.com/office/drawing/2014/main" id="{00000000-0008-0000-0000-00001B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12" name="Text Box 27">
          <a:extLst>
            <a:ext uri="{FF2B5EF4-FFF2-40B4-BE49-F238E27FC236}">
              <a16:creationId xmlns:a16="http://schemas.microsoft.com/office/drawing/2014/main" id="{00000000-0008-0000-0000-00001C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13" name="Text Box 27">
          <a:extLst>
            <a:ext uri="{FF2B5EF4-FFF2-40B4-BE49-F238E27FC236}">
              <a16:creationId xmlns:a16="http://schemas.microsoft.com/office/drawing/2014/main" id="{00000000-0008-0000-0000-00001D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814" name="Text Box 27">
          <a:extLst>
            <a:ext uri="{FF2B5EF4-FFF2-40B4-BE49-F238E27FC236}">
              <a16:creationId xmlns:a16="http://schemas.microsoft.com/office/drawing/2014/main" id="{00000000-0008-0000-0000-00001E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815" name="Text Box 27">
          <a:extLst>
            <a:ext uri="{FF2B5EF4-FFF2-40B4-BE49-F238E27FC236}">
              <a16:creationId xmlns:a16="http://schemas.microsoft.com/office/drawing/2014/main" id="{00000000-0008-0000-0000-00001F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816" name="Text Box 27">
          <a:extLst>
            <a:ext uri="{FF2B5EF4-FFF2-40B4-BE49-F238E27FC236}">
              <a16:creationId xmlns:a16="http://schemas.microsoft.com/office/drawing/2014/main" id="{00000000-0008-0000-0000-000020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17" name="Text Box 27">
          <a:extLst>
            <a:ext uri="{FF2B5EF4-FFF2-40B4-BE49-F238E27FC236}">
              <a16:creationId xmlns:a16="http://schemas.microsoft.com/office/drawing/2014/main" id="{00000000-0008-0000-0000-000021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18" name="Text Box 27">
          <a:extLst>
            <a:ext uri="{FF2B5EF4-FFF2-40B4-BE49-F238E27FC236}">
              <a16:creationId xmlns:a16="http://schemas.microsoft.com/office/drawing/2014/main" id="{00000000-0008-0000-0000-000022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19" name="Text Box 27">
          <a:extLst>
            <a:ext uri="{FF2B5EF4-FFF2-40B4-BE49-F238E27FC236}">
              <a16:creationId xmlns:a16="http://schemas.microsoft.com/office/drawing/2014/main" id="{00000000-0008-0000-0000-000023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20" name="Text Box 27">
          <a:extLst>
            <a:ext uri="{FF2B5EF4-FFF2-40B4-BE49-F238E27FC236}">
              <a16:creationId xmlns:a16="http://schemas.microsoft.com/office/drawing/2014/main" id="{00000000-0008-0000-0000-000024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21" name="Text Box 27">
          <a:extLst>
            <a:ext uri="{FF2B5EF4-FFF2-40B4-BE49-F238E27FC236}">
              <a16:creationId xmlns:a16="http://schemas.microsoft.com/office/drawing/2014/main" id="{00000000-0008-0000-0000-000025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22" name="Text Box 27">
          <a:extLst>
            <a:ext uri="{FF2B5EF4-FFF2-40B4-BE49-F238E27FC236}">
              <a16:creationId xmlns:a16="http://schemas.microsoft.com/office/drawing/2014/main" id="{00000000-0008-0000-0000-000026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23" name="Text Box 27">
          <a:extLst>
            <a:ext uri="{FF2B5EF4-FFF2-40B4-BE49-F238E27FC236}">
              <a16:creationId xmlns:a16="http://schemas.microsoft.com/office/drawing/2014/main" id="{00000000-0008-0000-0000-000027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24" name="Text Box 27">
          <a:extLst>
            <a:ext uri="{FF2B5EF4-FFF2-40B4-BE49-F238E27FC236}">
              <a16:creationId xmlns:a16="http://schemas.microsoft.com/office/drawing/2014/main" id="{00000000-0008-0000-0000-000028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825" name="Text Box 27">
          <a:extLst>
            <a:ext uri="{FF2B5EF4-FFF2-40B4-BE49-F238E27FC236}">
              <a16:creationId xmlns:a16="http://schemas.microsoft.com/office/drawing/2014/main" id="{00000000-0008-0000-0000-000029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826" name="Text Box 27">
          <a:extLst>
            <a:ext uri="{FF2B5EF4-FFF2-40B4-BE49-F238E27FC236}">
              <a16:creationId xmlns:a16="http://schemas.microsoft.com/office/drawing/2014/main" id="{00000000-0008-0000-0000-00002A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27" name="Text Box 27">
          <a:extLst>
            <a:ext uri="{FF2B5EF4-FFF2-40B4-BE49-F238E27FC236}">
              <a16:creationId xmlns:a16="http://schemas.microsoft.com/office/drawing/2014/main" id="{00000000-0008-0000-0000-00002B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28" name="Text Box 27">
          <a:extLst>
            <a:ext uri="{FF2B5EF4-FFF2-40B4-BE49-F238E27FC236}">
              <a16:creationId xmlns:a16="http://schemas.microsoft.com/office/drawing/2014/main" id="{00000000-0008-0000-0000-00002C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29" name="Text Box 27">
          <a:extLst>
            <a:ext uri="{FF2B5EF4-FFF2-40B4-BE49-F238E27FC236}">
              <a16:creationId xmlns:a16="http://schemas.microsoft.com/office/drawing/2014/main" id="{00000000-0008-0000-0000-00002D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30" name="Text Box 27">
          <a:extLst>
            <a:ext uri="{FF2B5EF4-FFF2-40B4-BE49-F238E27FC236}">
              <a16:creationId xmlns:a16="http://schemas.microsoft.com/office/drawing/2014/main" id="{00000000-0008-0000-0000-00002E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31" name="Text Box 27">
          <a:extLst>
            <a:ext uri="{FF2B5EF4-FFF2-40B4-BE49-F238E27FC236}">
              <a16:creationId xmlns:a16="http://schemas.microsoft.com/office/drawing/2014/main" id="{00000000-0008-0000-0000-00002F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32" name="Text Box 27">
          <a:extLst>
            <a:ext uri="{FF2B5EF4-FFF2-40B4-BE49-F238E27FC236}">
              <a16:creationId xmlns:a16="http://schemas.microsoft.com/office/drawing/2014/main" id="{00000000-0008-0000-0000-000030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33" name="Text Box 27">
          <a:extLst>
            <a:ext uri="{FF2B5EF4-FFF2-40B4-BE49-F238E27FC236}">
              <a16:creationId xmlns:a16="http://schemas.microsoft.com/office/drawing/2014/main" id="{00000000-0008-0000-0000-000031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34" name="Text Box 27">
          <a:extLst>
            <a:ext uri="{FF2B5EF4-FFF2-40B4-BE49-F238E27FC236}">
              <a16:creationId xmlns:a16="http://schemas.microsoft.com/office/drawing/2014/main" id="{00000000-0008-0000-0000-000032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835" name="Text Box 27">
          <a:extLst>
            <a:ext uri="{FF2B5EF4-FFF2-40B4-BE49-F238E27FC236}">
              <a16:creationId xmlns:a16="http://schemas.microsoft.com/office/drawing/2014/main" id="{00000000-0008-0000-0000-000033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836" name="Text Box 27">
          <a:extLst>
            <a:ext uri="{FF2B5EF4-FFF2-40B4-BE49-F238E27FC236}">
              <a16:creationId xmlns:a16="http://schemas.microsoft.com/office/drawing/2014/main" id="{00000000-0008-0000-0000-000034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37" name="Text Box 27">
          <a:extLst>
            <a:ext uri="{FF2B5EF4-FFF2-40B4-BE49-F238E27FC236}">
              <a16:creationId xmlns:a16="http://schemas.microsoft.com/office/drawing/2014/main" id="{00000000-0008-0000-0000-000035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38" name="Text Box 27">
          <a:extLst>
            <a:ext uri="{FF2B5EF4-FFF2-40B4-BE49-F238E27FC236}">
              <a16:creationId xmlns:a16="http://schemas.microsoft.com/office/drawing/2014/main" id="{00000000-0008-0000-0000-000036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39" name="Text Box 27">
          <a:extLst>
            <a:ext uri="{FF2B5EF4-FFF2-40B4-BE49-F238E27FC236}">
              <a16:creationId xmlns:a16="http://schemas.microsoft.com/office/drawing/2014/main" id="{00000000-0008-0000-0000-000037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40" name="Text Box 27">
          <a:extLst>
            <a:ext uri="{FF2B5EF4-FFF2-40B4-BE49-F238E27FC236}">
              <a16:creationId xmlns:a16="http://schemas.microsoft.com/office/drawing/2014/main" id="{00000000-0008-0000-0000-000038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41" name="Text Box 27">
          <a:extLst>
            <a:ext uri="{FF2B5EF4-FFF2-40B4-BE49-F238E27FC236}">
              <a16:creationId xmlns:a16="http://schemas.microsoft.com/office/drawing/2014/main" id="{00000000-0008-0000-0000-000039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42" name="Text Box 27">
          <a:extLst>
            <a:ext uri="{FF2B5EF4-FFF2-40B4-BE49-F238E27FC236}">
              <a16:creationId xmlns:a16="http://schemas.microsoft.com/office/drawing/2014/main" id="{00000000-0008-0000-0000-00003A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43" name="Text Box 27">
          <a:extLst>
            <a:ext uri="{FF2B5EF4-FFF2-40B4-BE49-F238E27FC236}">
              <a16:creationId xmlns:a16="http://schemas.microsoft.com/office/drawing/2014/main" id="{00000000-0008-0000-0000-00003B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44" name="Text Box 27">
          <a:extLst>
            <a:ext uri="{FF2B5EF4-FFF2-40B4-BE49-F238E27FC236}">
              <a16:creationId xmlns:a16="http://schemas.microsoft.com/office/drawing/2014/main" id="{00000000-0008-0000-0000-00003C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845" name="Text Box 27">
          <a:extLst>
            <a:ext uri="{FF2B5EF4-FFF2-40B4-BE49-F238E27FC236}">
              <a16:creationId xmlns:a16="http://schemas.microsoft.com/office/drawing/2014/main" id="{00000000-0008-0000-0000-00003D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846" name="Text Box 27">
          <a:extLst>
            <a:ext uri="{FF2B5EF4-FFF2-40B4-BE49-F238E27FC236}">
              <a16:creationId xmlns:a16="http://schemas.microsoft.com/office/drawing/2014/main" id="{00000000-0008-0000-0000-00003E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47" name="Text Box 27">
          <a:extLst>
            <a:ext uri="{FF2B5EF4-FFF2-40B4-BE49-F238E27FC236}">
              <a16:creationId xmlns:a16="http://schemas.microsoft.com/office/drawing/2014/main" id="{00000000-0008-0000-0000-00003F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48" name="Text Box 27">
          <a:extLst>
            <a:ext uri="{FF2B5EF4-FFF2-40B4-BE49-F238E27FC236}">
              <a16:creationId xmlns:a16="http://schemas.microsoft.com/office/drawing/2014/main" id="{00000000-0008-0000-0000-000040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49" name="Text Box 27">
          <a:extLst>
            <a:ext uri="{FF2B5EF4-FFF2-40B4-BE49-F238E27FC236}">
              <a16:creationId xmlns:a16="http://schemas.microsoft.com/office/drawing/2014/main" id="{00000000-0008-0000-0000-000041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50" name="Text Box 27">
          <a:extLst>
            <a:ext uri="{FF2B5EF4-FFF2-40B4-BE49-F238E27FC236}">
              <a16:creationId xmlns:a16="http://schemas.microsoft.com/office/drawing/2014/main" id="{00000000-0008-0000-0000-000042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51" name="Text Box 27">
          <a:extLst>
            <a:ext uri="{FF2B5EF4-FFF2-40B4-BE49-F238E27FC236}">
              <a16:creationId xmlns:a16="http://schemas.microsoft.com/office/drawing/2014/main" id="{00000000-0008-0000-0000-000043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52" name="Text Box 27">
          <a:extLst>
            <a:ext uri="{FF2B5EF4-FFF2-40B4-BE49-F238E27FC236}">
              <a16:creationId xmlns:a16="http://schemas.microsoft.com/office/drawing/2014/main" id="{00000000-0008-0000-0000-000044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53" name="Text Box 27">
          <a:extLst>
            <a:ext uri="{FF2B5EF4-FFF2-40B4-BE49-F238E27FC236}">
              <a16:creationId xmlns:a16="http://schemas.microsoft.com/office/drawing/2014/main" id="{00000000-0008-0000-0000-000045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54" name="Text Box 27">
          <a:extLst>
            <a:ext uri="{FF2B5EF4-FFF2-40B4-BE49-F238E27FC236}">
              <a16:creationId xmlns:a16="http://schemas.microsoft.com/office/drawing/2014/main" id="{00000000-0008-0000-0000-000046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855" name="Text Box 27">
          <a:extLst>
            <a:ext uri="{FF2B5EF4-FFF2-40B4-BE49-F238E27FC236}">
              <a16:creationId xmlns:a16="http://schemas.microsoft.com/office/drawing/2014/main" id="{00000000-0008-0000-0000-000047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856" name="Text Box 27">
          <a:extLst>
            <a:ext uri="{FF2B5EF4-FFF2-40B4-BE49-F238E27FC236}">
              <a16:creationId xmlns:a16="http://schemas.microsoft.com/office/drawing/2014/main" id="{00000000-0008-0000-0000-000048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857" name="Text Box 27">
          <a:extLst>
            <a:ext uri="{FF2B5EF4-FFF2-40B4-BE49-F238E27FC236}">
              <a16:creationId xmlns:a16="http://schemas.microsoft.com/office/drawing/2014/main" id="{00000000-0008-0000-0000-000049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58" name="Text Box 27">
          <a:extLst>
            <a:ext uri="{FF2B5EF4-FFF2-40B4-BE49-F238E27FC236}">
              <a16:creationId xmlns:a16="http://schemas.microsoft.com/office/drawing/2014/main" id="{00000000-0008-0000-0000-00004A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59" name="Text Box 27">
          <a:extLst>
            <a:ext uri="{FF2B5EF4-FFF2-40B4-BE49-F238E27FC236}">
              <a16:creationId xmlns:a16="http://schemas.microsoft.com/office/drawing/2014/main" id="{00000000-0008-0000-0000-00004B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60" name="Text Box 27">
          <a:extLst>
            <a:ext uri="{FF2B5EF4-FFF2-40B4-BE49-F238E27FC236}">
              <a16:creationId xmlns:a16="http://schemas.microsoft.com/office/drawing/2014/main" id="{00000000-0008-0000-0000-00004C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61" name="Text Box 27">
          <a:extLst>
            <a:ext uri="{FF2B5EF4-FFF2-40B4-BE49-F238E27FC236}">
              <a16:creationId xmlns:a16="http://schemas.microsoft.com/office/drawing/2014/main" id="{00000000-0008-0000-0000-00004D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62" name="Text Box 27">
          <a:extLst>
            <a:ext uri="{FF2B5EF4-FFF2-40B4-BE49-F238E27FC236}">
              <a16:creationId xmlns:a16="http://schemas.microsoft.com/office/drawing/2014/main" id="{00000000-0008-0000-0000-00004E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63" name="Text Box 27">
          <a:extLst>
            <a:ext uri="{FF2B5EF4-FFF2-40B4-BE49-F238E27FC236}">
              <a16:creationId xmlns:a16="http://schemas.microsoft.com/office/drawing/2014/main" id="{00000000-0008-0000-0000-00004F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64" name="Text Box 27">
          <a:extLst>
            <a:ext uri="{FF2B5EF4-FFF2-40B4-BE49-F238E27FC236}">
              <a16:creationId xmlns:a16="http://schemas.microsoft.com/office/drawing/2014/main" id="{00000000-0008-0000-0000-000050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65" name="Text Box 27">
          <a:extLst>
            <a:ext uri="{FF2B5EF4-FFF2-40B4-BE49-F238E27FC236}">
              <a16:creationId xmlns:a16="http://schemas.microsoft.com/office/drawing/2014/main" id="{00000000-0008-0000-0000-000051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866" name="Text Box 27">
          <a:extLst>
            <a:ext uri="{FF2B5EF4-FFF2-40B4-BE49-F238E27FC236}">
              <a16:creationId xmlns:a16="http://schemas.microsoft.com/office/drawing/2014/main" id="{00000000-0008-0000-0000-000052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67" name="Text Box 27">
          <a:extLst>
            <a:ext uri="{FF2B5EF4-FFF2-40B4-BE49-F238E27FC236}">
              <a16:creationId xmlns:a16="http://schemas.microsoft.com/office/drawing/2014/main" id="{00000000-0008-0000-0000-000053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68" name="Text Box 27">
          <a:extLst>
            <a:ext uri="{FF2B5EF4-FFF2-40B4-BE49-F238E27FC236}">
              <a16:creationId xmlns:a16="http://schemas.microsoft.com/office/drawing/2014/main" id="{00000000-0008-0000-0000-000054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69" name="Text Box 27">
          <a:extLst>
            <a:ext uri="{FF2B5EF4-FFF2-40B4-BE49-F238E27FC236}">
              <a16:creationId xmlns:a16="http://schemas.microsoft.com/office/drawing/2014/main" id="{00000000-0008-0000-0000-000055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70" name="Text Box 27">
          <a:extLst>
            <a:ext uri="{FF2B5EF4-FFF2-40B4-BE49-F238E27FC236}">
              <a16:creationId xmlns:a16="http://schemas.microsoft.com/office/drawing/2014/main" id="{00000000-0008-0000-0000-000056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71" name="Text Box 27">
          <a:extLst>
            <a:ext uri="{FF2B5EF4-FFF2-40B4-BE49-F238E27FC236}">
              <a16:creationId xmlns:a16="http://schemas.microsoft.com/office/drawing/2014/main" id="{00000000-0008-0000-0000-000057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72" name="Text Box 27">
          <a:extLst>
            <a:ext uri="{FF2B5EF4-FFF2-40B4-BE49-F238E27FC236}">
              <a16:creationId xmlns:a16="http://schemas.microsoft.com/office/drawing/2014/main" id="{00000000-0008-0000-0000-000058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73" name="Text Box 27">
          <a:extLst>
            <a:ext uri="{FF2B5EF4-FFF2-40B4-BE49-F238E27FC236}">
              <a16:creationId xmlns:a16="http://schemas.microsoft.com/office/drawing/2014/main" id="{00000000-0008-0000-0000-000059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74" name="Text Box 27">
          <a:extLst>
            <a:ext uri="{FF2B5EF4-FFF2-40B4-BE49-F238E27FC236}">
              <a16:creationId xmlns:a16="http://schemas.microsoft.com/office/drawing/2014/main" id="{00000000-0008-0000-0000-00005A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875" name="Text Box 27">
          <a:extLst>
            <a:ext uri="{FF2B5EF4-FFF2-40B4-BE49-F238E27FC236}">
              <a16:creationId xmlns:a16="http://schemas.microsoft.com/office/drawing/2014/main" id="{00000000-0008-0000-0000-00005B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876" name="Text Box 27">
          <a:extLst>
            <a:ext uri="{FF2B5EF4-FFF2-40B4-BE49-F238E27FC236}">
              <a16:creationId xmlns:a16="http://schemas.microsoft.com/office/drawing/2014/main" id="{00000000-0008-0000-0000-00005C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77" name="Text Box 27">
          <a:extLst>
            <a:ext uri="{FF2B5EF4-FFF2-40B4-BE49-F238E27FC236}">
              <a16:creationId xmlns:a16="http://schemas.microsoft.com/office/drawing/2014/main" id="{00000000-0008-0000-0000-00005D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78" name="Text Box 27">
          <a:extLst>
            <a:ext uri="{FF2B5EF4-FFF2-40B4-BE49-F238E27FC236}">
              <a16:creationId xmlns:a16="http://schemas.microsoft.com/office/drawing/2014/main" id="{00000000-0008-0000-0000-00005E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79" name="Text Box 27">
          <a:extLst>
            <a:ext uri="{FF2B5EF4-FFF2-40B4-BE49-F238E27FC236}">
              <a16:creationId xmlns:a16="http://schemas.microsoft.com/office/drawing/2014/main" id="{00000000-0008-0000-0000-00005F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80" name="Text Box 27">
          <a:extLst>
            <a:ext uri="{FF2B5EF4-FFF2-40B4-BE49-F238E27FC236}">
              <a16:creationId xmlns:a16="http://schemas.microsoft.com/office/drawing/2014/main" id="{00000000-0008-0000-0000-000060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81" name="Text Box 27">
          <a:extLst>
            <a:ext uri="{FF2B5EF4-FFF2-40B4-BE49-F238E27FC236}">
              <a16:creationId xmlns:a16="http://schemas.microsoft.com/office/drawing/2014/main" id="{00000000-0008-0000-0000-000061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82" name="Text Box 27">
          <a:extLst>
            <a:ext uri="{FF2B5EF4-FFF2-40B4-BE49-F238E27FC236}">
              <a16:creationId xmlns:a16="http://schemas.microsoft.com/office/drawing/2014/main" id="{00000000-0008-0000-0000-000062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83" name="Text Box 27">
          <a:extLst>
            <a:ext uri="{FF2B5EF4-FFF2-40B4-BE49-F238E27FC236}">
              <a16:creationId xmlns:a16="http://schemas.microsoft.com/office/drawing/2014/main" id="{00000000-0008-0000-0000-000063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884" name="Text Box 27">
          <a:extLst>
            <a:ext uri="{FF2B5EF4-FFF2-40B4-BE49-F238E27FC236}">
              <a16:creationId xmlns:a16="http://schemas.microsoft.com/office/drawing/2014/main" id="{00000000-0008-0000-0000-000064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885" name="Text Box 27">
          <a:extLst>
            <a:ext uri="{FF2B5EF4-FFF2-40B4-BE49-F238E27FC236}">
              <a16:creationId xmlns:a16="http://schemas.microsoft.com/office/drawing/2014/main" id="{00000000-0008-0000-0000-000065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86" name="Text Box 27">
          <a:extLst>
            <a:ext uri="{FF2B5EF4-FFF2-40B4-BE49-F238E27FC236}">
              <a16:creationId xmlns:a16="http://schemas.microsoft.com/office/drawing/2014/main" id="{00000000-0008-0000-0000-000066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87" name="Text Box 27">
          <a:extLst>
            <a:ext uri="{FF2B5EF4-FFF2-40B4-BE49-F238E27FC236}">
              <a16:creationId xmlns:a16="http://schemas.microsoft.com/office/drawing/2014/main" id="{00000000-0008-0000-0000-000067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88" name="Text Box 27">
          <a:extLst>
            <a:ext uri="{FF2B5EF4-FFF2-40B4-BE49-F238E27FC236}">
              <a16:creationId xmlns:a16="http://schemas.microsoft.com/office/drawing/2014/main" id="{00000000-0008-0000-0000-000068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89" name="Text Box 27">
          <a:extLst>
            <a:ext uri="{FF2B5EF4-FFF2-40B4-BE49-F238E27FC236}">
              <a16:creationId xmlns:a16="http://schemas.microsoft.com/office/drawing/2014/main" id="{00000000-0008-0000-0000-000069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90" name="Text Box 27">
          <a:extLst>
            <a:ext uri="{FF2B5EF4-FFF2-40B4-BE49-F238E27FC236}">
              <a16:creationId xmlns:a16="http://schemas.microsoft.com/office/drawing/2014/main" id="{00000000-0008-0000-0000-00006A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91" name="Text Box 27">
          <a:extLst>
            <a:ext uri="{FF2B5EF4-FFF2-40B4-BE49-F238E27FC236}">
              <a16:creationId xmlns:a16="http://schemas.microsoft.com/office/drawing/2014/main" id="{00000000-0008-0000-0000-00006B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92" name="Text Box 27">
          <a:extLst>
            <a:ext uri="{FF2B5EF4-FFF2-40B4-BE49-F238E27FC236}">
              <a16:creationId xmlns:a16="http://schemas.microsoft.com/office/drawing/2014/main" id="{00000000-0008-0000-0000-00006C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893" name="Text Box 27">
          <a:extLst>
            <a:ext uri="{FF2B5EF4-FFF2-40B4-BE49-F238E27FC236}">
              <a16:creationId xmlns:a16="http://schemas.microsoft.com/office/drawing/2014/main" id="{00000000-0008-0000-0000-00006D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894" name="Text Box 27">
          <a:extLst>
            <a:ext uri="{FF2B5EF4-FFF2-40B4-BE49-F238E27FC236}">
              <a16:creationId xmlns:a16="http://schemas.microsoft.com/office/drawing/2014/main" id="{00000000-0008-0000-0000-00006E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895" name="Text Box 27">
          <a:extLst>
            <a:ext uri="{FF2B5EF4-FFF2-40B4-BE49-F238E27FC236}">
              <a16:creationId xmlns:a16="http://schemas.microsoft.com/office/drawing/2014/main" id="{00000000-0008-0000-0000-00006F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896" name="Text Box 27">
          <a:extLst>
            <a:ext uri="{FF2B5EF4-FFF2-40B4-BE49-F238E27FC236}">
              <a16:creationId xmlns:a16="http://schemas.microsoft.com/office/drawing/2014/main" id="{00000000-0008-0000-0000-000070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97" name="Text Box 27">
          <a:extLst>
            <a:ext uri="{FF2B5EF4-FFF2-40B4-BE49-F238E27FC236}">
              <a16:creationId xmlns:a16="http://schemas.microsoft.com/office/drawing/2014/main" id="{00000000-0008-0000-0000-000071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98" name="Text Box 27">
          <a:extLst>
            <a:ext uri="{FF2B5EF4-FFF2-40B4-BE49-F238E27FC236}">
              <a16:creationId xmlns:a16="http://schemas.microsoft.com/office/drawing/2014/main" id="{00000000-0008-0000-0000-000072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899" name="Text Box 27">
          <a:extLst>
            <a:ext uri="{FF2B5EF4-FFF2-40B4-BE49-F238E27FC236}">
              <a16:creationId xmlns:a16="http://schemas.microsoft.com/office/drawing/2014/main" id="{00000000-0008-0000-0000-000073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00" name="Text Box 27">
          <a:extLst>
            <a:ext uri="{FF2B5EF4-FFF2-40B4-BE49-F238E27FC236}">
              <a16:creationId xmlns:a16="http://schemas.microsoft.com/office/drawing/2014/main" id="{00000000-0008-0000-0000-000074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01" name="Text Box 27">
          <a:extLst>
            <a:ext uri="{FF2B5EF4-FFF2-40B4-BE49-F238E27FC236}">
              <a16:creationId xmlns:a16="http://schemas.microsoft.com/office/drawing/2014/main" id="{00000000-0008-0000-0000-000075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02" name="Text Box 27">
          <a:extLst>
            <a:ext uri="{FF2B5EF4-FFF2-40B4-BE49-F238E27FC236}">
              <a16:creationId xmlns:a16="http://schemas.microsoft.com/office/drawing/2014/main" id="{00000000-0008-0000-0000-000076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03" name="Text Box 27">
          <a:extLst>
            <a:ext uri="{FF2B5EF4-FFF2-40B4-BE49-F238E27FC236}">
              <a16:creationId xmlns:a16="http://schemas.microsoft.com/office/drawing/2014/main" id="{00000000-0008-0000-0000-000077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04" name="Text Box 27">
          <a:extLst>
            <a:ext uri="{FF2B5EF4-FFF2-40B4-BE49-F238E27FC236}">
              <a16:creationId xmlns:a16="http://schemas.microsoft.com/office/drawing/2014/main" id="{00000000-0008-0000-0000-000078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905" name="Text Box 27">
          <a:extLst>
            <a:ext uri="{FF2B5EF4-FFF2-40B4-BE49-F238E27FC236}">
              <a16:creationId xmlns:a16="http://schemas.microsoft.com/office/drawing/2014/main" id="{00000000-0008-0000-0000-000079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906" name="Text Box 27">
          <a:extLst>
            <a:ext uri="{FF2B5EF4-FFF2-40B4-BE49-F238E27FC236}">
              <a16:creationId xmlns:a16="http://schemas.microsoft.com/office/drawing/2014/main" id="{00000000-0008-0000-0000-00007A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07" name="Text Box 27">
          <a:extLst>
            <a:ext uri="{FF2B5EF4-FFF2-40B4-BE49-F238E27FC236}">
              <a16:creationId xmlns:a16="http://schemas.microsoft.com/office/drawing/2014/main" id="{00000000-0008-0000-0000-00007B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08" name="Text Box 27">
          <a:extLst>
            <a:ext uri="{FF2B5EF4-FFF2-40B4-BE49-F238E27FC236}">
              <a16:creationId xmlns:a16="http://schemas.microsoft.com/office/drawing/2014/main" id="{00000000-0008-0000-0000-00007C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09" name="Text Box 27">
          <a:extLst>
            <a:ext uri="{FF2B5EF4-FFF2-40B4-BE49-F238E27FC236}">
              <a16:creationId xmlns:a16="http://schemas.microsoft.com/office/drawing/2014/main" id="{00000000-0008-0000-0000-00007D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10" name="Text Box 27">
          <a:extLst>
            <a:ext uri="{FF2B5EF4-FFF2-40B4-BE49-F238E27FC236}">
              <a16:creationId xmlns:a16="http://schemas.microsoft.com/office/drawing/2014/main" id="{00000000-0008-0000-0000-00007E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11" name="Text Box 27">
          <a:extLst>
            <a:ext uri="{FF2B5EF4-FFF2-40B4-BE49-F238E27FC236}">
              <a16:creationId xmlns:a16="http://schemas.microsoft.com/office/drawing/2014/main" id="{00000000-0008-0000-0000-00007F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12" name="Text Box 27">
          <a:extLst>
            <a:ext uri="{FF2B5EF4-FFF2-40B4-BE49-F238E27FC236}">
              <a16:creationId xmlns:a16="http://schemas.microsoft.com/office/drawing/2014/main" id="{00000000-0008-0000-0000-000080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13" name="Text Box 27">
          <a:extLst>
            <a:ext uri="{FF2B5EF4-FFF2-40B4-BE49-F238E27FC236}">
              <a16:creationId xmlns:a16="http://schemas.microsoft.com/office/drawing/2014/main" id="{00000000-0008-0000-0000-000081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14" name="Text Box 27">
          <a:extLst>
            <a:ext uri="{FF2B5EF4-FFF2-40B4-BE49-F238E27FC236}">
              <a16:creationId xmlns:a16="http://schemas.microsoft.com/office/drawing/2014/main" id="{00000000-0008-0000-0000-000082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915" name="Text Box 27">
          <a:extLst>
            <a:ext uri="{FF2B5EF4-FFF2-40B4-BE49-F238E27FC236}">
              <a16:creationId xmlns:a16="http://schemas.microsoft.com/office/drawing/2014/main" id="{00000000-0008-0000-0000-000083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916" name="Text Box 27">
          <a:extLst>
            <a:ext uri="{FF2B5EF4-FFF2-40B4-BE49-F238E27FC236}">
              <a16:creationId xmlns:a16="http://schemas.microsoft.com/office/drawing/2014/main" id="{00000000-0008-0000-0000-000084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17" name="Text Box 27">
          <a:extLst>
            <a:ext uri="{FF2B5EF4-FFF2-40B4-BE49-F238E27FC236}">
              <a16:creationId xmlns:a16="http://schemas.microsoft.com/office/drawing/2014/main" id="{00000000-0008-0000-0000-000085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18" name="Text Box 27">
          <a:extLst>
            <a:ext uri="{FF2B5EF4-FFF2-40B4-BE49-F238E27FC236}">
              <a16:creationId xmlns:a16="http://schemas.microsoft.com/office/drawing/2014/main" id="{00000000-0008-0000-0000-000086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19" name="Text Box 27">
          <a:extLst>
            <a:ext uri="{FF2B5EF4-FFF2-40B4-BE49-F238E27FC236}">
              <a16:creationId xmlns:a16="http://schemas.microsoft.com/office/drawing/2014/main" id="{00000000-0008-0000-0000-000087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20" name="Text Box 27">
          <a:extLst>
            <a:ext uri="{FF2B5EF4-FFF2-40B4-BE49-F238E27FC236}">
              <a16:creationId xmlns:a16="http://schemas.microsoft.com/office/drawing/2014/main" id="{00000000-0008-0000-0000-000088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21" name="Text Box 27">
          <a:extLst>
            <a:ext uri="{FF2B5EF4-FFF2-40B4-BE49-F238E27FC236}">
              <a16:creationId xmlns:a16="http://schemas.microsoft.com/office/drawing/2014/main" id="{00000000-0008-0000-0000-000089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22" name="Text Box 27">
          <a:extLst>
            <a:ext uri="{FF2B5EF4-FFF2-40B4-BE49-F238E27FC236}">
              <a16:creationId xmlns:a16="http://schemas.microsoft.com/office/drawing/2014/main" id="{00000000-0008-0000-0000-00008A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23" name="Text Box 27">
          <a:extLst>
            <a:ext uri="{FF2B5EF4-FFF2-40B4-BE49-F238E27FC236}">
              <a16:creationId xmlns:a16="http://schemas.microsoft.com/office/drawing/2014/main" id="{00000000-0008-0000-0000-00008B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24" name="Text Box 27">
          <a:extLst>
            <a:ext uri="{FF2B5EF4-FFF2-40B4-BE49-F238E27FC236}">
              <a16:creationId xmlns:a16="http://schemas.microsoft.com/office/drawing/2014/main" id="{00000000-0008-0000-0000-00008C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925" name="Text Box 27">
          <a:extLst>
            <a:ext uri="{FF2B5EF4-FFF2-40B4-BE49-F238E27FC236}">
              <a16:creationId xmlns:a16="http://schemas.microsoft.com/office/drawing/2014/main" id="{00000000-0008-0000-0000-00008D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926" name="Text Box 27">
          <a:extLst>
            <a:ext uri="{FF2B5EF4-FFF2-40B4-BE49-F238E27FC236}">
              <a16:creationId xmlns:a16="http://schemas.microsoft.com/office/drawing/2014/main" id="{00000000-0008-0000-0000-00008E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27" name="Text Box 27">
          <a:extLst>
            <a:ext uri="{FF2B5EF4-FFF2-40B4-BE49-F238E27FC236}">
              <a16:creationId xmlns:a16="http://schemas.microsoft.com/office/drawing/2014/main" id="{00000000-0008-0000-0000-00008F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28" name="Text Box 27">
          <a:extLst>
            <a:ext uri="{FF2B5EF4-FFF2-40B4-BE49-F238E27FC236}">
              <a16:creationId xmlns:a16="http://schemas.microsoft.com/office/drawing/2014/main" id="{00000000-0008-0000-0000-000090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29" name="Text Box 27">
          <a:extLst>
            <a:ext uri="{FF2B5EF4-FFF2-40B4-BE49-F238E27FC236}">
              <a16:creationId xmlns:a16="http://schemas.microsoft.com/office/drawing/2014/main" id="{00000000-0008-0000-0000-000091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30" name="Text Box 27">
          <a:extLst>
            <a:ext uri="{FF2B5EF4-FFF2-40B4-BE49-F238E27FC236}">
              <a16:creationId xmlns:a16="http://schemas.microsoft.com/office/drawing/2014/main" id="{00000000-0008-0000-0000-000092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31" name="Text Box 27">
          <a:extLst>
            <a:ext uri="{FF2B5EF4-FFF2-40B4-BE49-F238E27FC236}">
              <a16:creationId xmlns:a16="http://schemas.microsoft.com/office/drawing/2014/main" id="{00000000-0008-0000-0000-000093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32" name="Text Box 27">
          <a:extLst>
            <a:ext uri="{FF2B5EF4-FFF2-40B4-BE49-F238E27FC236}">
              <a16:creationId xmlns:a16="http://schemas.microsoft.com/office/drawing/2014/main" id="{00000000-0008-0000-0000-000094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33" name="Text Box 27">
          <a:extLst>
            <a:ext uri="{FF2B5EF4-FFF2-40B4-BE49-F238E27FC236}">
              <a16:creationId xmlns:a16="http://schemas.microsoft.com/office/drawing/2014/main" id="{00000000-0008-0000-0000-000095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34" name="Text Box 27">
          <a:extLst>
            <a:ext uri="{FF2B5EF4-FFF2-40B4-BE49-F238E27FC236}">
              <a16:creationId xmlns:a16="http://schemas.microsoft.com/office/drawing/2014/main" id="{00000000-0008-0000-0000-000096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935" name="Text Box 27">
          <a:extLst>
            <a:ext uri="{FF2B5EF4-FFF2-40B4-BE49-F238E27FC236}">
              <a16:creationId xmlns:a16="http://schemas.microsoft.com/office/drawing/2014/main" id="{00000000-0008-0000-0000-000097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936" name="Text Box 27">
          <a:extLst>
            <a:ext uri="{FF2B5EF4-FFF2-40B4-BE49-F238E27FC236}">
              <a16:creationId xmlns:a16="http://schemas.microsoft.com/office/drawing/2014/main" id="{00000000-0008-0000-0000-000098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937" name="Text Box 27">
          <a:extLst>
            <a:ext uri="{FF2B5EF4-FFF2-40B4-BE49-F238E27FC236}">
              <a16:creationId xmlns:a16="http://schemas.microsoft.com/office/drawing/2014/main" id="{00000000-0008-0000-0000-000099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38" name="Text Box 27">
          <a:extLst>
            <a:ext uri="{FF2B5EF4-FFF2-40B4-BE49-F238E27FC236}">
              <a16:creationId xmlns:a16="http://schemas.microsoft.com/office/drawing/2014/main" id="{00000000-0008-0000-0000-00009A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39" name="Text Box 27">
          <a:extLst>
            <a:ext uri="{FF2B5EF4-FFF2-40B4-BE49-F238E27FC236}">
              <a16:creationId xmlns:a16="http://schemas.microsoft.com/office/drawing/2014/main" id="{00000000-0008-0000-0000-00009B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40" name="Text Box 27">
          <a:extLst>
            <a:ext uri="{FF2B5EF4-FFF2-40B4-BE49-F238E27FC236}">
              <a16:creationId xmlns:a16="http://schemas.microsoft.com/office/drawing/2014/main" id="{00000000-0008-0000-0000-00009C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41" name="Text Box 27">
          <a:extLst>
            <a:ext uri="{FF2B5EF4-FFF2-40B4-BE49-F238E27FC236}">
              <a16:creationId xmlns:a16="http://schemas.microsoft.com/office/drawing/2014/main" id="{00000000-0008-0000-0000-00009D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42" name="Text Box 27">
          <a:extLst>
            <a:ext uri="{FF2B5EF4-FFF2-40B4-BE49-F238E27FC236}">
              <a16:creationId xmlns:a16="http://schemas.microsoft.com/office/drawing/2014/main" id="{00000000-0008-0000-0000-00009E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43" name="Text Box 27">
          <a:extLst>
            <a:ext uri="{FF2B5EF4-FFF2-40B4-BE49-F238E27FC236}">
              <a16:creationId xmlns:a16="http://schemas.microsoft.com/office/drawing/2014/main" id="{00000000-0008-0000-0000-00009F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44" name="Text Box 27">
          <a:extLst>
            <a:ext uri="{FF2B5EF4-FFF2-40B4-BE49-F238E27FC236}">
              <a16:creationId xmlns:a16="http://schemas.microsoft.com/office/drawing/2014/main" id="{00000000-0008-0000-0000-0000A0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45" name="Text Box 27">
          <a:extLst>
            <a:ext uri="{FF2B5EF4-FFF2-40B4-BE49-F238E27FC236}">
              <a16:creationId xmlns:a16="http://schemas.microsoft.com/office/drawing/2014/main" id="{00000000-0008-0000-0000-0000A1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946" name="Text Box 27">
          <a:extLst>
            <a:ext uri="{FF2B5EF4-FFF2-40B4-BE49-F238E27FC236}">
              <a16:creationId xmlns:a16="http://schemas.microsoft.com/office/drawing/2014/main" id="{00000000-0008-0000-0000-0000A2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947" name="Text Box 27">
          <a:extLst>
            <a:ext uri="{FF2B5EF4-FFF2-40B4-BE49-F238E27FC236}">
              <a16:creationId xmlns:a16="http://schemas.microsoft.com/office/drawing/2014/main" id="{00000000-0008-0000-0000-0000A3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48" name="Text Box 27">
          <a:extLst>
            <a:ext uri="{FF2B5EF4-FFF2-40B4-BE49-F238E27FC236}">
              <a16:creationId xmlns:a16="http://schemas.microsoft.com/office/drawing/2014/main" id="{00000000-0008-0000-0000-0000A4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49" name="Text Box 27">
          <a:extLst>
            <a:ext uri="{FF2B5EF4-FFF2-40B4-BE49-F238E27FC236}">
              <a16:creationId xmlns:a16="http://schemas.microsoft.com/office/drawing/2014/main" id="{00000000-0008-0000-0000-0000A5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50" name="Text Box 27">
          <a:extLst>
            <a:ext uri="{FF2B5EF4-FFF2-40B4-BE49-F238E27FC236}">
              <a16:creationId xmlns:a16="http://schemas.microsoft.com/office/drawing/2014/main" id="{00000000-0008-0000-0000-0000A6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51" name="Text Box 27">
          <a:extLst>
            <a:ext uri="{FF2B5EF4-FFF2-40B4-BE49-F238E27FC236}">
              <a16:creationId xmlns:a16="http://schemas.microsoft.com/office/drawing/2014/main" id="{00000000-0008-0000-0000-0000A7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52" name="Text Box 27">
          <a:extLst>
            <a:ext uri="{FF2B5EF4-FFF2-40B4-BE49-F238E27FC236}">
              <a16:creationId xmlns:a16="http://schemas.microsoft.com/office/drawing/2014/main" id="{00000000-0008-0000-0000-0000A8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53" name="Text Box 27">
          <a:extLst>
            <a:ext uri="{FF2B5EF4-FFF2-40B4-BE49-F238E27FC236}">
              <a16:creationId xmlns:a16="http://schemas.microsoft.com/office/drawing/2014/main" id="{00000000-0008-0000-0000-0000A9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54" name="Text Box 27">
          <a:extLst>
            <a:ext uri="{FF2B5EF4-FFF2-40B4-BE49-F238E27FC236}">
              <a16:creationId xmlns:a16="http://schemas.microsoft.com/office/drawing/2014/main" id="{00000000-0008-0000-0000-0000AA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55" name="Text Box 27">
          <a:extLst>
            <a:ext uri="{FF2B5EF4-FFF2-40B4-BE49-F238E27FC236}">
              <a16:creationId xmlns:a16="http://schemas.microsoft.com/office/drawing/2014/main" id="{00000000-0008-0000-0000-0000AB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956" name="Text Box 27">
          <a:extLst>
            <a:ext uri="{FF2B5EF4-FFF2-40B4-BE49-F238E27FC236}">
              <a16:creationId xmlns:a16="http://schemas.microsoft.com/office/drawing/2014/main" id="{00000000-0008-0000-0000-0000AC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957" name="Text Box 27">
          <a:extLst>
            <a:ext uri="{FF2B5EF4-FFF2-40B4-BE49-F238E27FC236}">
              <a16:creationId xmlns:a16="http://schemas.microsoft.com/office/drawing/2014/main" id="{00000000-0008-0000-0000-0000AD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58" name="Text Box 27">
          <a:extLst>
            <a:ext uri="{FF2B5EF4-FFF2-40B4-BE49-F238E27FC236}">
              <a16:creationId xmlns:a16="http://schemas.microsoft.com/office/drawing/2014/main" id="{00000000-0008-0000-0000-0000AE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59" name="Text Box 27">
          <a:extLst>
            <a:ext uri="{FF2B5EF4-FFF2-40B4-BE49-F238E27FC236}">
              <a16:creationId xmlns:a16="http://schemas.microsoft.com/office/drawing/2014/main" id="{00000000-0008-0000-0000-0000AF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60" name="Text Box 27">
          <a:extLst>
            <a:ext uri="{FF2B5EF4-FFF2-40B4-BE49-F238E27FC236}">
              <a16:creationId xmlns:a16="http://schemas.microsoft.com/office/drawing/2014/main" id="{00000000-0008-0000-0000-0000B0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61" name="Text Box 27">
          <a:extLst>
            <a:ext uri="{FF2B5EF4-FFF2-40B4-BE49-F238E27FC236}">
              <a16:creationId xmlns:a16="http://schemas.microsoft.com/office/drawing/2014/main" id="{00000000-0008-0000-0000-0000B1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62" name="Text Box 27">
          <a:extLst>
            <a:ext uri="{FF2B5EF4-FFF2-40B4-BE49-F238E27FC236}">
              <a16:creationId xmlns:a16="http://schemas.microsoft.com/office/drawing/2014/main" id="{00000000-0008-0000-0000-0000B2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63" name="Text Box 27">
          <a:extLst>
            <a:ext uri="{FF2B5EF4-FFF2-40B4-BE49-F238E27FC236}">
              <a16:creationId xmlns:a16="http://schemas.microsoft.com/office/drawing/2014/main" id="{00000000-0008-0000-0000-0000B3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64" name="Text Box 27">
          <a:extLst>
            <a:ext uri="{FF2B5EF4-FFF2-40B4-BE49-F238E27FC236}">
              <a16:creationId xmlns:a16="http://schemas.microsoft.com/office/drawing/2014/main" id="{00000000-0008-0000-0000-0000B4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65" name="Text Box 27">
          <a:extLst>
            <a:ext uri="{FF2B5EF4-FFF2-40B4-BE49-F238E27FC236}">
              <a16:creationId xmlns:a16="http://schemas.microsoft.com/office/drawing/2014/main" id="{00000000-0008-0000-0000-0000B5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966" name="Text Box 27">
          <a:extLst>
            <a:ext uri="{FF2B5EF4-FFF2-40B4-BE49-F238E27FC236}">
              <a16:creationId xmlns:a16="http://schemas.microsoft.com/office/drawing/2014/main" id="{00000000-0008-0000-0000-0000B6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967" name="Text Box 27">
          <a:extLst>
            <a:ext uri="{FF2B5EF4-FFF2-40B4-BE49-F238E27FC236}">
              <a16:creationId xmlns:a16="http://schemas.microsoft.com/office/drawing/2014/main" id="{00000000-0008-0000-0000-0000B7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68" name="Text Box 27">
          <a:extLst>
            <a:ext uri="{FF2B5EF4-FFF2-40B4-BE49-F238E27FC236}">
              <a16:creationId xmlns:a16="http://schemas.microsoft.com/office/drawing/2014/main" id="{00000000-0008-0000-0000-0000B8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69" name="Text Box 27">
          <a:extLst>
            <a:ext uri="{FF2B5EF4-FFF2-40B4-BE49-F238E27FC236}">
              <a16:creationId xmlns:a16="http://schemas.microsoft.com/office/drawing/2014/main" id="{00000000-0008-0000-0000-0000B9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70" name="Text Box 27">
          <a:extLst>
            <a:ext uri="{FF2B5EF4-FFF2-40B4-BE49-F238E27FC236}">
              <a16:creationId xmlns:a16="http://schemas.microsoft.com/office/drawing/2014/main" id="{00000000-0008-0000-0000-0000BA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71" name="Text Box 27">
          <a:extLst>
            <a:ext uri="{FF2B5EF4-FFF2-40B4-BE49-F238E27FC236}">
              <a16:creationId xmlns:a16="http://schemas.microsoft.com/office/drawing/2014/main" id="{00000000-0008-0000-0000-0000BB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72" name="Text Box 27">
          <a:extLst>
            <a:ext uri="{FF2B5EF4-FFF2-40B4-BE49-F238E27FC236}">
              <a16:creationId xmlns:a16="http://schemas.microsoft.com/office/drawing/2014/main" id="{00000000-0008-0000-0000-0000BC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73" name="Text Box 27">
          <a:extLst>
            <a:ext uri="{FF2B5EF4-FFF2-40B4-BE49-F238E27FC236}">
              <a16:creationId xmlns:a16="http://schemas.microsoft.com/office/drawing/2014/main" id="{00000000-0008-0000-0000-0000BD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74" name="Text Box 27">
          <a:extLst>
            <a:ext uri="{FF2B5EF4-FFF2-40B4-BE49-F238E27FC236}">
              <a16:creationId xmlns:a16="http://schemas.microsoft.com/office/drawing/2014/main" id="{00000000-0008-0000-0000-0000BE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75" name="Text Box 27">
          <a:extLst>
            <a:ext uri="{FF2B5EF4-FFF2-40B4-BE49-F238E27FC236}">
              <a16:creationId xmlns:a16="http://schemas.microsoft.com/office/drawing/2014/main" id="{00000000-0008-0000-0000-0000BF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976" name="Text Box 27">
          <a:extLst>
            <a:ext uri="{FF2B5EF4-FFF2-40B4-BE49-F238E27FC236}">
              <a16:creationId xmlns:a16="http://schemas.microsoft.com/office/drawing/2014/main" id="{00000000-0008-0000-0000-0000C0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977" name="Text Box 27">
          <a:extLst>
            <a:ext uri="{FF2B5EF4-FFF2-40B4-BE49-F238E27FC236}">
              <a16:creationId xmlns:a16="http://schemas.microsoft.com/office/drawing/2014/main" id="{00000000-0008-0000-0000-0000C1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978" name="Text Box 27">
          <a:extLst>
            <a:ext uri="{FF2B5EF4-FFF2-40B4-BE49-F238E27FC236}">
              <a16:creationId xmlns:a16="http://schemas.microsoft.com/office/drawing/2014/main" id="{00000000-0008-0000-0000-0000C2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79" name="Text Box 27">
          <a:extLst>
            <a:ext uri="{FF2B5EF4-FFF2-40B4-BE49-F238E27FC236}">
              <a16:creationId xmlns:a16="http://schemas.microsoft.com/office/drawing/2014/main" id="{00000000-0008-0000-0000-0000C3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80" name="Text Box 27">
          <a:extLst>
            <a:ext uri="{FF2B5EF4-FFF2-40B4-BE49-F238E27FC236}">
              <a16:creationId xmlns:a16="http://schemas.microsoft.com/office/drawing/2014/main" id="{00000000-0008-0000-0000-0000C4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81" name="Text Box 27">
          <a:extLst>
            <a:ext uri="{FF2B5EF4-FFF2-40B4-BE49-F238E27FC236}">
              <a16:creationId xmlns:a16="http://schemas.microsoft.com/office/drawing/2014/main" id="{00000000-0008-0000-0000-0000C5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82" name="Text Box 27">
          <a:extLst>
            <a:ext uri="{FF2B5EF4-FFF2-40B4-BE49-F238E27FC236}">
              <a16:creationId xmlns:a16="http://schemas.microsoft.com/office/drawing/2014/main" id="{00000000-0008-0000-0000-0000C6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83" name="Text Box 27">
          <a:extLst>
            <a:ext uri="{FF2B5EF4-FFF2-40B4-BE49-F238E27FC236}">
              <a16:creationId xmlns:a16="http://schemas.microsoft.com/office/drawing/2014/main" id="{00000000-0008-0000-0000-0000C7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84" name="Text Box 27">
          <a:extLst>
            <a:ext uri="{FF2B5EF4-FFF2-40B4-BE49-F238E27FC236}">
              <a16:creationId xmlns:a16="http://schemas.microsoft.com/office/drawing/2014/main" id="{00000000-0008-0000-0000-0000C8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85" name="Text Box 27">
          <a:extLst>
            <a:ext uri="{FF2B5EF4-FFF2-40B4-BE49-F238E27FC236}">
              <a16:creationId xmlns:a16="http://schemas.microsoft.com/office/drawing/2014/main" id="{00000000-0008-0000-0000-0000C9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86" name="Text Box 27">
          <a:extLst>
            <a:ext uri="{FF2B5EF4-FFF2-40B4-BE49-F238E27FC236}">
              <a16:creationId xmlns:a16="http://schemas.microsoft.com/office/drawing/2014/main" id="{00000000-0008-0000-0000-0000CA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987" name="Text Box 27">
          <a:extLst>
            <a:ext uri="{FF2B5EF4-FFF2-40B4-BE49-F238E27FC236}">
              <a16:creationId xmlns:a16="http://schemas.microsoft.com/office/drawing/2014/main" id="{00000000-0008-0000-0000-0000CB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1988" name="Text Box 27">
          <a:extLst>
            <a:ext uri="{FF2B5EF4-FFF2-40B4-BE49-F238E27FC236}">
              <a16:creationId xmlns:a16="http://schemas.microsoft.com/office/drawing/2014/main" id="{00000000-0008-0000-0000-0000CC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89" name="Text Box 27">
          <a:extLst>
            <a:ext uri="{FF2B5EF4-FFF2-40B4-BE49-F238E27FC236}">
              <a16:creationId xmlns:a16="http://schemas.microsoft.com/office/drawing/2014/main" id="{00000000-0008-0000-0000-0000CD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90" name="Text Box 27">
          <a:extLst>
            <a:ext uri="{FF2B5EF4-FFF2-40B4-BE49-F238E27FC236}">
              <a16:creationId xmlns:a16="http://schemas.microsoft.com/office/drawing/2014/main" id="{00000000-0008-0000-0000-0000CE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91" name="Text Box 27">
          <a:extLst>
            <a:ext uri="{FF2B5EF4-FFF2-40B4-BE49-F238E27FC236}">
              <a16:creationId xmlns:a16="http://schemas.microsoft.com/office/drawing/2014/main" id="{00000000-0008-0000-0000-0000CF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92" name="Text Box 27">
          <a:extLst>
            <a:ext uri="{FF2B5EF4-FFF2-40B4-BE49-F238E27FC236}">
              <a16:creationId xmlns:a16="http://schemas.microsoft.com/office/drawing/2014/main" id="{00000000-0008-0000-0000-0000D0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93" name="Text Box 27">
          <a:extLst>
            <a:ext uri="{FF2B5EF4-FFF2-40B4-BE49-F238E27FC236}">
              <a16:creationId xmlns:a16="http://schemas.microsoft.com/office/drawing/2014/main" id="{00000000-0008-0000-0000-0000D1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94" name="Text Box 27">
          <a:extLst>
            <a:ext uri="{FF2B5EF4-FFF2-40B4-BE49-F238E27FC236}">
              <a16:creationId xmlns:a16="http://schemas.microsoft.com/office/drawing/2014/main" id="{00000000-0008-0000-0000-0000D2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95" name="Text Box 27">
          <a:extLst>
            <a:ext uri="{FF2B5EF4-FFF2-40B4-BE49-F238E27FC236}">
              <a16:creationId xmlns:a16="http://schemas.microsoft.com/office/drawing/2014/main" id="{00000000-0008-0000-0000-0000D3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1996" name="Text Box 27">
          <a:extLst>
            <a:ext uri="{FF2B5EF4-FFF2-40B4-BE49-F238E27FC236}">
              <a16:creationId xmlns:a16="http://schemas.microsoft.com/office/drawing/2014/main" id="{00000000-0008-0000-0000-0000D4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1997" name="Text Box 27">
          <a:extLst>
            <a:ext uri="{FF2B5EF4-FFF2-40B4-BE49-F238E27FC236}">
              <a16:creationId xmlns:a16="http://schemas.microsoft.com/office/drawing/2014/main" id="{00000000-0008-0000-0000-0000D5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1998" name="Text Box 27">
          <a:extLst>
            <a:ext uri="{FF2B5EF4-FFF2-40B4-BE49-F238E27FC236}">
              <a16:creationId xmlns:a16="http://schemas.microsoft.com/office/drawing/2014/main" id="{00000000-0008-0000-0000-0000D6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1999" name="Text Box 27">
          <a:extLst>
            <a:ext uri="{FF2B5EF4-FFF2-40B4-BE49-F238E27FC236}">
              <a16:creationId xmlns:a16="http://schemas.microsoft.com/office/drawing/2014/main" id="{00000000-0008-0000-0000-0000D7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00" name="Text Box 27">
          <a:extLst>
            <a:ext uri="{FF2B5EF4-FFF2-40B4-BE49-F238E27FC236}">
              <a16:creationId xmlns:a16="http://schemas.microsoft.com/office/drawing/2014/main" id="{00000000-0008-0000-0000-0000D8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01" name="Text Box 27">
          <a:extLst>
            <a:ext uri="{FF2B5EF4-FFF2-40B4-BE49-F238E27FC236}">
              <a16:creationId xmlns:a16="http://schemas.microsoft.com/office/drawing/2014/main" id="{00000000-0008-0000-0000-0000D9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02" name="Text Box 27">
          <a:extLst>
            <a:ext uri="{FF2B5EF4-FFF2-40B4-BE49-F238E27FC236}">
              <a16:creationId xmlns:a16="http://schemas.microsoft.com/office/drawing/2014/main" id="{00000000-0008-0000-0000-0000DA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03" name="Text Box 27">
          <a:extLst>
            <a:ext uri="{FF2B5EF4-FFF2-40B4-BE49-F238E27FC236}">
              <a16:creationId xmlns:a16="http://schemas.microsoft.com/office/drawing/2014/main" id="{00000000-0008-0000-0000-0000DB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04" name="Text Box 27">
          <a:extLst>
            <a:ext uri="{FF2B5EF4-FFF2-40B4-BE49-F238E27FC236}">
              <a16:creationId xmlns:a16="http://schemas.microsoft.com/office/drawing/2014/main" id="{00000000-0008-0000-0000-0000DC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05" name="Text Box 27">
          <a:extLst>
            <a:ext uri="{FF2B5EF4-FFF2-40B4-BE49-F238E27FC236}">
              <a16:creationId xmlns:a16="http://schemas.microsoft.com/office/drawing/2014/main" id="{00000000-0008-0000-0000-0000DD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06" name="Text Box 27">
          <a:extLst>
            <a:ext uri="{FF2B5EF4-FFF2-40B4-BE49-F238E27FC236}">
              <a16:creationId xmlns:a16="http://schemas.microsoft.com/office/drawing/2014/main" id="{00000000-0008-0000-0000-0000DE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007" name="Text Box 27">
          <a:extLst>
            <a:ext uri="{FF2B5EF4-FFF2-40B4-BE49-F238E27FC236}">
              <a16:creationId xmlns:a16="http://schemas.microsoft.com/office/drawing/2014/main" id="{00000000-0008-0000-0000-0000DF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008" name="Text Box 27">
          <a:extLst>
            <a:ext uri="{FF2B5EF4-FFF2-40B4-BE49-F238E27FC236}">
              <a16:creationId xmlns:a16="http://schemas.microsoft.com/office/drawing/2014/main" id="{00000000-0008-0000-0000-0000E0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09" name="Text Box 27">
          <a:extLst>
            <a:ext uri="{FF2B5EF4-FFF2-40B4-BE49-F238E27FC236}">
              <a16:creationId xmlns:a16="http://schemas.microsoft.com/office/drawing/2014/main" id="{00000000-0008-0000-0000-0000E1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10" name="Text Box 27">
          <a:extLst>
            <a:ext uri="{FF2B5EF4-FFF2-40B4-BE49-F238E27FC236}">
              <a16:creationId xmlns:a16="http://schemas.microsoft.com/office/drawing/2014/main" id="{00000000-0008-0000-0000-0000E2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11" name="Text Box 27">
          <a:extLst>
            <a:ext uri="{FF2B5EF4-FFF2-40B4-BE49-F238E27FC236}">
              <a16:creationId xmlns:a16="http://schemas.microsoft.com/office/drawing/2014/main" id="{00000000-0008-0000-0000-0000E3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12" name="Text Box 27">
          <a:extLst>
            <a:ext uri="{FF2B5EF4-FFF2-40B4-BE49-F238E27FC236}">
              <a16:creationId xmlns:a16="http://schemas.microsoft.com/office/drawing/2014/main" id="{00000000-0008-0000-0000-0000E4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13" name="Text Box 27">
          <a:extLst>
            <a:ext uri="{FF2B5EF4-FFF2-40B4-BE49-F238E27FC236}">
              <a16:creationId xmlns:a16="http://schemas.microsoft.com/office/drawing/2014/main" id="{00000000-0008-0000-0000-0000E5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14" name="Text Box 27">
          <a:extLst>
            <a:ext uri="{FF2B5EF4-FFF2-40B4-BE49-F238E27FC236}">
              <a16:creationId xmlns:a16="http://schemas.microsoft.com/office/drawing/2014/main" id="{00000000-0008-0000-0000-0000E6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15" name="Text Box 27">
          <a:extLst>
            <a:ext uri="{FF2B5EF4-FFF2-40B4-BE49-F238E27FC236}">
              <a16:creationId xmlns:a16="http://schemas.microsoft.com/office/drawing/2014/main" id="{00000000-0008-0000-0000-0000E7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16" name="Text Box 27">
          <a:extLst>
            <a:ext uri="{FF2B5EF4-FFF2-40B4-BE49-F238E27FC236}">
              <a16:creationId xmlns:a16="http://schemas.microsoft.com/office/drawing/2014/main" id="{00000000-0008-0000-0000-0000E8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017" name="Text Box 27">
          <a:extLst>
            <a:ext uri="{FF2B5EF4-FFF2-40B4-BE49-F238E27FC236}">
              <a16:creationId xmlns:a16="http://schemas.microsoft.com/office/drawing/2014/main" id="{00000000-0008-0000-0000-0000E9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018" name="Text Box 27">
          <a:extLst>
            <a:ext uri="{FF2B5EF4-FFF2-40B4-BE49-F238E27FC236}">
              <a16:creationId xmlns:a16="http://schemas.microsoft.com/office/drawing/2014/main" id="{00000000-0008-0000-0000-0000EA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019" name="Text Box 27">
          <a:extLst>
            <a:ext uri="{FF2B5EF4-FFF2-40B4-BE49-F238E27FC236}">
              <a16:creationId xmlns:a16="http://schemas.microsoft.com/office/drawing/2014/main" id="{00000000-0008-0000-0000-0000EB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20" name="Text Box 27">
          <a:extLst>
            <a:ext uri="{FF2B5EF4-FFF2-40B4-BE49-F238E27FC236}">
              <a16:creationId xmlns:a16="http://schemas.microsoft.com/office/drawing/2014/main" id="{00000000-0008-0000-0000-0000EC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21" name="Text Box 27">
          <a:extLst>
            <a:ext uri="{FF2B5EF4-FFF2-40B4-BE49-F238E27FC236}">
              <a16:creationId xmlns:a16="http://schemas.microsoft.com/office/drawing/2014/main" id="{00000000-0008-0000-0000-0000ED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22" name="Text Box 27">
          <a:extLst>
            <a:ext uri="{FF2B5EF4-FFF2-40B4-BE49-F238E27FC236}">
              <a16:creationId xmlns:a16="http://schemas.microsoft.com/office/drawing/2014/main" id="{00000000-0008-0000-0000-0000EE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23" name="Text Box 27">
          <a:extLst>
            <a:ext uri="{FF2B5EF4-FFF2-40B4-BE49-F238E27FC236}">
              <a16:creationId xmlns:a16="http://schemas.microsoft.com/office/drawing/2014/main" id="{00000000-0008-0000-0000-0000EF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24" name="Text Box 27">
          <a:extLst>
            <a:ext uri="{FF2B5EF4-FFF2-40B4-BE49-F238E27FC236}">
              <a16:creationId xmlns:a16="http://schemas.microsoft.com/office/drawing/2014/main" id="{00000000-0008-0000-0000-0000F0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25" name="Text Box 27">
          <a:extLst>
            <a:ext uri="{FF2B5EF4-FFF2-40B4-BE49-F238E27FC236}">
              <a16:creationId xmlns:a16="http://schemas.microsoft.com/office/drawing/2014/main" id="{00000000-0008-0000-0000-0000F1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26" name="Text Box 27">
          <a:extLst>
            <a:ext uri="{FF2B5EF4-FFF2-40B4-BE49-F238E27FC236}">
              <a16:creationId xmlns:a16="http://schemas.microsoft.com/office/drawing/2014/main" id="{00000000-0008-0000-0000-0000F2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27" name="Text Box 27">
          <a:extLst>
            <a:ext uri="{FF2B5EF4-FFF2-40B4-BE49-F238E27FC236}">
              <a16:creationId xmlns:a16="http://schemas.microsoft.com/office/drawing/2014/main" id="{00000000-0008-0000-0000-0000F3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028" name="Text Box 27">
          <a:extLst>
            <a:ext uri="{FF2B5EF4-FFF2-40B4-BE49-F238E27FC236}">
              <a16:creationId xmlns:a16="http://schemas.microsoft.com/office/drawing/2014/main" id="{00000000-0008-0000-0000-0000F4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029" name="Text Box 27">
          <a:extLst>
            <a:ext uri="{FF2B5EF4-FFF2-40B4-BE49-F238E27FC236}">
              <a16:creationId xmlns:a16="http://schemas.microsoft.com/office/drawing/2014/main" id="{00000000-0008-0000-0000-0000F507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30" name="Text Box 27">
          <a:extLst>
            <a:ext uri="{FF2B5EF4-FFF2-40B4-BE49-F238E27FC236}">
              <a16:creationId xmlns:a16="http://schemas.microsoft.com/office/drawing/2014/main" id="{00000000-0008-0000-0000-0000F6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31" name="Text Box 27">
          <a:extLst>
            <a:ext uri="{FF2B5EF4-FFF2-40B4-BE49-F238E27FC236}">
              <a16:creationId xmlns:a16="http://schemas.microsoft.com/office/drawing/2014/main" id="{00000000-0008-0000-0000-0000F7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32" name="Text Box 27">
          <a:extLst>
            <a:ext uri="{FF2B5EF4-FFF2-40B4-BE49-F238E27FC236}">
              <a16:creationId xmlns:a16="http://schemas.microsoft.com/office/drawing/2014/main" id="{00000000-0008-0000-0000-0000F8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33" name="Text Box 27">
          <a:extLst>
            <a:ext uri="{FF2B5EF4-FFF2-40B4-BE49-F238E27FC236}">
              <a16:creationId xmlns:a16="http://schemas.microsoft.com/office/drawing/2014/main" id="{00000000-0008-0000-0000-0000F907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34" name="Text Box 27">
          <a:extLst>
            <a:ext uri="{FF2B5EF4-FFF2-40B4-BE49-F238E27FC236}">
              <a16:creationId xmlns:a16="http://schemas.microsoft.com/office/drawing/2014/main" id="{00000000-0008-0000-0000-0000FA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35" name="Text Box 27">
          <a:extLst>
            <a:ext uri="{FF2B5EF4-FFF2-40B4-BE49-F238E27FC236}">
              <a16:creationId xmlns:a16="http://schemas.microsoft.com/office/drawing/2014/main" id="{00000000-0008-0000-0000-0000FB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36" name="Text Box 27">
          <a:extLst>
            <a:ext uri="{FF2B5EF4-FFF2-40B4-BE49-F238E27FC236}">
              <a16:creationId xmlns:a16="http://schemas.microsoft.com/office/drawing/2014/main" id="{00000000-0008-0000-0000-0000FC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37" name="Text Box 27">
          <a:extLst>
            <a:ext uri="{FF2B5EF4-FFF2-40B4-BE49-F238E27FC236}">
              <a16:creationId xmlns:a16="http://schemas.microsoft.com/office/drawing/2014/main" id="{00000000-0008-0000-0000-0000FD07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038" name="Text Box 27">
          <a:extLst>
            <a:ext uri="{FF2B5EF4-FFF2-40B4-BE49-F238E27FC236}">
              <a16:creationId xmlns:a16="http://schemas.microsoft.com/office/drawing/2014/main" id="{00000000-0008-0000-0000-0000FE07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039" name="Text Box 27">
          <a:extLst>
            <a:ext uri="{FF2B5EF4-FFF2-40B4-BE49-F238E27FC236}">
              <a16:creationId xmlns:a16="http://schemas.microsoft.com/office/drawing/2014/main" id="{00000000-0008-0000-0000-0000FF07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40" name="Text Box 27">
          <a:extLst>
            <a:ext uri="{FF2B5EF4-FFF2-40B4-BE49-F238E27FC236}">
              <a16:creationId xmlns:a16="http://schemas.microsoft.com/office/drawing/2014/main" id="{00000000-0008-0000-0000-000000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41" name="Text Box 27">
          <a:extLst>
            <a:ext uri="{FF2B5EF4-FFF2-40B4-BE49-F238E27FC236}">
              <a16:creationId xmlns:a16="http://schemas.microsoft.com/office/drawing/2014/main" id="{00000000-0008-0000-0000-000001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42" name="Text Box 27">
          <a:extLst>
            <a:ext uri="{FF2B5EF4-FFF2-40B4-BE49-F238E27FC236}">
              <a16:creationId xmlns:a16="http://schemas.microsoft.com/office/drawing/2014/main" id="{00000000-0008-0000-0000-000002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43" name="Text Box 27">
          <a:extLst>
            <a:ext uri="{FF2B5EF4-FFF2-40B4-BE49-F238E27FC236}">
              <a16:creationId xmlns:a16="http://schemas.microsoft.com/office/drawing/2014/main" id="{00000000-0008-0000-0000-000003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44" name="Text Box 27">
          <a:extLst>
            <a:ext uri="{FF2B5EF4-FFF2-40B4-BE49-F238E27FC236}">
              <a16:creationId xmlns:a16="http://schemas.microsoft.com/office/drawing/2014/main" id="{00000000-0008-0000-0000-000004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45" name="Text Box 27">
          <a:extLst>
            <a:ext uri="{FF2B5EF4-FFF2-40B4-BE49-F238E27FC236}">
              <a16:creationId xmlns:a16="http://schemas.microsoft.com/office/drawing/2014/main" id="{00000000-0008-0000-0000-000005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46" name="Text Box 27">
          <a:extLst>
            <a:ext uri="{FF2B5EF4-FFF2-40B4-BE49-F238E27FC236}">
              <a16:creationId xmlns:a16="http://schemas.microsoft.com/office/drawing/2014/main" id="{00000000-0008-0000-0000-000006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47" name="Text Box 27">
          <a:extLst>
            <a:ext uri="{FF2B5EF4-FFF2-40B4-BE49-F238E27FC236}">
              <a16:creationId xmlns:a16="http://schemas.microsoft.com/office/drawing/2014/main" id="{00000000-0008-0000-0000-000007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048" name="Text Box 27">
          <a:extLst>
            <a:ext uri="{FF2B5EF4-FFF2-40B4-BE49-F238E27FC236}">
              <a16:creationId xmlns:a16="http://schemas.microsoft.com/office/drawing/2014/main" id="{00000000-0008-0000-0000-000008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049" name="Text Box 27">
          <a:extLst>
            <a:ext uri="{FF2B5EF4-FFF2-40B4-BE49-F238E27FC236}">
              <a16:creationId xmlns:a16="http://schemas.microsoft.com/office/drawing/2014/main" id="{00000000-0008-0000-0000-000009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50" name="Text Box 27">
          <a:extLst>
            <a:ext uri="{FF2B5EF4-FFF2-40B4-BE49-F238E27FC236}">
              <a16:creationId xmlns:a16="http://schemas.microsoft.com/office/drawing/2014/main" id="{00000000-0008-0000-0000-00000A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51" name="Text Box 27">
          <a:extLst>
            <a:ext uri="{FF2B5EF4-FFF2-40B4-BE49-F238E27FC236}">
              <a16:creationId xmlns:a16="http://schemas.microsoft.com/office/drawing/2014/main" id="{00000000-0008-0000-0000-00000B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52" name="Text Box 27">
          <a:extLst>
            <a:ext uri="{FF2B5EF4-FFF2-40B4-BE49-F238E27FC236}">
              <a16:creationId xmlns:a16="http://schemas.microsoft.com/office/drawing/2014/main" id="{00000000-0008-0000-0000-00000C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53" name="Text Box 27">
          <a:extLst>
            <a:ext uri="{FF2B5EF4-FFF2-40B4-BE49-F238E27FC236}">
              <a16:creationId xmlns:a16="http://schemas.microsoft.com/office/drawing/2014/main" id="{00000000-0008-0000-0000-00000D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54" name="Text Box 27">
          <a:extLst>
            <a:ext uri="{FF2B5EF4-FFF2-40B4-BE49-F238E27FC236}">
              <a16:creationId xmlns:a16="http://schemas.microsoft.com/office/drawing/2014/main" id="{00000000-0008-0000-0000-00000E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55" name="Text Box 27">
          <a:extLst>
            <a:ext uri="{FF2B5EF4-FFF2-40B4-BE49-F238E27FC236}">
              <a16:creationId xmlns:a16="http://schemas.microsoft.com/office/drawing/2014/main" id="{00000000-0008-0000-0000-00000F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56" name="Text Box 27">
          <a:extLst>
            <a:ext uri="{FF2B5EF4-FFF2-40B4-BE49-F238E27FC236}">
              <a16:creationId xmlns:a16="http://schemas.microsoft.com/office/drawing/2014/main" id="{00000000-0008-0000-0000-000010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57" name="Text Box 27">
          <a:extLst>
            <a:ext uri="{FF2B5EF4-FFF2-40B4-BE49-F238E27FC236}">
              <a16:creationId xmlns:a16="http://schemas.microsoft.com/office/drawing/2014/main" id="{00000000-0008-0000-0000-000011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058" name="Text Box 27">
          <a:extLst>
            <a:ext uri="{FF2B5EF4-FFF2-40B4-BE49-F238E27FC236}">
              <a16:creationId xmlns:a16="http://schemas.microsoft.com/office/drawing/2014/main" id="{00000000-0008-0000-0000-000012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059" name="Text Box 27">
          <a:extLst>
            <a:ext uri="{FF2B5EF4-FFF2-40B4-BE49-F238E27FC236}">
              <a16:creationId xmlns:a16="http://schemas.microsoft.com/office/drawing/2014/main" id="{00000000-0008-0000-0000-000013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060" name="Text Box 27">
          <a:extLst>
            <a:ext uri="{FF2B5EF4-FFF2-40B4-BE49-F238E27FC236}">
              <a16:creationId xmlns:a16="http://schemas.microsoft.com/office/drawing/2014/main" id="{00000000-0008-0000-0000-000014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61" name="Text Box 27">
          <a:extLst>
            <a:ext uri="{FF2B5EF4-FFF2-40B4-BE49-F238E27FC236}">
              <a16:creationId xmlns:a16="http://schemas.microsoft.com/office/drawing/2014/main" id="{00000000-0008-0000-0000-000015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62" name="Text Box 27">
          <a:extLst>
            <a:ext uri="{FF2B5EF4-FFF2-40B4-BE49-F238E27FC236}">
              <a16:creationId xmlns:a16="http://schemas.microsoft.com/office/drawing/2014/main" id="{00000000-0008-0000-0000-000016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63" name="Text Box 27">
          <a:extLst>
            <a:ext uri="{FF2B5EF4-FFF2-40B4-BE49-F238E27FC236}">
              <a16:creationId xmlns:a16="http://schemas.microsoft.com/office/drawing/2014/main" id="{00000000-0008-0000-0000-000017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64" name="Text Box 27">
          <a:extLst>
            <a:ext uri="{FF2B5EF4-FFF2-40B4-BE49-F238E27FC236}">
              <a16:creationId xmlns:a16="http://schemas.microsoft.com/office/drawing/2014/main" id="{00000000-0008-0000-0000-000018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65" name="Text Box 27">
          <a:extLst>
            <a:ext uri="{FF2B5EF4-FFF2-40B4-BE49-F238E27FC236}">
              <a16:creationId xmlns:a16="http://schemas.microsoft.com/office/drawing/2014/main" id="{00000000-0008-0000-0000-000019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66" name="Text Box 27">
          <a:extLst>
            <a:ext uri="{FF2B5EF4-FFF2-40B4-BE49-F238E27FC236}">
              <a16:creationId xmlns:a16="http://schemas.microsoft.com/office/drawing/2014/main" id="{00000000-0008-0000-0000-00001A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67" name="Text Box 27">
          <a:extLst>
            <a:ext uri="{FF2B5EF4-FFF2-40B4-BE49-F238E27FC236}">
              <a16:creationId xmlns:a16="http://schemas.microsoft.com/office/drawing/2014/main" id="{00000000-0008-0000-0000-00001B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68" name="Text Box 27">
          <a:extLst>
            <a:ext uri="{FF2B5EF4-FFF2-40B4-BE49-F238E27FC236}">
              <a16:creationId xmlns:a16="http://schemas.microsoft.com/office/drawing/2014/main" id="{00000000-0008-0000-0000-00001C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069" name="Text Box 27">
          <a:extLst>
            <a:ext uri="{FF2B5EF4-FFF2-40B4-BE49-F238E27FC236}">
              <a16:creationId xmlns:a16="http://schemas.microsoft.com/office/drawing/2014/main" id="{00000000-0008-0000-0000-00001D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070" name="Text Box 27">
          <a:extLst>
            <a:ext uri="{FF2B5EF4-FFF2-40B4-BE49-F238E27FC236}">
              <a16:creationId xmlns:a16="http://schemas.microsoft.com/office/drawing/2014/main" id="{00000000-0008-0000-0000-00001E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71" name="Text Box 27">
          <a:extLst>
            <a:ext uri="{FF2B5EF4-FFF2-40B4-BE49-F238E27FC236}">
              <a16:creationId xmlns:a16="http://schemas.microsoft.com/office/drawing/2014/main" id="{00000000-0008-0000-0000-00001F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72" name="Text Box 27">
          <a:extLst>
            <a:ext uri="{FF2B5EF4-FFF2-40B4-BE49-F238E27FC236}">
              <a16:creationId xmlns:a16="http://schemas.microsoft.com/office/drawing/2014/main" id="{00000000-0008-0000-0000-000020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73" name="Text Box 27">
          <a:extLst>
            <a:ext uri="{FF2B5EF4-FFF2-40B4-BE49-F238E27FC236}">
              <a16:creationId xmlns:a16="http://schemas.microsoft.com/office/drawing/2014/main" id="{00000000-0008-0000-0000-000021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74" name="Text Box 27">
          <a:extLst>
            <a:ext uri="{FF2B5EF4-FFF2-40B4-BE49-F238E27FC236}">
              <a16:creationId xmlns:a16="http://schemas.microsoft.com/office/drawing/2014/main" id="{00000000-0008-0000-0000-000022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75" name="Text Box 27">
          <a:extLst>
            <a:ext uri="{FF2B5EF4-FFF2-40B4-BE49-F238E27FC236}">
              <a16:creationId xmlns:a16="http://schemas.microsoft.com/office/drawing/2014/main" id="{00000000-0008-0000-0000-000023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76" name="Text Box 27">
          <a:extLst>
            <a:ext uri="{FF2B5EF4-FFF2-40B4-BE49-F238E27FC236}">
              <a16:creationId xmlns:a16="http://schemas.microsoft.com/office/drawing/2014/main" id="{00000000-0008-0000-0000-000024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77" name="Text Box 27">
          <a:extLst>
            <a:ext uri="{FF2B5EF4-FFF2-40B4-BE49-F238E27FC236}">
              <a16:creationId xmlns:a16="http://schemas.microsoft.com/office/drawing/2014/main" id="{00000000-0008-0000-0000-000025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78" name="Text Box 27">
          <a:extLst>
            <a:ext uri="{FF2B5EF4-FFF2-40B4-BE49-F238E27FC236}">
              <a16:creationId xmlns:a16="http://schemas.microsoft.com/office/drawing/2014/main" id="{00000000-0008-0000-0000-000026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079" name="Text Box 27">
          <a:extLst>
            <a:ext uri="{FF2B5EF4-FFF2-40B4-BE49-F238E27FC236}">
              <a16:creationId xmlns:a16="http://schemas.microsoft.com/office/drawing/2014/main" id="{00000000-0008-0000-0000-000027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080" name="Text Box 27">
          <a:extLst>
            <a:ext uri="{FF2B5EF4-FFF2-40B4-BE49-F238E27FC236}">
              <a16:creationId xmlns:a16="http://schemas.microsoft.com/office/drawing/2014/main" id="{00000000-0008-0000-0000-000028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81" name="Text Box 27">
          <a:extLst>
            <a:ext uri="{FF2B5EF4-FFF2-40B4-BE49-F238E27FC236}">
              <a16:creationId xmlns:a16="http://schemas.microsoft.com/office/drawing/2014/main" id="{00000000-0008-0000-0000-000029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82" name="Text Box 27">
          <a:extLst>
            <a:ext uri="{FF2B5EF4-FFF2-40B4-BE49-F238E27FC236}">
              <a16:creationId xmlns:a16="http://schemas.microsoft.com/office/drawing/2014/main" id="{00000000-0008-0000-0000-00002A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83" name="Text Box 27">
          <a:extLst>
            <a:ext uri="{FF2B5EF4-FFF2-40B4-BE49-F238E27FC236}">
              <a16:creationId xmlns:a16="http://schemas.microsoft.com/office/drawing/2014/main" id="{00000000-0008-0000-0000-00002B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84" name="Text Box 27">
          <a:extLst>
            <a:ext uri="{FF2B5EF4-FFF2-40B4-BE49-F238E27FC236}">
              <a16:creationId xmlns:a16="http://schemas.microsoft.com/office/drawing/2014/main" id="{00000000-0008-0000-0000-00002C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85" name="Text Box 27">
          <a:extLst>
            <a:ext uri="{FF2B5EF4-FFF2-40B4-BE49-F238E27FC236}">
              <a16:creationId xmlns:a16="http://schemas.microsoft.com/office/drawing/2014/main" id="{00000000-0008-0000-0000-00002D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86" name="Text Box 27">
          <a:extLst>
            <a:ext uri="{FF2B5EF4-FFF2-40B4-BE49-F238E27FC236}">
              <a16:creationId xmlns:a16="http://schemas.microsoft.com/office/drawing/2014/main" id="{00000000-0008-0000-0000-00002E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87" name="Text Box 27">
          <a:extLst>
            <a:ext uri="{FF2B5EF4-FFF2-40B4-BE49-F238E27FC236}">
              <a16:creationId xmlns:a16="http://schemas.microsoft.com/office/drawing/2014/main" id="{00000000-0008-0000-0000-00002F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88" name="Text Box 27">
          <a:extLst>
            <a:ext uri="{FF2B5EF4-FFF2-40B4-BE49-F238E27FC236}">
              <a16:creationId xmlns:a16="http://schemas.microsoft.com/office/drawing/2014/main" id="{00000000-0008-0000-0000-000030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089" name="Text Box 27">
          <a:extLst>
            <a:ext uri="{FF2B5EF4-FFF2-40B4-BE49-F238E27FC236}">
              <a16:creationId xmlns:a16="http://schemas.microsoft.com/office/drawing/2014/main" id="{00000000-0008-0000-0000-000031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090" name="Text Box 27">
          <a:extLst>
            <a:ext uri="{FF2B5EF4-FFF2-40B4-BE49-F238E27FC236}">
              <a16:creationId xmlns:a16="http://schemas.microsoft.com/office/drawing/2014/main" id="{00000000-0008-0000-0000-000032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91" name="Text Box 27">
          <a:extLst>
            <a:ext uri="{FF2B5EF4-FFF2-40B4-BE49-F238E27FC236}">
              <a16:creationId xmlns:a16="http://schemas.microsoft.com/office/drawing/2014/main" id="{00000000-0008-0000-0000-000033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92" name="Text Box 27">
          <a:extLst>
            <a:ext uri="{FF2B5EF4-FFF2-40B4-BE49-F238E27FC236}">
              <a16:creationId xmlns:a16="http://schemas.microsoft.com/office/drawing/2014/main" id="{00000000-0008-0000-0000-000034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93" name="Text Box 27">
          <a:extLst>
            <a:ext uri="{FF2B5EF4-FFF2-40B4-BE49-F238E27FC236}">
              <a16:creationId xmlns:a16="http://schemas.microsoft.com/office/drawing/2014/main" id="{00000000-0008-0000-0000-000035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094" name="Text Box 27">
          <a:extLst>
            <a:ext uri="{FF2B5EF4-FFF2-40B4-BE49-F238E27FC236}">
              <a16:creationId xmlns:a16="http://schemas.microsoft.com/office/drawing/2014/main" id="{00000000-0008-0000-0000-000036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95" name="Text Box 27">
          <a:extLst>
            <a:ext uri="{FF2B5EF4-FFF2-40B4-BE49-F238E27FC236}">
              <a16:creationId xmlns:a16="http://schemas.microsoft.com/office/drawing/2014/main" id="{00000000-0008-0000-0000-000037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96" name="Text Box 27">
          <a:extLst>
            <a:ext uri="{FF2B5EF4-FFF2-40B4-BE49-F238E27FC236}">
              <a16:creationId xmlns:a16="http://schemas.microsoft.com/office/drawing/2014/main" id="{00000000-0008-0000-0000-000038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97" name="Text Box 27">
          <a:extLst>
            <a:ext uri="{FF2B5EF4-FFF2-40B4-BE49-F238E27FC236}">
              <a16:creationId xmlns:a16="http://schemas.microsoft.com/office/drawing/2014/main" id="{00000000-0008-0000-0000-000039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098" name="Text Box 27">
          <a:extLst>
            <a:ext uri="{FF2B5EF4-FFF2-40B4-BE49-F238E27FC236}">
              <a16:creationId xmlns:a16="http://schemas.microsoft.com/office/drawing/2014/main" id="{00000000-0008-0000-0000-00003A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099" name="Text Box 27">
          <a:extLst>
            <a:ext uri="{FF2B5EF4-FFF2-40B4-BE49-F238E27FC236}">
              <a16:creationId xmlns:a16="http://schemas.microsoft.com/office/drawing/2014/main" id="{00000000-0008-0000-0000-00003B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100" name="Text Box 27">
          <a:extLst>
            <a:ext uri="{FF2B5EF4-FFF2-40B4-BE49-F238E27FC236}">
              <a16:creationId xmlns:a16="http://schemas.microsoft.com/office/drawing/2014/main" id="{00000000-0008-0000-0000-00003C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101" name="Text Box 27">
          <a:extLst>
            <a:ext uri="{FF2B5EF4-FFF2-40B4-BE49-F238E27FC236}">
              <a16:creationId xmlns:a16="http://schemas.microsoft.com/office/drawing/2014/main" id="{00000000-0008-0000-0000-00003D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02" name="Text Box 27">
          <a:extLst>
            <a:ext uri="{FF2B5EF4-FFF2-40B4-BE49-F238E27FC236}">
              <a16:creationId xmlns:a16="http://schemas.microsoft.com/office/drawing/2014/main" id="{00000000-0008-0000-0000-00003E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03" name="Text Box 27">
          <a:extLst>
            <a:ext uri="{FF2B5EF4-FFF2-40B4-BE49-F238E27FC236}">
              <a16:creationId xmlns:a16="http://schemas.microsoft.com/office/drawing/2014/main" id="{00000000-0008-0000-0000-00003F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04" name="Text Box 27">
          <a:extLst>
            <a:ext uri="{FF2B5EF4-FFF2-40B4-BE49-F238E27FC236}">
              <a16:creationId xmlns:a16="http://schemas.microsoft.com/office/drawing/2014/main" id="{00000000-0008-0000-0000-000040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05" name="Text Box 27">
          <a:extLst>
            <a:ext uri="{FF2B5EF4-FFF2-40B4-BE49-F238E27FC236}">
              <a16:creationId xmlns:a16="http://schemas.microsoft.com/office/drawing/2014/main" id="{00000000-0008-0000-0000-000041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06" name="Text Box 27">
          <a:extLst>
            <a:ext uri="{FF2B5EF4-FFF2-40B4-BE49-F238E27FC236}">
              <a16:creationId xmlns:a16="http://schemas.microsoft.com/office/drawing/2014/main" id="{00000000-0008-0000-0000-000042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07" name="Text Box 27">
          <a:extLst>
            <a:ext uri="{FF2B5EF4-FFF2-40B4-BE49-F238E27FC236}">
              <a16:creationId xmlns:a16="http://schemas.microsoft.com/office/drawing/2014/main" id="{00000000-0008-0000-0000-000043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08" name="Text Box 27">
          <a:extLst>
            <a:ext uri="{FF2B5EF4-FFF2-40B4-BE49-F238E27FC236}">
              <a16:creationId xmlns:a16="http://schemas.microsoft.com/office/drawing/2014/main" id="{00000000-0008-0000-0000-000044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09" name="Text Box 27">
          <a:extLst>
            <a:ext uri="{FF2B5EF4-FFF2-40B4-BE49-F238E27FC236}">
              <a16:creationId xmlns:a16="http://schemas.microsoft.com/office/drawing/2014/main" id="{00000000-0008-0000-0000-000045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110" name="Text Box 27">
          <a:extLst>
            <a:ext uri="{FF2B5EF4-FFF2-40B4-BE49-F238E27FC236}">
              <a16:creationId xmlns:a16="http://schemas.microsoft.com/office/drawing/2014/main" id="{00000000-0008-0000-0000-000046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111" name="Text Box 27">
          <a:extLst>
            <a:ext uri="{FF2B5EF4-FFF2-40B4-BE49-F238E27FC236}">
              <a16:creationId xmlns:a16="http://schemas.microsoft.com/office/drawing/2014/main" id="{00000000-0008-0000-0000-000047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12" name="Text Box 27">
          <a:extLst>
            <a:ext uri="{FF2B5EF4-FFF2-40B4-BE49-F238E27FC236}">
              <a16:creationId xmlns:a16="http://schemas.microsoft.com/office/drawing/2014/main" id="{00000000-0008-0000-0000-000048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13" name="Text Box 27">
          <a:extLst>
            <a:ext uri="{FF2B5EF4-FFF2-40B4-BE49-F238E27FC236}">
              <a16:creationId xmlns:a16="http://schemas.microsoft.com/office/drawing/2014/main" id="{00000000-0008-0000-0000-000049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14" name="Text Box 27">
          <a:extLst>
            <a:ext uri="{FF2B5EF4-FFF2-40B4-BE49-F238E27FC236}">
              <a16:creationId xmlns:a16="http://schemas.microsoft.com/office/drawing/2014/main" id="{00000000-0008-0000-0000-00004A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15" name="Text Box 27">
          <a:extLst>
            <a:ext uri="{FF2B5EF4-FFF2-40B4-BE49-F238E27FC236}">
              <a16:creationId xmlns:a16="http://schemas.microsoft.com/office/drawing/2014/main" id="{00000000-0008-0000-0000-00004B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16" name="Text Box 27">
          <a:extLst>
            <a:ext uri="{FF2B5EF4-FFF2-40B4-BE49-F238E27FC236}">
              <a16:creationId xmlns:a16="http://schemas.microsoft.com/office/drawing/2014/main" id="{00000000-0008-0000-0000-00004C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17" name="Text Box 27">
          <a:extLst>
            <a:ext uri="{FF2B5EF4-FFF2-40B4-BE49-F238E27FC236}">
              <a16:creationId xmlns:a16="http://schemas.microsoft.com/office/drawing/2014/main" id="{00000000-0008-0000-0000-00004D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18" name="Text Box 27">
          <a:extLst>
            <a:ext uri="{FF2B5EF4-FFF2-40B4-BE49-F238E27FC236}">
              <a16:creationId xmlns:a16="http://schemas.microsoft.com/office/drawing/2014/main" id="{00000000-0008-0000-0000-00004E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19" name="Text Box 27">
          <a:extLst>
            <a:ext uri="{FF2B5EF4-FFF2-40B4-BE49-F238E27FC236}">
              <a16:creationId xmlns:a16="http://schemas.microsoft.com/office/drawing/2014/main" id="{00000000-0008-0000-0000-00004F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120" name="Text Box 27">
          <a:extLst>
            <a:ext uri="{FF2B5EF4-FFF2-40B4-BE49-F238E27FC236}">
              <a16:creationId xmlns:a16="http://schemas.microsoft.com/office/drawing/2014/main" id="{00000000-0008-0000-0000-000050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121" name="Text Box 27">
          <a:extLst>
            <a:ext uri="{FF2B5EF4-FFF2-40B4-BE49-F238E27FC236}">
              <a16:creationId xmlns:a16="http://schemas.microsoft.com/office/drawing/2014/main" id="{00000000-0008-0000-0000-000051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22" name="Text Box 27">
          <a:extLst>
            <a:ext uri="{FF2B5EF4-FFF2-40B4-BE49-F238E27FC236}">
              <a16:creationId xmlns:a16="http://schemas.microsoft.com/office/drawing/2014/main" id="{00000000-0008-0000-0000-000052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23" name="Text Box 27">
          <a:extLst>
            <a:ext uri="{FF2B5EF4-FFF2-40B4-BE49-F238E27FC236}">
              <a16:creationId xmlns:a16="http://schemas.microsoft.com/office/drawing/2014/main" id="{00000000-0008-0000-0000-000053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24" name="Text Box 27">
          <a:extLst>
            <a:ext uri="{FF2B5EF4-FFF2-40B4-BE49-F238E27FC236}">
              <a16:creationId xmlns:a16="http://schemas.microsoft.com/office/drawing/2014/main" id="{00000000-0008-0000-0000-000054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25" name="Text Box 27">
          <a:extLst>
            <a:ext uri="{FF2B5EF4-FFF2-40B4-BE49-F238E27FC236}">
              <a16:creationId xmlns:a16="http://schemas.microsoft.com/office/drawing/2014/main" id="{00000000-0008-0000-0000-000055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26" name="Text Box 27">
          <a:extLst>
            <a:ext uri="{FF2B5EF4-FFF2-40B4-BE49-F238E27FC236}">
              <a16:creationId xmlns:a16="http://schemas.microsoft.com/office/drawing/2014/main" id="{00000000-0008-0000-0000-000056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27" name="Text Box 27">
          <a:extLst>
            <a:ext uri="{FF2B5EF4-FFF2-40B4-BE49-F238E27FC236}">
              <a16:creationId xmlns:a16="http://schemas.microsoft.com/office/drawing/2014/main" id="{00000000-0008-0000-0000-000057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28" name="Text Box 27">
          <a:extLst>
            <a:ext uri="{FF2B5EF4-FFF2-40B4-BE49-F238E27FC236}">
              <a16:creationId xmlns:a16="http://schemas.microsoft.com/office/drawing/2014/main" id="{00000000-0008-0000-0000-000058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29" name="Text Box 27">
          <a:extLst>
            <a:ext uri="{FF2B5EF4-FFF2-40B4-BE49-F238E27FC236}">
              <a16:creationId xmlns:a16="http://schemas.microsoft.com/office/drawing/2014/main" id="{00000000-0008-0000-0000-000059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130" name="Text Box 27">
          <a:extLst>
            <a:ext uri="{FF2B5EF4-FFF2-40B4-BE49-F238E27FC236}">
              <a16:creationId xmlns:a16="http://schemas.microsoft.com/office/drawing/2014/main" id="{00000000-0008-0000-0000-00005A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131" name="Text Box 27">
          <a:extLst>
            <a:ext uri="{FF2B5EF4-FFF2-40B4-BE49-F238E27FC236}">
              <a16:creationId xmlns:a16="http://schemas.microsoft.com/office/drawing/2014/main" id="{00000000-0008-0000-0000-00005B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32" name="Text Box 27">
          <a:extLst>
            <a:ext uri="{FF2B5EF4-FFF2-40B4-BE49-F238E27FC236}">
              <a16:creationId xmlns:a16="http://schemas.microsoft.com/office/drawing/2014/main" id="{00000000-0008-0000-0000-00005C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33" name="Text Box 27">
          <a:extLst>
            <a:ext uri="{FF2B5EF4-FFF2-40B4-BE49-F238E27FC236}">
              <a16:creationId xmlns:a16="http://schemas.microsoft.com/office/drawing/2014/main" id="{00000000-0008-0000-0000-00005D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34" name="Text Box 27">
          <a:extLst>
            <a:ext uri="{FF2B5EF4-FFF2-40B4-BE49-F238E27FC236}">
              <a16:creationId xmlns:a16="http://schemas.microsoft.com/office/drawing/2014/main" id="{00000000-0008-0000-0000-00005E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35" name="Text Box 27">
          <a:extLst>
            <a:ext uri="{FF2B5EF4-FFF2-40B4-BE49-F238E27FC236}">
              <a16:creationId xmlns:a16="http://schemas.microsoft.com/office/drawing/2014/main" id="{00000000-0008-0000-0000-00005F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36" name="Text Box 27">
          <a:extLst>
            <a:ext uri="{FF2B5EF4-FFF2-40B4-BE49-F238E27FC236}">
              <a16:creationId xmlns:a16="http://schemas.microsoft.com/office/drawing/2014/main" id="{00000000-0008-0000-0000-000060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37" name="Text Box 27">
          <a:extLst>
            <a:ext uri="{FF2B5EF4-FFF2-40B4-BE49-F238E27FC236}">
              <a16:creationId xmlns:a16="http://schemas.microsoft.com/office/drawing/2014/main" id="{00000000-0008-0000-0000-000061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38" name="Text Box 27">
          <a:extLst>
            <a:ext uri="{FF2B5EF4-FFF2-40B4-BE49-F238E27FC236}">
              <a16:creationId xmlns:a16="http://schemas.microsoft.com/office/drawing/2014/main" id="{00000000-0008-0000-0000-000062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39" name="Text Box 27">
          <a:extLst>
            <a:ext uri="{FF2B5EF4-FFF2-40B4-BE49-F238E27FC236}">
              <a16:creationId xmlns:a16="http://schemas.microsoft.com/office/drawing/2014/main" id="{00000000-0008-0000-0000-000063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140" name="Text Box 27">
          <a:extLst>
            <a:ext uri="{FF2B5EF4-FFF2-40B4-BE49-F238E27FC236}">
              <a16:creationId xmlns:a16="http://schemas.microsoft.com/office/drawing/2014/main" id="{00000000-0008-0000-0000-000064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141" name="Text Box 27">
          <a:extLst>
            <a:ext uri="{FF2B5EF4-FFF2-40B4-BE49-F238E27FC236}">
              <a16:creationId xmlns:a16="http://schemas.microsoft.com/office/drawing/2014/main" id="{00000000-0008-0000-0000-000065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142" name="Text Box 27">
          <a:extLst>
            <a:ext uri="{FF2B5EF4-FFF2-40B4-BE49-F238E27FC236}">
              <a16:creationId xmlns:a16="http://schemas.microsoft.com/office/drawing/2014/main" id="{00000000-0008-0000-0000-000066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43" name="Text Box 27">
          <a:extLst>
            <a:ext uri="{FF2B5EF4-FFF2-40B4-BE49-F238E27FC236}">
              <a16:creationId xmlns:a16="http://schemas.microsoft.com/office/drawing/2014/main" id="{00000000-0008-0000-0000-000067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44" name="Text Box 27">
          <a:extLst>
            <a:ext uri="{FF2B5EF4-FFF2-40B4-BE49-F238E27FC236}">
              <a16:creationId xmlns:a16="http://schemas.microsoft.com/office/drawing/2014/main" id="{00000000-0008-0000-0000-000068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45" name="Text Box 27">
          <a:extLst>
            <a:ext uri="{FF2B5EF4-FFF2-40B4-BE49-F238E27FC236}">
              <a16:creationId xmlns:a16="http://schemas.microsoft.com/office/drawing/2014/main" id="{00000000-0008-0000-0000-000069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46" name="Text Box 27">
          <a:extLst>
            <a:ext uri="{FF2B5EF4-FFF2-40B4-BE49-F238E27FC236}">
              <a16:creationId xmlns:a16="http://schemas.microsoft.com/office/drawing/2014/main" id="{00000000-0008-0000-0000-00006A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47" name="Text Box 27">
          <a:extLst>
            <a:ext uri="{FF2B5EF4-FFF2-40B4-BE49-F238E27FC236}">
              <a16:creationId xmlns:a16="http://schemas.microsoft.com/office/drawing/2014/main" id="{00000000-0008-0000-0000-00006B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48" name="Text Box 27">
          <a:extLst>
            <a:ext uri="{FF2B5EF4-FFF2-40B4-BE49-F238E27FC236}">
              <a16:creationId xmlns:a16="http://schemas.microsoft.com/office/drawing/2014/main" id="{00000000-0008-0000-0000-00006C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49" name="Text Box 27">
          <a:extLst>
            <a:ext uri="{FF2B5EF4-FFF2-40B4-BE49-F238E27FC236}">
              <a16:creationId xmlns:a16="http://schemas.microsoft.com/office/drawing/2014/main" id="{00000000-0008-0000-0000-00006D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50" name="Text Box 27">
          <a:extLst>
            <a:ext uri="{FF2B5EF4-FFF2-40B4-BE49-F238E27FC236}">
              <a16:creationId xmlns:a16="http://schemas.microsoft.com/office/drawing/2014/main" id="{00000000-0008-0000-0000-00006E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151" name="Text Box 27">
          <a:extLst>
            <a:ext uri="{FF2B5EF4-FFF2-40B4-BE49-F238E27FC236}">
              <a16:creationId xmlns:a16="http://schemas.microsoft.com/office/drawing/2014/main" id="{00000000-0008-0000-0000-00006F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52" name="Text Box 27">
          <a:extLst>
            <a:ext uri="{FF2B5EF4-FFF2-40B4-BE49-F238E27FC236}">
              <a16:creationId xmlns:a16="http://schemas.microsoft.com/office/drawing/2014/main" id="{00000000-0008-0000-0000-000070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53" name="Text Box 27">
          <a:extLst>
            <a:ext uri="{FF2B5EF4-FFF2-40B4-BE49-F238E27FC236}">
              <a16:creationId xmlns:a16="http://schemas.microsoft.com/office/drawing/2014/main" id="{00000000-0008-0000-0000-000071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54" name="Text Box 27">
          <a:extLst>
            <a:ext uri="{FF2B5EF4-FFF2-40B4-BE49-F238E27FC236}">
              <a16:creationId xmlns:a16="http://schemas.microsoft.com/office/drawing/2014/main" id="{00000000-0008-0000-0000-000072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55" name="Text Box 27">
          <a:extLst>
            <a:ext uri="{FF2B5EF4-FFF2-40B4-BE49-F238E27FC236}">
              <a16:creationId xmlns:a16="http://schemas.microsoft.com/office/drawing/2014/main" id="{00000000-0008-0000-0000-000073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56" name="Text Box 27">
          <a:extLst>
            <a:ext uri="{FF2B5EF4-FFF2-40B4-BE49-F238E27FC236}">
              <a16:creationId xmlns:a16="http://schemas.microsoft.com/office/drawing/2014/main" id="{00000000-0008-0000-0000-000074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57" name="Text Box 27">
          <a:extLst>
            <a:ext uri="{FF2B5EF4-FFF2-40B4-BE49-F238E27FC236}">
              <a16:creationId xmlns:a16="http://schemas.microsoft.com/office/drawing/2014/main" id="{00000000-0008-0000-0000-000075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58" name="Text Box 27">
          <a:extLst>
            <a:ext uri="{FF2B5EF4-FFF2-40B4-BE49-F238E27FC236}">
              <a16:creationId xmlns:a16="http://schemas.microsoft.com/office/drawing/2014/main" id="{00000000-0008-0000-0000-000076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59" name="Text Box 27">
          <a:extLst>
            <a:ext uri="{FF2B5EF4-FFF2-40B4-BE49-F238E27FC236}">
              <a16:creationId xmlns:a16="http://schemas.microsoft.com/office/drawing/2014/main" id="{00000000-0008-0000-0000-000077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160" name="Text Box 27">
          <a:extLst>
            <a:ext uri="{FF2B5EF4-FFF2-40B4-BE49-F238E27FC236}">
              <a16:creationId xmlns:a16="http://schemas.microsoft.com/office/drawing/2014/main" id="{00000000-0008-0000-0000-000078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161" name="Text Box 27">
          <a:extLst>
            <a:ext uri="{FF2B5EF4-FFF2-40B4-BE49-F238E27FC236}">
              <a16:creationId xmlns:a16="http://schemas.microsoft.com/office/drawing/2014/main" id="{00000000-0008-0000-0000-000079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62" name="Text Box 27">
          <a:extLst>
            <a:ext uri="{FF2B5EF4-FFF2-40B4-BE49-F238E27FC236}">
              <a16:creationId xmlns:a16="http://schemas.microsoft.com/office/drawing/2014/main" id="{00000000-0008-0000-0000-00007A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63" name="Text Box 27">
          <a:extLst>
            <a:ext uri="{FF2B5EF4-FFF2-40B4-BE49-F238E27FC236}">
              <a16:creationId xmlns:a16="http://schemas.microsoft.com/office/drawing/2014/main" id="{00000000-0008-0000-0000-00007B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64" name="Text Box 27">
          <a:extLst>
            <a:ext uri="{FF2B5EF4-FFF2-40B4-BE49-F238E27FC236}">
              <a16:creationId xmlns:a16="http://schemas.microsoft.com/office/drawing/2014/main" id="{00000000-0008-0000-0000-00007C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65" name="Text Box 27">
          <a:extLst>
            <a:ext uri="{FF2B5EF4-FFF2-40B4-BE49-F238E27FC236}">
              <a16:creationId xmlns:a16="http://schemas.microsoft.com/office/drawing/2014/main" id="{00000000-0008-0000-0000-00007D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66" name="Text Box 27">
          <a:extLst>
            <a:ext uri="{FF2B5EF4-FFF2-40B4-BE49-F238E27FC236}">
              <a16:creationId xmlns:a16="http://schemas.microsoft.com/office/drawing/2014/main" id="{00000000-0008-0000-0000-00007E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67" name="Text Box 27">
          <a:extLst>
            <a:ext uri="{FF2B5EF4-FFF2-40B4-BE49-F238E27FC236}">
              <a16:creationId xmlns:a16="http://schemas.microsoft.com/office/drawing/2014/main" id="{00000000-0008-0000-0000-00007F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68" name="Text Box 27">
          <a:extLst>
            <a:ext uri="{FF2B5EF4-FFF2-40B4-BE49-F238E27FC236}">
              <a16:creationId xmlns:a16="http://schemas.microsoft.com/office/drawing/2014/main" id="{00000000-0008-0000-0000-000080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169" name="Text Box 27">
          <a:extLst>
            <a:ext uri="{FF2B5EF4-FFF2-40B4-BE49-F238E27FC236}">
              <a16:creationId xmlns:a16="http://schemas.microsoft.com/office/drawing/2014/main" id="{00000000-0008-0000-0000-000081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170" name="Text Box 27">
          <a:extLst>
            <a:ext uri="{FF2B5EF4-FFF2-40B4-BE49-F238E27FC236}">
              <a16:creationId xmlns:a16="http://schemas.microsoft.com/office/drawing/2014/main" id="{00000000-0008-0000-0000-000082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71" name="Text Box 27">
          <a:extLst>
            <a:ext uri="{FF2B5EF4-FFF2-40B4-BE49-F238E27FC236}">
              <a16:creationId xmlns:a16="http://schemas.microsoft.com/office/drawing/2014/main" id="{00000000-0008-0000-0000-000083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72" name="Text Box 27">
          <a:extLst>
            <a:ext uri="{FF2B5EF4-FFF2-40B4-BE49-F238E27FC236}">
              <a16:creationId xmlns:a16="http://schemas.microsoft.com/office/drawing/2014/main" id="{00000000-0008-0000-0000-000084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73" name="Text Box 27">
          <a:extLst>
            <a:ext uri="{FF2B5EF4-FFF2-40B4-BE49-F238E27FC236}">
              <a16:creationId xmlns:a16="http://schemas.microsoft.com/office/drawing/2014/main" id="{00000000-0008-0000-0000-000085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74" name="Text Box 27">
          <a:extLst>
            <a:ext uri="{FF2B5EF4-FFF2-40B4-BE49-F238E27FC236}">
              <a16:creationId xmlns:a16="http://schemas.microsoft.com/office/drawing/2014/main" id="{00000000-0008-0000-0000-000086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75" name="Text Box 27">
          <a:extLst>
            <a:ext uri="{FF2B5EF4-FFF2-40B4-BE49-F238E27FC236}">
              <a16:creationId xmlns:a16="http://schemas.microsoft.com/office/drawing/2014/main" id="{00000000-0008-0000-0000-000087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76" name="Text Box 27">
          <a:extLst>
            <a:ext uri="{FF2B5EF4-FFF2-40B4-BE49-F238E27FC236}">
              <a16:creationId xmlns:a16="http://schemas.microsoft.com/office/drawing/2014/main" id="{00000000-0008-0000-0000-000088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77" name="Text Box 27">
          <a:extLst>
            <a:ext uri="{FF2B5EF4-FFF2-40B4-BE49-F238E27FC236}">
              <a16:creationId xmlns:a16="http://schemas.microsoft.com/office/drawing/2014/main" id="{00000000-0008-0000-0000-000089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78" name="Text Box 27">
          <a:extLst>
            <a:ext uri="{FF2B5EF4-FFF2-40B4-BE49-F238E27FC236}">
              <a16:creationId xmlns:a16="http://schemas.microsoft.com/office/drawing/2014/main" id="{00000000-0008-0000-0000-00008A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179" name="Text Box 27">
          <a:extLst>
            <a:ext uri="{FF2B5EF4-FFF2-40B4-BE49-F238E27FC236}">
              <a16:creationId xmlns:a16="http://schemas.microsoft.com/office/drawing/2014/main" id="{00000000-0008-0000-0000-00008B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180" name="Text Box 27">
          <a:extLst>
            <a:ext uri="{FF2B5EF4-FFF2-40B4-BE49-F238E27FC236}">
              <a16:creationId xmlns:a16="http://schemas.microsoft.com/office/drawing/2014/main" id="{00000000-0008-0000-0000-00008C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181" name="Text Box 27">
          <a:extLst>
            <a:ext uri="{FF2B5EF4-FFF2-40B4-BE49-F238E27FC236}">
              <a16:creationId xmlns:a16="http://schemas.microsoft.com/office/drawing/2014/main" id="{00000000-0008-0000-0000-00008D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82" name="Text Box 27">
          <a:extLst>
            <a:ext uri="{FF2B5EF4-FFF2-40B4-BE49-F238E27FC236}">
              <a16:creationId xmlns:a16="http://schemas.microsoft.com/office/drawing/2014/main" id="{00000000-0008-0000-0000-00008E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83" name="Text Box 27">
          <a:extLst>
            <a:ext uri="{FF2B5EF4-FFF2-40B4-BE49-F238E27FC236}">
              <a16:creationId xmlns:a16="http://schemas.microsoft.com/office/drawing/2014/main" id="{00000000-0008-0000-0000-00008F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84" name="Text Box 27">
          <a:extLst>
            <a:ext uri="{FF2B5EF4-FFF2-40B4-BE49-F238E27FC236}">
              <a16:creationId xmlns:a16="http://schemas.microsoft.com/office/drawing/2014/main" id="{00000000-0008-0000-0000-000090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85" name="Text Box 27">
          <a:extLst>
            <a:ext uri="{FF2B5EF4-FFF2-40B4-BE49-F238E27FC236}">
              <a16:creationId xmlns:a16="http://schemas.microsoft.com/office/drawing/2014/main" id="{00000000-0008-0000-0000-000091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86" name="Text Box 27">
          <a:extLst>
            <a:ext uri="{FF2B5EF4-FFF2-40B4-BE49-F238E27FC236}">
              <a16:creationId xmlns:a16="http://schemas.microsoft.com/office/drawing/2014/main" id="{00000000-0008-0000-0000-000092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87" name="Text Box 27">
          <a:extLst>
            <a:ext uri="{FF2B5EF4-FFF2-40B4-BE49-F238E27FC236}">
              <a16:creationId xmlns:a16="http://schemas.microsoft.com/office/drawing/2014/main" id="{00000000-0008-0000-0000-000093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88" name="Text Box 27">
          <a:extLst>
            <a:ext uri="{FF2B5EF4-FFF2-40B4-BE49-F238E27FC236}">
              <a16:creationId xmlns:a16="http://schemas.microsoft.com/office/drawing/2014/main" id="{00000000-0008-0000-0000-000094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89" name="Text Box 27">
          <a:extLst>
            <a:ext uri="{FF2B5EF4-FFF2-40B4-BE49-F238E27FC236}">
              <a16:creationId xmlns:a16="http://schemas.microsoft.com/office/drawing/2014/main" id="{00000000-0008-0000-0000-000095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190" name="Text Box 27">
          <a:extLst>
            <a:ext uri="{FF2B5EF4-FFF2-40B4-BE49-F238E27FC236}">
              <a16:creationId xmlns:a16="http://schemas.microsoft.com/office/drawing/2014/main" id="{00000000-0008-0000-0000-000096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191" name="Text Box 27">
          <a:extLst>
            <a:ext uri="{FF2B5EF4-FFF2-40B4-BE49-F238E27FC236}">
              <a16:creationId xmlns:a16="http://schemas.microsoft.com/office/drawing/2014/main" id="{00000000-0008-0000-0000-000097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92" name="Text Box 27">
          <a:extLst>
            <a:ext uri="{FF2B5EF4-FFF2-40B4-BE49-F238E27FC236}">
              <a16:creationId xmlns:a16="http://schemas.microsoft.com/office/drawing/2014/main" id="{00000000-0008-0000-0000-000098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93" name="Text Box 27">
          <a:extLst>
            <a:ext uri="{FF2B5EF4-FFF2-40B4-BE49-F238E27FC236}">
              <a16:creationId xmlns:a16="http://schemas.microsoft.com/office/drawing/2014/main" id="{00000000-0008-0000-0000-000099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94" name="Text Box 27">
          <a:extLst>
            <a:ext uri="{FF2B5EF4-FFF2-40B4-BE49-F238E27FC236}">
              <a16:creationId xmlns:a16="http://schemas.microsoft.com/office/drawing/2014/main" id="{00000000-0008-0000-0000-00009A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195" name="Text Box 27">
          <a:extLst>
            <a:ext uri="{FF2B5EF4-FFF2-40B4-BE49-F238E27FC236}">
              <a16:creationId xmlns:a16="http://schemas.microsoft.com/office/drawing/2014/main" id="{00000000-0008-0000-0000-00009B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96" name="Text Box 27">
          <a:extLst>
            <a:ext uri="{FF2B5EF4-FFF2-40B4-BE49-F238E27FC236}">
              <a16:creationId xmlns:a16="http://schemas.microsoft.com/office/drawing/2014/main" id="{00000000-0008-0000-0000-00009C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97" name="Text Box 27">
          <a:extLst>
            <a:ext uri="{FF2B5EF4-FFF2-40B4-BE49-F238E27FC236}">
              <a16:creationId xmlns:a16="http://schemas.microsoft.com/office/drawing/2014/main" id="{00000000-0008-0000-0000-00009D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98" name="Text Box 27">
          <a:extLst>
            <a:ext uri="{FF2B5EF4-FFF2-40B4-BE49-F238E27FC236}">
              <a16:creationId xmlns:a16="http://schemas.microsoft.com/office/drawing/2014/main" id="{00000000-0008-0000-0000-00009E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199" name="Text Box 27">
          <a:extLst>
            <a:ext uri="{FF2B5EF4-FFF2-40B4-BE49-F238E27FC236}">
              <a16:creationId xmlns:a16="http://schemas.microsoft.com/office/drawing/2014/main" id="{00000000-0008-0000-0000-00009F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200" name="Text Box 27">
          <a:extLst>
            <a:ext uri="{FF2B5EF4-FFF2-40B4-BE49-F238E27FC236}">
              <a16:creationId xmlns:a16="http://schemas.microsoft.com/office/drawing/2014/main" id="{00000000-0008-0000-0000-0000A0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201" name="Text Box 27">
          <a:extLst>
            <a:ext uri="{FF2B5EF4-FFF2-40B4-BE49-F238E27FC236}">
              <a16:creationId xmlns:a16="http://schemas.microsoft.com/office/drawing/2014/main" id="{00000000-0008-0000-0000-0000A1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02" name="Text Box 27">
          <a:extLst>
            <a:ext uri="{FF2B5EF4-FFF2-40B4-BE49-F238E27FC236}">
              <a16:creationId xmlns:a16="http://schemas.microsoft.com/office/drawing/2014/main" id="{00000000-0008-0000-0000-0000A2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03" name="Text Box 27">
          <a:extLst>
            <a:ext uri="{FF2B5EF4-FFF2-40B4-BE49-F238E27FC236}">
              <a16:creationId xmlns:a16="http://schemas.microsoft.com/office/drawing/2014/main" id="{00000000-0008-0000-0000-0000A3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04" name="Text Box 27">
          <a:extLst>
            <a:ext uri="{FF2B5EF4-FFF2-40B4-BE49-F238E27FC236}">
              <a16:creationId xmlns:a16="http://schemas.microsoft.com/office/drawing/2014/main" id="{00000000-0008-0000-0000-0000A4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05" name="Text Box 27">
          <a:extLst>
            <a:ext uri="{FF2B5EF4-FFF2-40B4-BE49-F238E27FC236}">
              <a16:creationId xmlns:a16="http://schemas.microsoft.com/office/drawing/2014/main" id="{00000000-0008-0000-0000-0000A5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06" name="Text Box 27">
          <a:extLst>
            <a:ext uri="{FF2B5EF4-FFF2-40B4-BE49-F238E27FC236}">
              <a16:creationId xmlns:a16="http://schemas.microsoft.com/office/drawing/2014/main" id="{00000000-0008-0000-0000-0000A6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07" name="Text Box 27">
          <a:extLst>
            <a:ext uri="{FF2B5EF4-FFF2-40B4-BE49-F238E27FC236}">
              <a16:creationId xmlns:a16="http://schemas.microsoft.com/office/drawing/2014/main" id="{00000000-0008-0000-0000-0000A7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08" name="Text Box 27">
          <a:extLst>
            <a:ext uri="{FF2B5EF4-FFF2-40B4-BE49-F238E27FC236}">
              <a16:creationId xmlns:a16="http://schemas.microsoft.com/office/drawing/2014/main" id="{00000000-0008-0000-0000-0000A8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09" name="Text Box 27">
          <a:extLst>
            <a:ext uri="{FF2B5EF4-FFF2-40B4-BE49-F238E27FC236}">
              <a16:creationId xmlns:a16="http://schemas.microsoft.com/office/drawing/2014/main" id="{00000000-0008-0000-0000-0000A9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210" name="Text Box 27">
          <a:extLst>
            <a:ext uri="{FF2B5EF4-FFF2-40B4-BE49-F238E27FC236}">
              <a16:creationId xmlns:a16="http://schemas.microsoft.com/office/drawing/2014/main" id="{00000000-0008-0000-0000-0000AA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211" name="Text Box 27">
          <a:extLst>
            <a:ext uri="{FF2B5EF4-FFF2-40B4-BE49-F238E27FC236}">
              <a16:creationId xmlns:a16="http://schemas.microsoft.com/office/drawing/2014/main" id="{00000000-0008-0000-0000-0000AB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12" name="Text Box 27">
          <a:extLst>
            <a:ext uri="{FF2B5EF4-FFF2-40B4-BE49-F238E27FC236}">
              <a16:creationId xmlns:a16="http://schemas.microsoft.com/office/drawing/2014/main" id="{00000000-0008-0000-0000-0000AC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13" name="Text Box 27">
          <a:extLst>
            <a:ext uri="{FF2B5EF4-FFF2-40B4-BE49-F238E27FC236}">
              <a16:creationId xmlns:a16="http://schemas.microsoft.com/office/drawing/2014/main" id="{00000000-0008-0000-0000-0000AD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14" name="Text Box 27">
          <a:extLst>
            <a:ext uri="{FF2B5EF4-FFF2-40B4-BE49-F238E27FC236}">
              <a16:creationId xmlns:a16="http://schemas.microsoft.com/office/drawing/2014/main" id="{00000000-0008-0000-0000-0000AE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15" name="Text Box 27">
          <a:extLst>
            <a:ext uri="{FF2B5EF4-FFF2-40B4-BE49-F238E27FC236}">
              <a16:creationId xmlns:a16="http://schemas.microsoft.com/office/drawing/2014/main" id="{00000000-0008-0000-0000-0000AF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16" name="Text Box 27">
          <a:extLst>
            <a:ext uri="{FF2B5EF4-FFF2-40B4-BE49-F238E27FC236}">
              <a16:creationId xmlns:a16="http://schemas.microsoft.com/office/drawing/2014/main" id="{00000000-0008-0000-0000-0000B0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17" name="Text Box 27">
          <a:extLst>
            <a:ext uri="{FF2B5EF4-FFF2-40B4-BE49-F238E27FC236}">
              <a16:creationId xmlns:a16="http://schemas.microsoft.com/office/drawing/2014/main" id="{00000000-0008-0000-0000-0000B1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18" name="Text Box 27">
          <a:extLst>
            <a:ext uri="{FF2B5EF4-FFF2-40B4-BE49-F238E27FC236}">
              <a16:creationId xmlns:a16="http://schemas.microsoft.com/office/drawing/2014/main" id="{00000000-0008-0000-0000-0000B2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19" name="Text Box 27">
          <a:extLst>
            <a:ext uri="{FF2B5EF4-FFF2-40B4-BE49-F238E27FC236}">
              <a16:creationId xmlns:a16="http://schemas.microsoft.com/office/drawing/2014/main" id="{00000000-0008-0000-0000-0000B3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220" name="Text Box 27">
          <a:extLst>
            <a:ext uri="{FF2B5EF4-FFF2-40B4-BE49-F238E27FC236}">
              <a16:creationId xmlns:a16="http://schemas.microsoft.com/office/drawing/2014/main" id="{00000000-0008-0000-0000-0000B4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221" name="Text Box 27">
          <a:extLst>
            <a:ext uri="{FF2B5EF4-FFF2-40B4-BE49-F238E27FC236}">
              <a16:creationId xmlns:a16="http://schemas.microsoft.com/office/drawing/2014/main" id="{00000000-0008-0000-0000-0000B5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222" name="Text Box 27">
          <a:extLst>
            <a:ext uri="{FF2B5EF4-FFF2-40B4-BE49-F238E27FC236}">
              <a16:creationId xmlns:a16="http://schemas.microsoft.com/office/drawing/2014/main" id="{00000000-0008-0000-0000-0000B6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23" name="Text Box 27">
          <a:extLst>
            <a:ext uri="{FF2B5EF4-FFF2-40B4-BE49-F238E27FC236}">
              <a16:creationId xmlns:a16="http://schemas.microsoft.com/office/drawing/2014/main" id="{00000000-0008-0000-0000-0000B7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24" name="Text Box 27">
          <a:extLst>
            <a:ext uri="{FF2B5EF4-FFF2-40B4-BE49-F238E27FC236}">
              <a16:creationId xmlns:a16="http://schemas.microsoft.com/office/drawing/2014/main" id="{00000000-0008-0000-0000-0000B8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25" name="Text Box 27">
          <a:extLst>
            <a:ext uri="{FF2B5EF4-FFF2-40B4-BE49-F238E27FC236}">
              <a16:creationId xmlns:a16="http://schemas.microsoft.com/office/drawing/2014/main" id="{00000000-0008-0000-0000-0000B9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26" name="Text Box 27">
          <a:extLst>
            <a:ext uri="{FF2B5EF4-FFF2-40B4-BE49-F238E27FC236}">
              <a16:creationId xmlns:a16="http://schemas.microsoft.com/office/drawing/2014/main" id="{00000000-0008-0000-0000-0000BA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27" name="Text Box 27">
          <a:extLst>
            <a:ext uri="{FF2B5EF4-FFF2-40B4-BE49-F238E27FC236}">
              <a16:creationId xmlns:a16="http://schemas.microsoft.com/office/drawing/2014/main" id="{00000000-0008-0000-0000-0000BB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28" name="Text Box 27">
          <a:extLst>
            <a:ext uri="{FF2B5EF4-FFF2-40B4-BE49-F238E27FC236}">
              <a16:creationId xmlns:a16="http://schemas.microsoft.com/office/drawing/2014/main" id="{00000000-0008-0000-0000-0000BC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29" name="Text Box 27">
          <a:extLst>
            <a:ext uri="{FF2B5EF4-FFF2-40B4-BE49-F238E27FC236}">
              <a16:creationId xmlns:a16="http://schemas.microsoft.com/office/drawing/2014/main" id="{00000000-0008-0000-0000-0000BD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30" name="Text Box 27">
          <a:extLst>
            <a:ext uri="{FF2B5EF4-FFF2-40B4-BE49-F238E27FC236}">
              <a16:creationId xmlns:a16="http://schemas.microsoft.com/office/drawing/2014/main" id="{00000000-0008-0000-0000-0000BE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231" name="Text Box 27">
          <a:extLst>
            <a:ext uri="{FF2B5EF4-FFF2-40B4-BE49-F238E27FC236}">
              <a16:creationId xmlns:a16="http://schemas.microsoft.com/office/drawing/2014/main" id="{00000000-0008-0000-0000-0000BF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232" name="Text Box 27">
          <a:extLst>
            <a:ext uri="{FF2B5EF4-FFF2-40B4-BE49-F238E27FC236}">
              <a16:creationId xmlns:a16="http://schemas.microsoft.com/office/drawing/2014/main" id="{00000000-0008-0000-0000-0000C0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33" name="Text Box 27">
          <a:extLst>
            <a:ext uri="{FF2B5EF4-FFF2-40B4-BE49-F238E27FC236}">
              <a16:creationId xmlns:a16="http://schemas.microsoft.com/office/drawing/2014/main" id="{00000000-0008-0000-0000-0000C1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34" name="Text Box 27">
          <a:extLst>
            <a:ext uri="{FF2B5EF4-FFF2-40B4-BE49-F238E27FC236}">
              <a16:creationId xmlns:a16="http://schemas.microsoft.com/office/drawing/2014/main" id="{00000000-0008-0000-0000-0000C2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35" name="Text Box 27">
          <a:extLst>
            <a:ext uri="{FF2B5EF4-FFF2-40B4-BE49-F238E27FC236}">
              <a16:creationId xmlns:a16="http://schemas.microsoft.com/office/drawing/2014/main" id="{00000000-0008-0000-0000-0000C3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36" name="Text Box 27">
          <a:extLst>
            <a:ext uri="{FF2B5EF4-FFF2-40B4-BE49-F238E27FC236}">
              <a16:creationId xmlns:a16="http://schemas.microsoft.com/office/drawing/2014/main" id="{00000000-0008-0000-0000-0000C4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37" name="Text Box 27">
          <a:extLst>
            <a:ext uri="{FF2B5EF4-FFF2-40B4-BE49-F238E27FC236}">
              <a16:creationId xmlns:a16="http://schemas.microsoft.com/office/drawing/2014/main" id="{00000000-0008-0000-0000-0000C5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38" name="Text Box 27">
          <a:extLst>
            <a:ext uri="{FF2B5EF4-FFF2-40B4-BE49-F238E27FC236}">
              <a16:creationId xmlns:a16="http://schemas.microsoft.com/office/drawing/2014/main" id="{00000000-0008-0000-0000-0000C6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39" name="Text Box 27">
          <a:extLst>
            <a:ext uri="{FF2B5EF4-FFF2-40B4-BE49-F238E27FC236}">
              <a16:creationId xmlns:a16="http://schemas.microsoft.com/office/drawing/2014/main" id="{00000000-0008-0000-0000-0000C7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40" name="Text Box 27">
          <a:extLst>
            <a:ext uri="{FF2B5EF4-FFF2-40B4-BE49-F238E27FC236}">
              <a16:creationId xmlns:a16="http://schemas.microsoft.com/office/drawing/2014/main" id="{00000000-0008-0000-0000-0000C8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241" name="Text Box 27">
          <a:extLst>
            <a:ext uri="{FF2B5EF4-FFF2-40B4-BE49-F238E27FC236}">
              <a16:creationId xmlns:a16="http://schemas.microsoft.com/office/drawing/2014/main" id="{00000000-0008-0000-0000-0000C9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242" name="Text Box 27">
          <a:extLst>
            <a:ext uri="{FF2B5EF4-FFF2-40B4-BE49-F238E27FC236}">
              <a16:creationId xmlns:a16="http://schemas.microsoft.com/office/drawing/2014/main" id="{00000000-0008-0000-0000-0000CA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43" name="Text Box 27">
          <a:extLst>
            <a:ext uri="{FF2B5EF4-FFF2-40B4-BE49-F238E27FC236}">
              <a16:creationId xmlns:a16="http://schemas.microsoft.com/office/drawing/2014/main" id="{00000000-0008-0000-0000-0000CB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44" name="Text Box 27">
          <a:extLst>
            <a:ext uri="{FF2B5EF4-FFF2-40B4-BE49-F238E27FC236}">
              <a16:creationId xmlns:a16="http://schemas.microsoft.com/office/drawing/2014/main" id="{00000000-0008-0000-0000-0000CC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45" name="Text Box 27">
          <a:extLst>
            <a:ext uri="{FF2B5EF4-FFF2-40B4-BE49-F238E27FC236}">
              <a16:creationId xmlns:a16="http://schemas.microsoft.com/office/drawing/2014/main" id="{00000000-0008-0000-0000-0000CD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46" name="Text Box 27">
          <a:extLst>
            <a:ext uri="{FF2B5EF4-FFF2-40B4-BE49-F238E27FC236}">
              <a16:creationId xmlns:a16="http://schemas.microsoft.com/office/drawing/2014/main" id="{00000000-0008-0000-0000-0000CE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47" name="Text Box 27">
          <a:extLst>
            <a:ext uri="{FF2B5EF4-FFF2-40B4-BE49-F238E27FC236}">
              <a16:creationId xmlns:a16="http://schemas.microsoft.com/office/drawing/2014/main" id="{00000000-0008-0000-0000-0000CF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48" name="Text Box 27">
          <a:extLst>
            <a:ext uri="{FF2B5EF4-FFF2-40B4-BE49-F238E27FC236}">
              <a16:creationId xmlns:a16="http://schemas.microsoft.com/office/drawing/2014/main" id="{00000000-0008-0000-0000-0000D0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49" name="Text Box 27">
          <a:extLst>
            <a:ext uri="{FF2B5EF4-FFF2-40B4-BE49-F238E27FC236}">
              <a16:creationId xmlns:a16="http://schemas.microsoft.com/office/drawing/2014/main" id="{00000000-0008-0000-0000-0000D1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50" name="Text Box 27">
          <a:extLst>
            <a:ext uri="{FF2B5EF4-FFF2-40B4-BE49-F238E27FC236}">
              <a16:creationId xmlns:a16="http://schemas.microsoft.com/office/drawing/2014/main" id="{00000000-0008-0000-0000-0000D2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251" name="Text Box 27">
          <a:extLst>
            <a:ext uri="{FF2B5EF4-FFF2-40B4-BE49-F238E27FC236}">
              <a16:creationId xmlns:a16="http://schemas.microsoft.com/office/drawing/2014/main" id="{00000000-0008-0000-0000-0000D3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252" name="Text Box 27">
          <a:extLst>
            <a:ext uri="{FF2B5EF4-FFF2-40B4-BE49-F238E27FC236}">
              <a16:creationId xmlns:a16="http://schemas.microsoft.com/office/drawing/2014/main" id="{00000000-0008-0000-0000-0000D4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53" name="Text Box 27">
          <a:extLst>
            <a:ext uri="{FF2B5EF4-FFF2-40B4-BE49-F238E27FC236}">
              <a16:creationId xmlns:a16="http://schemas.microsoft.com/office/drawing/2014/main" id="{00000000-0008-0000-0000-0000D5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54" name="Text Box 27">
          <a:extLst>
            <a:ext uri="{FF2B5EF4-FFF2-40B4-BE49-F238E27FC236}">
              <a16:creationId xmlns:a16="http://schemas.microsoft.com/office/drawing/2014/main" id="{00000000-0008-0000-0000-0000D6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55" name="Text Box 27">
          <a:extLst>
            <a:ext uri="{FF2B5EF4-FFF2-40B4-BE49-F238E27FC236}">
              <a16:creationId xmlns:a16="http://schemas.microsoft.com/office/drawing/2014/main" id="{00000000-0008-0000-0000-0000D7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56" name="Text Box 27">
          <a:extLst>
            <a:ext uri="{FF2B5EF4-FFF2-40B4-BE49-F238E27FC236}">
              <a16:creationId xmlns:a16="http://schemas.microsoft.com/office/drawing/2014/main" id="{00000000-0008-0000-0000-0000D8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57" name="Text Box 27">
          <a:extLst>
            <a:ext uri="{FF2B5EF4-FFF2-40B4-BE49-F238E27FC236}">
              <a16:creationId xmlns:a16="http://schemas.microsoft.com/office/drawing/2014/main" id="{00000000-0008-0000-0000-0000D9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58" name="Text Box 27">
          <a:extLst>
            <a:ext uri="{FF2B5EF4-FFF2-40B4-BE49-F238E27FC236}">
              <a16:creationId xmlns:a16="http://schemas.microsoft.com/office/drawing/2014/main" id="{00000000-0008-0000-0000-0000DA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59" name="Text Box 27">
          <a:extLst>
            <a:ext uri="{FF2B5EF4-FFF2-40B4-BE49-F238E27FC236}">
              <a16:creationId xmlns:a16="http://schemas.microsoft.com/office/drawing/2014/main" id="{00000000-0008-0000-0000-0000DB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60" name="Text Box 27">
          <a:extLst>
            <a:ext uri="{FF2B5EF4-FFF2-40B4-BE49-F238E27FC236}">
              <a16:creationId xmlns:a16="http://schemas.microsoft.com/office/drawing/2014/main" id="{00000000-0008-0000-0000-0000DC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261" name="Text Box 27">
          <a:extLst>
            <a:ext uri="{FF2B5EF4-FFF2-40B4-BE49-F238E27FC236}">
              <a16:creationId xmlns:a16="http://schemas.microsoft.com/office/drawing/2014/main" id="{00000000-0008-0000-0000-0000DD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262" name="Text Box 27">
          <a:extLst>
            <a:ext uri="{FF2B5EF4-FFF2-40B4-BE49-F238E27FC236}">
              <a16:creationId xmlns:a16="http://schemas.microsoft.com/office/drawing/2014/main" id="{00000000-0008-0000-0000-0000DE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263" name="Text Box 27">
          <a:extLst>
            <a:ext uri="{FF2B5EF4-FFF2-40B4-BE49-F238E27FC236}">
              <a16:creationId xmlns:a16="http://schemas.microsoft.com/office/drawing/2014/main" id="{00000000-0008-0000-0000-0000DF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64" name="Text Box 27">
          <a:extLst>
            <a:ext uri="{FF2B5EF4-FFF2-40B4-BE49-F238E27FC236}">
              <a16:creationId xmlns:a16="http://schemas.microsoft.com/office/drawing/2014/main" id="{00000000-0008-0000-0000-0000E0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65" name="Text Box 27">
          <a:extLst>
            <a:ext uri="{FF2B5EF4-FFF2-40B4-BE49-F238E27FC236}">
              <a16:creationId xmlns:a16="http://schemas.microsoft.com/office/drawing/2014/main" id="{00000000-0008-0000-0000-0000E1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66" name="Text Box 27">
          <a:extLst>
            <a:ext uri="{FF2B5EF4-FFF2-40B4-BE49-F238E27FC236}">
              <a16:creationId xmlns:a16="http://schemas.microsoft.com/office/drawing/2014/main" id="{00000000-0008-0000-0000-0000E2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67" name="Text Box 27">
          <a:extLst>
            <a:ext uri="{FF2B5EF4-FFF2-40B4-BE49-F238E27FC236}">
              <a16:creationId xmlns:a16="http://schemas.microsoft.com/office/drawing/2014/main" id="{00000000-0008-0000-0000-0000E3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68" name="Text Box 27">
          <a:extLst>
            <a:ext uri="{FF2B5EF4-FFF2-40B4-BE49-F238E27FC236}">
              <a16:creationId xmlns:a16="http://schemas.microsoft.com/office/drawing/2014/main" id="{00000000-0008-0000-0000-0000E4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69" name="Text Box 27">
          <a:extLst>
            <a:ext uri="{FF2B5EF4-FFF2-40B4-BE49-F238E27FC236}">
              <a16:creationId xmlns:a16="http://schemas.microsoft.com/office/drawing/2014/main" id="{00000000-0008-0000-0000-0000E5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70" name="Text Box 27">
          <a:extLst>
            <a:ext uri="{FF2B5EF4-FFF2-40B4-BE49-F238E27FC236}">
              <a16:creationId xmlns:a16="http://schemas.microsoft.com/office/drawing/2014/main" id="{00000000-0008-0000-0000-0000E6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71" name="Text Box 27">
          <a:extLst>
            <a:ext uri="{FF2B5EF4-FFF2-40B4-BE49-F238E27FC236}">
              <a16:creationId xmlns:a16="http://schemas.microsoft.com/office/drawing/2014/main" id="{00000000-0008-0000-0000-0000E7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272" name="Text Box 27">
          <a:extLst>
            <a:ext uri="{FF2B5EF4-FFF2-40B4-BE49-F238E27FC236}">
              <a16:creationId xmlns:a16="http://schemas.microsoft.com/office/drawing/2014/main" id="{00000000-0008-0000-0000-0000E8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273" name="Text Box 27">
          <a:extLst>
            <a:ext uri="{FF2B5EF4-FFF2-40B4-BE49-F238E27FC236}">
              <a16:creationId xmlns:a16="http://schemas.microsoft.com/office/drawing/2014/main" id="{00000000-0008-0000-0000-0000E9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74" name="Text Box 27">
          <a:extLst>
            <a:ext uri="{FF2B5EF4-FFF2-40B4-BE49-F238E27FC236}">
              <a16:creationId xmlns:a16="http://schemas.microsoft.com/office/drawing/2014/main" id="{00000000-0008-0000-0000-0000EA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75" name="Text Box 27">
          <a:extLst>
            <a:ext uri="{FF2B5EF4-FFF2-40B4-BE49-F238E27FC236}">
              <a16:creationId xmlns:a16="http://schemas.microsoft.com/office/drawing/2014/main" id="{00000000-0008-0000-0000-0000EB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76" name="Text Box 27">
          <a:extLst>
            <a:ext uri="{FF2B5EF4-FFF2-40B4-BE49-F238E27FC236}">
              <a16:creationId xmlns:a16="http://schemas.microsoft.com/office/drawing/2014/main" id="{00000000-0008-0000-0000-0000EC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77" name="Text Box 27">
          <a:extLst>
            <a:ext uri="{FF2B5EF4-FFF2-40B4-BE49-F238E27FC236}">
              <a16:creationId xmlns:a16="http://schemas.microsoft.com/office/drawing/2014/main" id="{00000000-0008-0000-0000-0000ED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78" name="Text Box 27">
          <a:extLst>
            <a:ext uri="{FF2B5EF4-FFF2-40B4-BE49-F238E27FC236}">
              <a16:creationId xmlns:a16="http://schemas.microsoft.com/office/drawing/2014/main" id="{00000000-0008-0000-0000-0000EE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79" name="Text Box 27">
          <a:extLst>
            <a:ext uri="{FF2B5EF4-FFF2-40B4-BE49-F238E27FC236}">
              <a16:creationId xmlns:a16="http://schemas.microsoft.com/office/drawing/2014/main" id="{00000000-0008-0000-0000-0000EF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80" name="Text Box 27">
          <a:extLst>
            <a:ext uri="{FF2B5EF4-FFF2-40B4-BE49-F238E27FC236}">
              <a16:creationId xmlns:a16="http://schemas.microsoft.com/office/drawing/2014/main" id="{00000000-0008-0000-0000-0000F0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81" name="Text Box 27">
          <a:extLst>
            <a:ext uri="{FF2B5EF4-FFF2-40B4-BE49-F238E27FC236}">
              <a16:creationId xmlns:a16="http://schemas.microsoft.com/office/drawing/2014/main" id="{00000000-0008-0000-0000-0000F1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282" name="Text Box 27">
          <a:extLst>
            <a:ext uri="{FF2B5EF4-FFF2-40B4-BE49-F238E27FC236}">
              <a16:creationId xmlns:a16="http://schemas.microsoft.com/office/drawing/2014/main" id="{00000000-0008-0000-0000-0000F208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283" name="Text Box 27">
          <a:extLst>
            <a:ext uri="{FF2B5EF4-FFF2-40B4-BE49-F238E27FC236}">
              <a16:creationId xmlns:a16="http://schemas.microsoft.com/office/drawing/2014/main" id="{00000000-0008-0000-0000-0000F3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84" name="Text Box 27">
          <a:extLst>
            <a:ext uri="{FF2B5EF4-FFF2-40B4-BE49-F238E27FC236}">
              <a16:creationId xmlns:a16="http://schemas.microsoft.com/office/drawing/2014/main" id="{00000000-0008-0000-0000-0000F4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85" name="Text Box 27">
          <a:extLst>
            <a:ext uri="{FF2B5EF4-FFF2-40B4-BE49-F238E27FC236}">
              <a16:creationId xmlns:a16="http://schemas.microsoft.com/office/drawing/2014/main" id="{00000000-0008-0000-0000-0000F5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86" name="Text Box 27">
          <a:extLst>
            <a:ext uri="{FF2B5EF4-FFF2-40B4-BE49-F238E27FC236}">
              <a16:creationId xmlns:a16="http://schemas.microsoft.com/office/drawing/2014/main" id="{00000000-0008-0000-0000-0000F6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87" name="Text Box 27">
          <a:extLst>
            <a:ext uri="{FF2B5EF4-FFF2-40B4-BE49-F238E27FC236}">
              <a16:creationId xmlns:a16="http://schemas.microsoft.com/office/drawing/2014/main" id="{00000000-0008-0000-0000-0000F7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88" name="Text Box 27">
          <a:extLst>
            <a:ext uri="{FF2B5EF4-FFF2-40B4-BE49-F238E27FC236}">
              <a16:creationId xmlns:a16="http://schemas.microsoft.com/office/drawing/2014/main" id="{00000000-0008-0000-0000-0000F8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89" name="Text Box 27">
          <a:extLst>
            <a:ext uri="{FF2B5EF4-FFF2-40B4-BE49-F238E27FC236}">
              <a16:creationId xmlns:a16="http://schemas.microsoft.com/office/drawing/2014/main" id="{00000000-0008-0000-0000-0000F9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90" name="Text Box 27">
          <a:extLst>
            <a:ext uri="{FF2B5EF4-FFF2-40B4-BE49-F238E27FC236}">
              <a16:creationId xmlns:a16="http://schemas.microsoft.com/office/drawing/2014/main" id="{00000000-0008-0000-0000-0000FA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91" name="Text Box 27">
          <a:extLst>
            <a:ext uri="{FF2B5EF4-FFF2-40B4-BE49-F238E27FC236}">
              <a16:creationId xmlns:a16="http://schemas.microsoft.com/office/drawing/2014/main" id="{00000000-0008-0000-0000-0000FB08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292" name="Text Box 27">
          <a:extLst>
            <a:ext uri="{FF2B5EF4-FFF2-40B4-BE49-F238E27FC236}">
              <a16:creationId xmlns:a16="http://schemas.microsoft.com/office/drawing/2014/main" id="{00000000-0008-0000-0000-0000FC08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293" name="Text Box 27">
          <a:extLst>
            <a:ext uri="{FF2B5EF4-FFF2-40B4-BE49-F238E27FC236}">
              <a16:creationId xmlns:a16="http://schemas.microsoft.com/office/drawing/2014/main" id="{00000000-0008-0000-0000-0000FD08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94" name="Text Box 27">
          <a:extLst>
            <a:ext uri="{FF2B5EF4-FFF2-40B4-BE49-F238E27FC236}">
              <a16:creationId xmlns:a16="http://schemas.microsoft.com/office/drawing/2014/main" id="{00000000-0008-0000-0000-0000FE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95" name="Text Box 27">
          <a:extLst>
            <a:ext uri="{FF2B5EF4-FFF2-40B4-BE49-F238E27FC236}">
              <a16:creationId xmlns:a16="http://schemas.microsoft.com/office/drawing/2014/main" id="{00000000-0008-0000-0000-0000FF08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96" name="Text Box 27">
          <a:extLst>
            <a:ext uri="{FF2B5EF4-FFF2-40B4-BE49-F238E27FC236}">
              <a16:creationId xmlns:a16="http://schemas.microsoft.com/office/drawing/2014/main" id="{00000000-0008-0000-0000-000000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297" name="Text Box 27">
          <a:extLst>
            <a:ext uri="{FF2B5EF4-FFF2-40B4-BE49-F238E27FC236}">
              <a16:creationId xmlns:a16="http://schemas.microsoft.com/office/drawing/2014/main" id="{00000000-0008-0000-0000-000001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98" name="Text Box 27">
          <a:extLst>
            <a:ext uri="{FF2B5EF4-FFF2-40B4-BE49-F238E27FC236}">
              <a16:creationId xmlns:a16="http://schemas.microsoft.com/office/drawing/2014/main" id="{00000000-0008-0000-0000-000002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299" name="Text Box 27">
          <a:extLst>
            <a:ext uri="{FF2B5EF4-FFF2-40B4-BE49-F238E27FC236}">
              <a16:creationId xmlns:a16="http://schemas.microsoft.com/office/drawing/2014/main" id="{00000000-0008-0000-0000-000003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00" name="Text Box 27">
          <a:extLst>
            <a:ext uri="{FF2B5EF4-FFF2-40B4-BE49-F238E27FC236}">
              <a16:creationId xmlns:a16="http://schemas.microsoft.com/office/drawing/2014/main" id="{00000000-0008-0000-0000-000004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01" name="Text Box 27">
          <a:extLst>
            <a:ext uri="{FF2B5EF4-FFF2-40B4-BE49-F238E27FC236}">
              <a16:creationId xmlns:a16="http://schemas.microsoft.com/office/drawing/2014/main" id="{00000000-0008-0000-0000-000005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302" name="Text Box 27">
          <a:extLst>
            <a:ext uri="{FF2B5EF4-FFF2-40B4-BE49-F238E27FC236}">
              <a16:creationId xmlns:a16="http://schemas.microsoft.com/office/drawing/2014/main" id="{00000000-0008-0000-0000-000006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303" name="Text Box 27">
          <a:extLst>
            <a:ext uri="{FF2B5EF4-FFF2-40B4-BE49-F238E27FC236}">
              <a16:creationId xmlns:a16="http://schemas.microsoft.com/office/drawing/2014/main" id="{00000000-0008-0000-0000-000007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304" name="Text Box 27">
          <a:extLst>
            <a:ext uri="{FF2B5EF4-FFF2-40B4-BE49-F238E27FC236}">
              <a16:creationId xmlns:a16="http://schemas.microsoft.com/office/drawing/2014/main" id="{00000000-0008-0000-0000-000008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05" name="Text Box 27">
          <a:extLst>
            <a:ext uri="{FF2B5EF4-FFF2-40B4-BE49-F238E27FC236}">
              <a16:creationId xmlns:a16="http://schemas.microsoft.com/office/drawing/2014/main" id="{00000000-0008-0000-0000-000009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06" name="Text Box 27">
          <a:extLst>
            <a:ext uri="{FF2B5EF4-FFF2-40B4-BE49-F238E27FC236}">
              <a16:creationId xmlns:a16="http://schemas.microsoft.com/office/drawing/2014/main" id="{00000000-0008-0000-0000-00000A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07" name="Text Box 27">
          <a:extLst>
            <a:ext uri="{FF2B5EF4-FFF2-40B4-BE49-F238E27FC236}">
              <a16:creationId xmlns:a16="http://schemas.microsoft.com/office/drawing/2014/main" id="{00000000-0008-0000-0000-00000B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08" name="Text Box 27">
          <a:extLst>
            <a:ext uri="{FF2B5EF4-FFF2-40B4-BE49-F238E27FC236}">
              <a16:creationId xmlns:a16="http://schemas.microsoft.com/office/drawing/2014/main" id="{00000000-0008-0000-0000-00000C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09" name="Text Box 27">
          <a:extLst>
            <a:ext uri="{FF2B5EF4-FFF2-40B4-BE49-F238E27FC236}">
              <a16:creationId xmlns:a16="http://schemas.microsoft.com/office/drawing/2014/main" id="{00000000-0008-0000-0000-00000D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10" name="Text Box 27">
          <a:extLst>
            <a:ext uri="{FF2B5EF4-FFF2-40B4-BE49-F238E27FC236}">
              <a16:creationId xmlns:a16="http://schemas.microsoft.com/office/drawing/2014/main" id="{00000000-0008-0000-0000-00000E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11" name="Text Box 27">
          <a:extLst>
            <a:ext uri="{FF2B5EF4-FFF2-40B4-BE49-F238E27FC236}">
              <a16:creationId xmlns:a16="http://schemas.microsoft.com/office/drawing/2014/main" id="{00000000-0008-0000-0000-00000F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12" name="Text Box 27">
          <a:extLst>
            <a:ext uri="{FF2B5EF4-FFF2-40B4-BE49-F238E27FC236}">
              <a16:creationId xmlns:a16="http://schemas.microsoft.com/office/drawing/2014/main" id="{00000000-0008-0000-0000-000010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313" name="Text Box 27">
          <a:extLst>
            <a:ext uri="{FF2B5EF4-FFF2-40B4-BE49-F238E27FC236}">
              <a16:creationId xmlns:a16="http://schemas.microsoft.com/office/drawing/2014/main" id="{00000000-0008-0000-0000-000011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314" name="Text Box 27">
          <a:extLst>
            <a:ext uri="{FF2B5EF4-FFF2-40B4-BE49-F238E27FC236}">
              <a16:creationId xmlns:a16="http://schemas.microsoft.com/office/drawing/2014/main" id="{00000000-0008-0000-0000-000012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15" name="Text Box 27">
          <a:extLst>
            <a:ext uri="{FF2B5EF4-FFF2-40B4-BE49-F238E27FC236}">
              <a16:creationId xmlns:a16="http://schemas.microsoft.com/office/drawing/2014/main" id="{00000000-0008-0000-0000-000013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16" name="Text Box 27">
          <a:extLst>
            <a:ext uri="{FF2B5EF4-FFF2-40B4-BE49-F238E27FC236}">
              <a16:creationId xmlns:a16="http://schemas.microsoft.com/office/drawing/2014/main" id="{00000000-0008-0000-0000-000014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17" name="Text Box 27">
          <a:extLst>
            <a:ext uri="{FF2B5EF4-FFF2-40B4-BE49-F238E27FC236}">
              <a16:creationId xmlns:a16="http://schemas.microsoft.com/office/drawing/2014/main" id="{00000000-0008-0000-0000-000015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18" name="Text Box 27">
          <a:extLst>
            <a:ext uri="{FF2B5EF4-FFF2-40B4-BE49-F238E27FC236}">
              <a16:creationId xmlns:a16="http://schemas.microsoft.com/office/drawing/2014/main" id="{00000000-0008-0000-0000-000016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19" name="Text Box 27">
          <a:extLst>
            <a:ext uri="{FF2B5EF4-FFF2-40B4-BE49-F238E27FC236}">
              <a16:creationId xmlns:a16="http://schemas.microsoft.com/office/drawing/2014/main" id="{00000000-0008-0000-0000-000017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20" name="Text Box 27">
          <a:extLst>
            <a:ext uri="{FF2B5EF4-FFF2-40B4-BE49-F238E27FC236}">
              <a16:creationId xmlns:a16="http://schemas.microsoft.com/office/drawing/2014/main" id="{00000000-0008-0000-0000-000018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21" name="Text Box 27">
          <a:extLst>
            <a:ext uri="{FF2B5EF4-FFF2-40B4-BE49-F238E27FC236}">
              <a16:creationId xmlns:a16="http://schemas.microsoft.com/office/drawing/2014/main" id="{00000000-0008-0000-0000-000019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22" name="Text Box 27">
          <a:extLst>
            <a:ext uri="{FF2B5EF4-FFF2-40B4-BE49-F238E27FC236}">
              <a16:creationId xmlns:a16="http://schemas.microsoft.com/office/drawing/2014/main" id="{00000000-0008-0000-0000-00001A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323" name="Text Box 27">
          <a:extLst>
            <a:ext uri="{FF2B5EF4-FFF2-40B4-BE49-F238E27FC236}">
              <a16:creationId xmlns:a16="http://schemas.microsoft.com/office/drawing/2014/main" id="{00000000-0008-0000-0000-00001B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324" name="Text Box 27">
          <a:extLst>
            <a:ext uri="{FF2B5EF4-FFF2-40B4-BE49-F238E27FC236}">
              <a16:creationId xmlns:a16="http://schemas.microsoft.com/office/drawing/2014/main" id="{00000000-0008-0000-0000-00001C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25" name="Text Box 27">
          <a:extLst>
            <a:ext uri="{FF2B5EF4-FFF2-40B4-BE49-F238E27FC236}">
              <a16:creationId xmlns:a16="http://schemas.microsoft.com/office/drawing/2014/main" id="{00000000-0008-0000-0000-00001D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26" name="Text Box 27">
          <a:extLst>
            <a:ext uri="{FF2B5EF4-FFF2-40B4-BE49-F238E27FC236}">
              <a16:creationId xmlns:a16="http://schemas.microsoft.com/office/drawing/2014/main" id="{00000000-0008-0000-0000-00001E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27" name="Text Box 27">
          <a:extLst>
            <a:ext uri="{FF2B5EF4-FFF2-40B4-BE49-F238E27FC236}">
              <a16:creationId xmlns:a16="http://schemas.microsoft.com/office/drawing/2014/main" id="{00000000-0008-0000-0000-00001F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28" name="Text Box 27">
          <a:extLst>
            <a:ext uri="{FF2B5EF4-FFF2-40B4-BE49-F238E27FC236}">
              <a16:creationId xmlns:a16="http://schemas.microsoft.com/office/drawing/2014/main" id="{00000000-0008-0000-0000-000020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29" name="Text Box 27">
          <a:extLst>
            <a:ext uri="{FF2B5EF4-FFF2-40B4-BE49-F238E27FC236}">
              <a16:creationId xmlns:a16="http://schemas.microsoft.com/office/drawing/2014/main" id="{00000000-0008-0000-0000-000021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30" name="Text Box 27">
          <a:extLst>
            <a:ext uri="{FF2B5EF4-FFF2-40B4-BE49-F238E27FC236}">
              <a16:creationId xmlns:a16="http://schemas.microsoft.com/office/drawing/2014/main" id="{00000000-0008-0000-0000-000022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31" name="Text Box 27">
          <a:extLst>
            <a:ext uri="{FF2B5EF4-FFF2-40B4-BE49-F238E27FC236}">
              <a16:creationId xmlns:a16="http://schemas.microsoft.com/office/drawing/2014/main" id="{00000000-0008-0000-0000-000023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32" name="Text Box 27">
          <a:extLst>
            <a:ext uri="{FF2B5EF4-FFF2-40B4-BE49-F238E27FC236}">
              <a16:creationId xmlns:a16="http://schemas.microsoft.com/office/drawing/2014/main" id="{00000000-0008-0000-0000-000024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333" name="Text Box 27">
          <a:extLst>
            <a:ext uri="{FF2B5EF4-FFF2-40B4-BE49-F238E27FC236}">
              <a16:creationId xmlns:a16="http://schemas.microsoft.com/office/drawing/2014/main" id="{00000000-0008-0000-0000-000025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334" name="Text Box 27">
          <a:extLst>
            <a:ext uri="{FF2B5EF4-FFF2-40B4-BE49-F238E27FC236}">
              <a16:creationId xmlns:a16="http://schemas.microsoft.com/office/drawing/2014/main" id="{00000000-0008-0000-0000-000026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35" name="Text Box 27">
          <a:extLst>
            <a:ext uri="{FF2B5EF4-FFF2-40B4-BE49-F238E27FC236}">
              <a16:creationId xmlns:a16="http://schemas.microsoft.com/office/drawing/2014/main" id="{00000000-0008-0000-0000-000027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36" name="Text Box 27">
          <a:extLst>
            <a:ext uri="{FF2B5EF4-FFF2-40B4-BE49-F238E27FC236}">
              <a16:creationId xmlns:a16="http://schemas.microsoft.com/office/drawing/2014/main" id="{00000000-0008-0000-0000-000028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37" name="Text Box 27">
          <a:extLst>
            <a:ext uri="{FF2B5EF4-FFF2-40B4-BE49-F238E27FC236}">
              <a16:creationId xmlns:a16="http://schemas.microsoft.com/office/drawing/2014/main" id="{00000000-0008-0000-0000-000029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38" name="Text Box 27">
          <a:extLst>
            <a:ext uri="{FF2B5EF4-FFF2-40B4-BE49-F238E27FC236}">
              <a16:creationId xmlns:a16="http://schemas.microsoft.com/office/drawing/2014/main" id="{00000000-0008-0000-0000-00002A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39" name="Text Box 27">
          <a:extLst>
            <a:ext uri="{FF2B5EF4-FFF2-40B4-BE49-F238E27FC236}">
              <a16:creationId xmlns:a16="http://schemas.microsoft.com/office/drawing/2014/main" id="{00000000-0008-0000-0000-00002B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40" name="Text Box 27">
          <a:extLst>
            <a:ext uri="{FF2B5EF4-FFF2-40B4-BE49-F238E27FC236}">
              <a16:creationId xmlns:a16="http://schemas.microsoft.com/office/drawing/2014/main" id="{00000000-0008-0000-0000-00002C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41" name="Text Box 27">
          <a:extLst>
            <a:ext uri="{FF2B5EF4-FFF2-40B4-BE49-F238E27FC236}">
              <a16:creationId xmlns:a16="http://schemas.microsoft.com/office/drawing/2014/main" id="{00000000-0008-0000-0000-00002D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42" name="Text Box 27">
          <a:extLst>
            <a:ext uri="{FF2B5EF4-FFF2-40B4-BE49-F238E27FC236}">
              <a16:creationId xmlns:a16="http://schemas.microsoft.com/office/drawing/2014/main" id="{00000000-0008-0000-0000-00002E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343" name="Text Box 27">
          <a:extLst>
            <a:ext uri="{FF2B5EF4-FFF2-40B4-BE49-F238E27FC236}">
              <a16:creationId xmlns:a16="http://schemas.microsoft.com/office/drawing/2014/main" id="{00000000-0008-0000-0000-00002F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344" name="Text Box 27">
          <a:extLst>
            <a:ext uri="{FF2B5EF4-FFF2-40B4-BE49-F238E27FC236}">
              <a16:creationId xmlns:a16="http://schemas.microsoft.com/office/drawing/2014/main" id="{00000000-0008-0000-0000-000030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345" name="Text Box 27">
          <a:extLst>
            <a:ext uri="{FF2B5EF4-FFF2-40B4-BE49-F238E27FC236}">
              <a16:creationId xmlns:a16="http://schemas.microsoft.com/office/drawing/2014/main" id="{00000000-0008-0000-0000-000031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46" name="Text Box 27">
          <a:extLst>
            <a:ext uri="{FF2B5EF4-FFF2-40B4-BE49-F238E27FC236}">
              <a16:creationId xmlns:a16="http://schemas.microsoft.com/office/drawing/2014/main" id="{00000000-0008-0000-0000-000032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47" name="Text Box 27">
          <a:extLst>
            <a:ext uri="{FF2B5EF4-FFF2-40B4-BE49-F238E27FC236}">
              <a16:creationId xmlns:a16="http://schemas.microsoft.com/office/drawing/2014/main" id="{00000000-0008-0000-0000-000033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48" name="Text Box 27">
          <a:extLst>
            <a:ext uri="{FF2B5EF4-FFF2-40B4-BE49-F238E27FC236}">
              <a16:creationId xmlns:a16="http://schemas.microsoft.com/office/drawing/2014/main" id="{00000000-0008-0000-0000-000034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49" name="Text Box 27">
          <a:extLst>
            <a:ext uri="{FF2B5EF4-FFF2-40B4-BE49-F238E27FC236}">
              <a16:creationId xmlns:a16="http://schemas.microsoft.com/office/drawing/2014/main" id="{00000000-0008-0000-0000-000035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50" name="Text Box 27">
          <a:extLst>
            <a:ext uri="{FF2B5EF4-FFF2-40B4-BE49-F238E27FC236}">
              <a16:creationId xmlns:a16="http://schemas.microsoft.com/office/drawing/2014/main" id="{00000000-0008-0000-0000-000036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51" name="Text Box 27">
          <a:extLst>
            <a:ext uri="{FF2B5EF4-FFF2-40B4-BE49-F238E27FC236}">
              <a16:creationId xmlns:a16="http://schemas.microsoft.com/office/drawing/2014/main" id="{00000000-0008-0000-0000-000037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52" name="Text Box 27">
          <a:extLst>
            <a:ext uri="{FF2B5EF4-FFF2-40B4-BE49-F238E27FC236}">
              <a16:creationId xmlns:a16="http://schemas.microsoft.com/office/drawing/2014/main" id="{00000000-0008-0000-0000-000038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53" name="Text Box 27">
          <a:extLst>
            <a:ext uri="{FF2B5EF4-FFF2-40B4-BE49-F238E27FC236}">
              <a16:creationId xmlns:a16="http://schemas.microsoft.com/office/drawing/2014/main" id="{00000000-0008-0000-0000-000039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354" name="Text Box 27">
          <a:extLst>
            <a:ext uri="{FF2B5EF4-FFF2-40B4-BE49-F238E27FC236}">
              <a16:creationId xmlns:a16="http://schemas.microsoft.com/office/drawing/2014/main" id="{00000000-0008-0000-0000-00003A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355" name="Text Box 27">
          <a:extLst>
            <a:ext uri="{FF2B5EF4-FFF2-40B4-BE49-F238E27FC236}">
              <a16:creationId xmlns:a16="http://schemas.microsoft.com/office/drawing/2014/main" id="{00000000-0008-0000-0000-00003B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56" name="Text Box 27">
          <a:extLst>
            <a:ext uri="{FF2B5EF4-FFF2-40B4-BE49-F238E27FC236}">
              <a16:creationId xmlns:a16="http://schemas.microsoft.com/office/drawing/2014/main" id="{00000000-0008-0000-0000-00003C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57" name="Text Box 27">
          <a:extLst>
            <a:ext uri="{FF2B5EF4-FFF2-40B4-BE49-F238E27FC236}">
              <a16:creationId xmlns:a16="http://schemas.microsoft.com/office/drawing/2014/main" id="{00000000-0008-0000-0000-00003D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58" name="Text Box 27">
          <a:extLst>
            <a:ext uri="{FF2B5EF4-FFF2-40B4-BE49-F238E27FC236}">
              <a16:creationId xmlns:a16="http://schemas.microsoft.com/office/drawing/2014/main" id="{00000000-0008-0000-0000-00003E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59" name="Text Box 27">
          <a:extLst>
            <a:ext uri="{FF2B5EF4-FFF2-40B4-BE49-F238E27FC236}">
              <a16:creationId xmlns:a16="http://schemas.microsoft.com/office/drawing/2014/main" id="{00000000-0008-0000-0000-00003F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60" name="Text Box 27">
          <a:extLst>
            <a:ext uri="{FF2B5EF4-FFF2-40B4-BE49-F238E27FC236}">
              <a16:creationId xmlns:a16="http://schemas.microsoft.com/office/drawing/2014/main" id="{00000000-0008-0000-0000-000040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61" name="Text Box 27">
          <a:extLst>
            <a:ext uri="{FF2B5EF4-FFF2-40B4-BE49-F238E27FC236}">
              <a16:creationId xmlns:a16="http://schemas.microsoft.com/office/drawing/2014/main" id="{00000000-0008-0000-0000-000041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62" name="Text Box 27">
          <a:extLst>
            <a:ext uri="{FF2B5EF4-FFF2-40B4-BE49-F238E27FC236}">
              <a16:creationId xmlns:a16="http://schemas.microsoft.com/office/drawing/2014/main" id="{00000000-0008-0000-0000-000042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63" name="Text Box 27">
          <a:extLst>
            <a:ext uri="{FF2B5EF4-FFF2-40B4-BE49-F238E27FC236}">
              <a16:creationId xmlns:a16="http://schemas.microsoft.com/office/drawing/2014/main" id="{00000000-0008-0000-0000-000043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364" name="Text Box 27">
          <a:extLst>
            <a:ext uri="{FF2B5EF4-FFF2-40B4-BE49-F238E27FC236}">
              <a16:creationId xmlns:a16="http://schemas.microsoft.com/office/drawing/2014/main" id="{00000000-0008-0000-0000-000044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365" name="Text Box 27">
          <a:extLst>
            <a:ext uri="{FF2B5EF4-FFF2-40B4-BE49-F238E27FC236}">
              <a16:creationId xmlns:a16="http://schemas.microsoft.com/office/drawing/2014/main" id="{00000000-0008-0000-0000-000045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66" name="Text Box 27">
          <a:extLst>
            <a:ext uri="{FF2B5EF4-FFF2-40B4-BE49-F238E27FC236}">
              <a16:creationId xmlns:a16="http://schemas.microsoft.com/office/drawing/2014/main" id="{00000000-0008-0000-0000-000046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67" name="Text Box 27">
          <a:extLst>
            <a:ext uri="{FF2B5EF4-FFF2-40B4-BE49-F238E27FC236}">
              <a16:creationId xmlns:a16="http://schemas.microsoft.com/office/drawing/2014/main" id="{00000000-0008-0000-0000-000047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68" name="Text Box 27">
          <a:extLst>
            <a:ext uri="{FF2B5EF4-FFF2-40B4-BE49-F238E27FC236}">
              <a16:creationId xmlns:a16="http://schemas.microsoft.com/office/drawing/2014/main" id="{00000000-0008-0000-0000-000048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69" name="Text Box 27">
          <a:extLst>
            <a:ext uri="{FF2B5EF4-FFF2-40B4-BE49-F238E27FC236}">
              <a16:creationId xmlns:a16="http://schemas.microsoft.com/office/drawing/2014/main" id="{00000000-0008-0000-0000-000049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70" name="Text Box 27">
          <a:extLst>
            <a:ext uri="{FF2B5EF4-FFF2-40B4-BE49-F238E27FC236}">
              <a16:creationId xmlns:a16="http://schemas.microsoft.com/office/drawing/2014/main" id="{00000000-0008-0000-0000-00004A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71" name="Text Box 27">
          <a:extLst>
            <a:ext uri="{FF2B5EF4-FFF2-40B4-BE49-F238E27FC236}">
              <a16:creationId xmlns:a16="http://schemas.microsoft.com/office/drawing/2014/main" id="{00000000-0008-0000-0000-00004B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72" name="Text Box 27">
          <a:extLst>
            <a:ext uri="{FF2B5EF4-FFF2-40B4-BE49-F238E27FC236}">
              <a16:creationId xmlns:a16="http://schemas.microsoft.com/office/drawing/2014/main" id="{00000000-0008-0000-0000-00004C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73" name="Text Box 27">
          <a:extLst>
            <a:ext uri="{FF2B5EF4-FFF2-40B4-BE49-F238E27FC236}">
              <a16:creationId xmlns:a16="http://schemas.microsoft.com/office/drawing/2014/main" id="{00000000-0008-0000-0000-00004D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374" name="Text Box 27">
          <a:extLst>
            <a:ext uri="{FF2B5EF4-FFF2-40B4-BE49-F238E27FC236}">
              <a16:creationId xmlns:a16="http://schemas.microsoft.com/office/drawing/2014/main" id="{00000000-0008-0000-0000-00004E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375" name="Text Box 27">
          <a:extLst>
            <a:ext uri="{FF2B5EF4-FFF2-40B4-BE49-F238E27FC236}">
              <a16:creationId xmlns:a16="http://schemas.microsoft.com/office/drawing/2014/main" id="{00000000-0008-0000-0000-00004F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76" name="Text Box 27">
          <a:extLst>
            <a:ext uri="{FF2B5EF4-FFF2-40B4-BE49-F238E27FC236}">
              <a16:creationId xmlns:a16="http://schemas.microsoft.com/office/drawing/2014/main" id="{00000000-0008-0000-0000-000050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77" name="Text Box 27">
          <a:extLst>
            <a:ext uri="{FF2B5EF4-FFF2-40B4-BE49-F238E27FC236}">
              <a16:creationId xmlns:a16="http://schemas.microsoft.com/office/drawing/2014/main" id="{00000000-0008-0000-0000-000051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78" name="Text Box 27">
          <a:extLst>
            <a:ext uri="{FF2B5EF4-FFF2-40B4-BE49-F238E27FC236}">
              <a16:creationId xmlns:a16="http://schemas.microsoft.com/office/drawing/2014/main" id="{00000000-0008-0000-0000-000052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79" name="Text Box 27">
          <a:extLst>
            <a:ext uri="{FF2B5EF4-FFF2-40B4-BE49-F238E27FC236}">
              <a16:creationId xmlns:a16="http://schemas.microsoft.com/office/drawing/2014/main" id="{00000000-0008-0000-0000-000053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80" name="Text Box 27">
          <a:extLst>
            <a:ext uri="{FF2B5EF4-FFF2-40B4-BE49-F238E27FC236}">
              <a16:creationId xmlns:a16="http://schemas.microsoft.com/office/drawing/2014/main" id="{00000000-0008-0000-0000-000054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81" name="Text Box 27">
          <a:extLst>
            <a:ext uri="{FF2B5EF4-FFF2-40B4-BE49-F238E27FC236}">
              <a16:creationId xmlns:a16="http://schemas.microsoft.com/office/drawing/2014/main" id="{00000000-0008-0000-0000-000055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82" name="Text Box 27">
          <a:extLst>
            <a:ext uri="{FF2B5EF4-FFF2-40B4-BE49-F238E27FC236}">
              <a16:creationId xmlns:a16="http://schemas.microsoft.com/office/drawing/2014/main" id="{00000000-0008-0000-0000-000056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83" name="Text Box 27">
          <a:extLst>
            <a:ext uri="{FF2B5EF4-FFF2-40B4-BE49-F238E27FC236}">
              <a16:creationId xmlns:a16="http://schemas.microsoft.com/office/drawing/2014/main" id="{00000000-0008-0000-0000-000057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384" name="Text Box 27">
          <a:extLst>
            <a:ext uri="{FF2B5EF4-FFF2-40B4-BE49-F238E27FC236}">
              <a16:creationId xmlns:a16="http://schemas.microsoft.com/office/drawing/2014/main" id="{00000000-0008-0000-0000-000058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385" name="Text Box 27">
          <a:extLst>
            <a:ext uri="{FF2B5EF4-FFF2-40B4-BE49-F238E27FC236}">
              <a16:creationId xmlns:a16="http://schemas.microsoft.com/office/drawing/2014/main" id="{00000000-0008-0000-0000-000059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386" name="Text Box 27">
          <a:extLst>
            <a:ext uri="{FF2B5EF4-FFF2-40B4-BE49-F238E27FC236}">
              <a16:creationId xmlns:a16="http://schemas.microsoft.com/office/drawing/2014/main" id="{00000000-0008-0000-0000-00005A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87" name="Text Box 27">
          <a:extLst>
            <a:ext uri="{FF2B5EF4-FFF2-40B4-BE49-F238E27FC236}">
              <a16:creationId xmlns:a16="http://schemas.microsoft.com/office/drawing/2014/main" id="{00000000-0008-0000-0000-00005B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88" name="Text Box 27">
          <a:extLst>
            <a:ext uri="{FF2B5EF4-FFF2-40B4-BE49-F238E27FC236}">
              <a16:creationId xmlns:a16="http://schemas.microsoft.com/office/drawing/2014/main" id="{00000000-0008-0000-0000-00005C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89" name="Text Box 27">
          <a:extLst>
            <a:ext uri="{FF2B5EF4-FFF2-40B4-BE49-F238E27FC236}">
              <a16:creationId xmlns:a16="http://schemas.microsoft.com/office/drawing/2014/main" id="{00000000-0008-0000-0000-00005D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90" name="Text Box 27">
          <a:extLst>
            <a:ext uri="{FF2B5EF4-FFF2-40B4-BE49-F238E27FC236}">
              <a16:creationId xmlns:a16="http://schemas.microsoft.com/office/drawing/2014/main" id="{00000000-0008-0000-0000-00005E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91" name="Text Box 27">
          <a:extLst>
            <a:ext uri="{FF2B5EF4-FFF2-40B4-BE49-F238E27FC236}">
              <a16:creationId xmlns:a16="http://schemas.microsoft.com/office/drawing/2014/main" id="{00000000-0008-0000-0000-00005F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92" name="Text Box 27">
          <a:extLst>
            <a:ext uri="{FF2B5EF4-FFF2-40B4-BE49-F238E27FC236}">
              <a16:creationId xmlns:a16="http://schemas.microsoft.com/office/drawing/2014/main" id="{00000000-0008-0000-0000-000060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93" name="Text Box 27">
          <a:extLst>
            <a:ext uri="{FF2B5EF4-FFF2-40B4-BE49-F238E27FC236}">
              <a16:creationId xmlns:a16="http://schemas.microsoft.com/office/drawing/2014/main" id="{00000000-0008-0000-0000-000061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394" name="Text Box 27">
          <a:extLst>
            <a:ext uri="{FF2B5EF4-FFF2-40B4-BE49-F238E27FC236}">
              <a16:creationId xmlns:a16="http://schemas.microsoft.com/office/drawing/2014/main" id="{00000000-0008-0000-0000-000062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395" name="Text Box 27">
          <a:extLst>
            <a:ext uri="{FF2B5EF4-FFF2-40B4-BE49-F238E27FC236}">
              <a16:creationId xmlns:a16="http://schemas.microsoft.com/office/drawing/2014/main" id="{00000000-0008-0000-0000-000063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396" name="Text Box 27">
          <a:extLst>
            <a:ext uri="{FF2B5EF4-FFF2-40B4-BE49-F238E27FC236}">
              <a16:creationId xmlns:a16="http://schemas.microsoft.com/office/drawing/2014/main" id="{00000000-0008-0000-0000-000064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97" name="Text Box 27">
          <a:extLst>
            <a:ext uri="{FF2B5EF4-FFF2-40B4-BE49-F238E27FC236}">
              <a16:creationId xmlns:a16="http://schemas.microsoft.com/office/drawing/2014/main" id="{00000000-0008-0000-0000-000065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98" name="Text Box 27">
          <a:extLst>
            <a:ext uri="{FF2B5EF4-FFF2-40B4-BE49-F238E27FC236}">
              <a16:creationId xmlns:a16="http://schemas.microsoft.com/office/drawing/2014/main" id="{00000000-0008-0000-0000-000066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399" name="Text Box 27">
          <a:extLst>
            <a:ext uri="{FF2B5EF4-FFF2-40B4-BE49-F238E27FC236}">
              <a16:creationId xmlns:a16="http://schemas.microsoft.com/office/drawing/2014/main" id="{00000000-0008-0000-0000-000067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00" name="Text Box 27">
          <a:extLst>
            <a:ext uri="{FF2B5EF4-FFF2-40B4-BE49-F238E27FC236}">
              <a16:creationId xmlns:a16="http://schemas.microsoft.com/office/drawing/2014/main" id="{00000000-0008-0000-0000-000068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01" name="Text Box 27">
          <a:extLst>
            <a:ext uri="{FF2B5EF4-FFF2-40B4-BE49-F238E27FC236}">
              <a16:creationId xmlns:a16="http://schemas.microsoft.com/office/drawing/2014/main" id="{00000000-0008-0000-0000-000069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02" name="Text Box 27">
          <a:extLst>
            <a:ext uri="{FF2B5EF4-FFF2-40B4-BE49-F238E27FC236}">
              <a16:creationId xmlns:a16="http://schemas.microsoft.com/office/drawing/2014/main" id="{00000000-0008-0000-0000-00006A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03" name="Text Box 27">
          <a:extLst>
            <a:ext uri="{FF2B5EF4-FFF2-40B4-BE49-F238E27FC236}">
              <a16:creationId xmlns:a16="http://schemas.microsoft.com/office/drawing/2014/main" id="{00000000-0008-0000-0000-00006B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04" name="Text Box 27">
          <a:extLst>
            <a:ext uri="{FF2B5EF4-FFF2-40B4-BE49-F238E27FC236}">
              <a16:creationId xmlns:a16="http://schemas.microsoft.com/office/drawing/2014/main" id="{00000000-0008-0000-0000-00006C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405" name="Text Box 27">
          <a:extLst>
            <a:ext uri="{FF2B5EF4-FFF2-40B4-BE49-F238E27FC236}">
              <a16:creationId xmlns:a16="http://schemas.microsoft.com/office/drawing/2014/main" id="{00000000-0008-0000-0000-00006D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406" name="Text Box 27">
          <a:extLst>
            <a:ext uri="{FF2B5EF4-FFF2-40B4-BE49-F238E27FC236}">
              <a16:creationId xmlns:a16="http://schemas.microsoft.com/office/drawing/2014/main" id="{00000000-0008-0000-0000-00006E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07" name="Text Box 27">
          <a:extLst>
            <a:ext uri="{FF2B5EF4-FFF2-40B4-BE49-F238E27FC236}">
              <a16:creationId xmlns:a16="http://schemas.microsoft.com/office/drawing/2014/main" id="{00000000-0008-0000-0000-00006F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08" name="Text Box 27">
          <a:extLst>
            <a:ext uri="{FF2B5EF4-FFF2-40B4-BE49-F238E27FC236}">
              <a16:creationId xmlns:a16="http://schemas.microsoft.com/office/drawing/2014/main" id="{00000000-0008-0000-0000-000070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09" name="Text Box 27">
          <a:extLst>
            <a:ext uri="{FF2B5EF4-FFF2-40B4-BE49-F238E27FC236}">
              <a16:creationId xmlns:a16="http://schemas.microsoft.com/office/drawing/2014/main" id="{00000000-0008-0000-0000-000071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10" name="Text Box 27">
          <a:extLst>
            <a:ext uri="{FF2B5EF4-FFF2-40B4-BE49-F238E27FC236}">
              <a16:creationId xmlns:a16="http://schemas.microsoft.com/office/drawing/2014/main" id="{00000000-0008-0000-0000-000072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11" name="Text Box 27">
          <a:extLst>
            <a:ext uri="{FF2B5EF4-FFF2-40B4-BE49-F238E27FC236}">
              <a16:creationId xmlns:a16="http://schemas.microsoft.com/office/drawing/2014/main" id="{00000000-0008-0000-0000-000073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12" name="Text Box 27">
          <a:extLst>
            <a:ext uri="{FF2B5EF4-FFF2-40B4-BE49-F238E27FC236}">
              <a16:creationId xmlns:a16="http://schemas.microsoft.com/office/drawing/2014/main" id="{00000000-0008-0000-0000-000074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13" name="Text Box 27">
          <a:extLst>
            <a:ext uri="{FF2B5EF4-FFF2-40B4-BE49-F238E27FC236}">
              <a16:creationId xmlns:a16="http://schemas.microsoft.com/office/drawing/2014/main" id="{00000000-0008-0000-0000-000075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14" name="Text Box 27">
          <a:extLst>
            <a:ext uri="{FF2B5EF4-FFF2-40B4-BE49-F238E27FC236}">
              <a16:creationId xmlns:a16="http://schemas.microsoft.com/office/drawing/2014/main" id="{00000000-0008-0000-0000-000076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415" name="Text Box 27">
          <a:extLst>
            <a:ext uri="{FF2B5EF4-FFF2-40B4-BE49-F238E27FC236}">
              <a16:creationId xmlns:a16="http://schemas.microsoft.com/office/drawing/2014/main" id="{00000000-0008-0000-0000-000077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416" name="Text Box 27">
          <a:extLst>
            <a:ext uri="{FF2B5EF4-FFF2-40B4-BE49-F238E27FC236}">
              <a16:creationId xmlns:a16="http://schemas.microsoft.com/office/drawing/2014/main" id="{00000000-0008-0000-0000-000078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17" name="Text Box 27">
          <a:extLst>
            <a:ext uri="{FF2B5EF4-FFF2-40B4-BE49-F238E27FC236}">
              <a16:creationId xmlns:a16="http://schemas.microsoft.com/office/drawing/2014/main" id="{00000000-0008-0000-0000-000079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18" name="Text Box 27">
          <a:extLst>
            <a:ext uri="{FF2B5EF4-FFF2-40B4-BE49-F238E27FC236}">
              <a16:creationId xmlns:a16="http://schemas.microsoft.com/office/drawing/2014/main" id="{00000000-0008-0000-0000-00007A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19" name="Text Box 27">
          <a:extLst>
            <a:ext uri="{FF2B5EF4-FFF2-40B4-BE49-F238E27FC236}">
              <a16:creationId xmlns:a16="http://schemas.microsoft.com/office/drawing/2014/main" id="{00000000-0008-0000-0000-00007B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20" name="Text Box 27">
          <a:extLst>
            <a:ext uri="{FF2B5EF4-FFF2-40B4-BE49-F238E27FC236}">
              <a16:creationId xmlns:a16="http://schemas.microsoft.com/office/drawing/2014/main" id="{00000000-0008-0000-0000-00007C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21" name="Text Box 27">
          <a:extLst>
            <a:ext uri="{FF2B5EF4-FFF2-40B4-BE49-F238E27FC236}">
              <a16:creationId xmlns:a16="http://schemas.microsoft.com/office/drawing/2014/main" id="{00000000-0008-0000-0000-00007D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22" name="Text Box 27">
          <a:extLst>
            <a:ext uri="{FF2B5EF4-FFF2-40B4-BE49-F238E27FC236}">
              <a16:creationId xmlns:a16="http://schemas.microsoft.com/office/drawing/2014/main" id="{00000000-0008-0000-0000-00007E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23" name="Text Box 27">
          <a:extLst>
            <a:ext uri="{FF2B5EF4-FFF2-40B4-BE49-F238E27FC236}">
              <a16:creationId xmlns:a16="http://schemas.microsoft.com/office/drawing/2014/main" id="{00000000-0008-0000-0000-00007F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24" name="Text Box 27">
          <a:extLst>
            <a:ext uri="{FF2B5EF4-FFF2-40B4-BE49-F238E27FC236}">
              <a16:creationId xmlns:a16="http://schemas.microsoft.com/office/drawing/2014/main" id="{00000000-0008-0000-0000-000080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425" name="Text Box 27">
          <a:extLst>
            <a:ext uri="{FF2B5EF4-FFF2-40B4-BE49-F238E27FC236}">
              <a16:creationId xmlns:a16="http://schemas.microsoft.com/office/drawing/2014/main" id="{00000000-0008-0000-0000-000081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426" name="Text Box 27">
          <a:extLst>
            <a:ext uri="{FF2B5EF4-FFF2-40B4-BE49-F238E27FC236}">
              <a16:creationId xmlns:a16="http://schemas.microsoft.com/office/drawing/2014/main" id="{00000000-0008-0000-0000-000082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427" name="Text Box 27">
          <a:extLst>
            <a:ext uri="{FF2B5EF4-FFF2-40B4-BE49-F238E27FC236}">
              <a16:creationId xmlns:a16="http://schemas.microsoft.com/office/drawing/2014/main" id="{00000000-0008-0000-0000-000083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28" name="Text Box 27">
          <a:extLst>
            <a:ext uri="{FF2B5EF4-FFF2-40B4-BE49-F238E27FC236}">
              <a16:creationId xmlns:a16="http://schemas.microsoft.com/office/drawing/2014/main" id="{00000000-0008-0000-0000-000084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29" name="Text Box 27">
          <a:extLst>
            <a:ext uri="{FF2B5EF4-FFF2-40B4-BE49-F238E27FC236}">
              <a16:creationId xmlns:a16="http://schemas.microsoft.com/office/drawing/2014/main" id="{00000000-0008-0000-0000-000085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30" name="Text Box 27">
          <a:extLst>
            <a:ext uri="{FF2B5EF4-FFF2-40B4-BE49-F238E27FC236}">
              <a16:creationId xmlns:a16="http://schemas.microsoft.com/office/drawing/2014/main" id="{00000000-0008-0000-0000-000086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31" name="Text Box 27">
          <a:extLst>
            <a:ext uri="{FF2B5EF4-FFF2-40B4-BE49-F238E27FC236}">
              <a16:creationId xmlns:a16="http://schemas.microsoft.com/office/drawing/2014/main" id="{00000000-0008-0000-0000-000087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32" name="Text Box 27">
          <a:extLst>
            <a:ext uri="{FF2B5EF4-FFF2-40B4-BE49-F238E27FC236}">
              <a16:creationId xmlns:a16="http://schemas.microsoft.com/office/drawing/2014/main" id="{00000000-0008-0000-0000-000088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33" name="Text Box 27">
          <a:extLst>
            <a:ext uri="{FF2B5EF4-FFF2-40B4-BE49-F238E27FC236}">
              <a16:creationId xmlns:a16="http://schemas.microsoft.com/office/drawing/2014/main" id="{00000000-0008-0000-0000-000089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34" name="Text Box 27">
          <a:extLst>
            <a:ext uri="{FF2B5EF4-FFF2-40B4-BE49-F238E27FC236}">
              <a16:creationId xmlns:a16="http://schemas.microsoft.com/office/drawing/2014/main" id="{00000000-0008-0000-0000-00008A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35" name="Text Box 27">
          <a:extLst>
            <a:ext uri="{FF2B5EF4-FFF2-40B4-BE49-F238E27FC236}">
              <a16:creationId xmlns:a16="http://schemas.microsoft.com/office/drawing/2014/main" id="{00000000-0008-0000-0000-00008B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436" name="Text Box 27">
          <a:extLst>
            <a:ext uri="{FF2B5EF4-FFF2-40B4-BE49-F238E27FC236}">
              <a16:creationId xmlns:a16="http://schemas.microsoft.com/office/drawing/2014/main" id="{00000000-0008-0000-0000-00008C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437" name="Text Box 27">
          <a:extLst>
            <a:ext uri="{FF2B5EF4-FFF2-40B4-BE49-F238E27FC236}">
              <a16:creationId xmlns:a16="http://schemas.microsoft.com/office/drawing/2014/main" id="{00000000-0008-0000-0000-00008D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38" name="Text Box 27">
          <a:extLst>
            <a:ext uri="{FF2B5EF4-FFF2-40B4-BE49-F238E27FC236}">
              <a16:creationId xmlns:a16="http://schemas.microsoft.com/office/drawing/2014/main" id="{00000000-0008-0000-0000-00008E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39" name="Text Box 27">
          <a:extLst>
            <a:ext uri="{FF2B5EF4-FFF2-40B4-BE49-F238E27FC236}">
              <a16:creationId xmlns:a16="http://schemas.microsoft.com/office/drawing/2014/main" id="{00000000-0008-0000-0000-00008F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40" name="Text Box 27">
          <a:extLst>
            <a:ext uri="{FF2B5EF4-FFF2-40B4-BE49-F238E27FC236}">
              <a16:creationId xmlns:a16="http://schemas.microsoft.com/office/drawing/2014/main" id="{00000000-0008-0000-0000-000090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41" name="Text Box 27">
          <a:extLst>
            <a:ext uri="{FF2B5EF4-FFF2-40B4-BE49-F238E27FC236}">
              <a16:creationId xmlns:a16="http://schemas.microsoft.com/office/drawing/2014/main" id="{00000000-0008-0000-0000-000091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42" name="Text Box 27">
          <a:extLst>
            <a:ext uri="{FF2B5EF4-FFF2-40B4-BE49-F238E27FC236}">
              <a16:creationId xmlns:a16="http://schemas.microsoft.com/office/drawing/2014/main" id="{00000000-0008-0000-0000-000092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43" name="Text Box 27">
          <a:extLst>
            <a:ext uri="{FF2B5EF4-FFF2-40B4-BE49-F238E27FC236}">
              <a16:creationId xmlns:a16="http://schemas.microsoft.com/office/drawing/2014/main" id="{00000000-0008-0000-0000-000093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44" name="Text Box 27">
          <a:extLst>
            <a:ext uri="{FF2B5EF4-FFF2-40B4-BE49-F238E27FC236}">
              <a16:creationId xmlns:a16="http://schemas.microsoft.com/office/drawing/2014/main" id="{00000000-0008-0000-0000-000094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45" name="Text Box 27">
          <a:extLst>
            <a:ext uri="{FF2B5EF4-FFF2-40B4-BE49-F238E27FC236}">
              <a16:creationId xmlns:a16="http://schemas.microsoft.com/office/drawing/2014/main" id="{00000000-0008-0000-0000-000095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446" name="Text Box 27">
          <a:extLst>
            <a:ext uri="{FF2B5EF4-FFF2-40B4-BE49-F238E27FC236}">
              <a16:creationId xmlns:a16="http://schemas.microsoft.com/office/drawing/2014/main" id="{00000000-0008-0000-0000-000096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447" name="Text Box 27">
          <a:extLst>
            <a:ext uri="{FF2B5EF4-FFF2-40B4-BE49-F238E27FC236}">
              <a16:creationId xmlns:a16="http://schemas.microsoft.com/office/drawing/2014/main" id="{00000000-0008-0000-0000-000097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48" name="Text Box 27">
          <a:extLst>
            <a:ext uri="{FF2B5EF4-FFF2-40B4-BE49-F238E27FC236}">
              <a16:creationId xmlns:a16="http://schemas.microsoft.com/office/drawing/2014/main" id="{00000000-0008-0000-0000-000098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49" name="Text Box 27">
          <a:extLst>
            <a:ext uri="{FF2B5EF4-FFF2-40B4-BE49-F238E27FC236}">
              <a16:creationId xmlns:a16="http://schemas.microsoft.com/office/drawing/2014/main" id="{00000000-0008-0000-0000-000099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50" name="Text Box 27">
          <a:extLst>
            <a:ext uri="{FF2B5EF4-FFF2-40B4-BE49-F238E27FC236}">
              <a16:creationId xmlns:a16="http://schemas.microsoft.com/office/drawing/2014/main" id="{00000000-0008-0000-0000-00009A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51" name="Text Box 27">
          <a:extLst>
            <a:ext uri="{FF2B5EF4-FFF2-40B4-BE49-F238E27FC236}">
              <a16:creationId xmlns:a16="http://schemas.microsoft.com/office/drawing/2014/main" id="{00000000-0008-0000-0000-00009B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52" name="Text Box 27">
          <a:extLst>
            <a:ext uri="{FF2B5EF4-FFF2-40B4-BE49-F238E27FC236}">
              <a16:creationId xmlns:a16="http://schemas.microsoft.com/office/drawing/2014/main" id="{00000000-0008-0000-0000-00009C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53" name="Text Box 27">
          <a:extLst>
            <a:ext uri="{FF2B5EF4-FFF2-40B4-BE49-F238E27FC236}">
              <a16:creationId xmlns:a16="http://schemas.microsoft.com/office/drawing/2014/main" id="{00000000-0008-0000-0000-00009D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54" name="Text Box 27">
          <a:extLst>
            <a:ext uri="{FF2B5EF4-FFF2-40B4-BE49-F238E27FC236}">
              <a16:creationId xmlns:a16="http://schemas.microsoft.com/office/drawing/2014/main" id="{00000000-0008-0000-0000-00009E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55" name="Text Box 27">
          <a:extLst>
            <a:ext uri="{FF2B5EF4-FFF2-40B4-BE49-F238E27FC236}">
              <a16:creationId xmlns:a16="http://schemas.microsoft.com/office/drawing/2014/main" id="{00000000-0008-0000-0000-00009F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456" name="Text Box 27">
          <a:extLst>
            <a:ext uri="{FF2B5EF4-FFF2-40B4-BE49-F238E27FC236}">
              <a16:creationId xmlns:a16="http://schemas.microsoft.com/office/drawing/2014/main" id="{00000000-0008-0000-0000-0000A0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457" name="Text Box 27">
          <a:extLst>
            <a:ext uri="{FF2B5EF4-FFF2-40B4-BE49-F238E27FC236}">
              <a16:creationId xmlns:a16="http://schemas.microsoft.com/office/drawing/2014/main" id="{00000000-0008-0000-0000-0000A1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58" name="Text Box 27">
          <a:extLst>
            <a:ext uri="{FF2B5EF4-FFF2-40B4-BE49-F238E27FC236}">
              <a16:creationId xmlns:a16="http://schemas.microsoft.com/office/drawing/2014/main" id="{00000000-0008-0000-0000-0000A2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59" name="Text Box 27">
          <a:extLst>
            <a:ext uri="{FF2B5EF4-FFF2-40B4-BE49-F238E27FC236}">
              <a16:creationId xmlns:a16="http://schemas.microsoft.com/office/drawing/2014/main" id="{00000000-0008-0000-0000-0000A3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60" name="Text Box 27">
          <a:extLst>
            <a:ext uri="{FF2B5EF4-FFF2-40B4-BE49-F238E27FC236}">
              <a16:creationId xmlns:a16="http://schemas.microsoft.com/office/drawing/2014/main" id="{00000000-0008-0000-0000-0000A4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61" name="Text Box 27">
          <a:extLst>
            <a:ext uri="{FF2B5EF4-FFF2-40B4-BE49-F238E27FC236}">
              <a16:creationId xmlns:a16="http://schemas.microsoft.com/office/drawing/2014/main" id="{00000000-0008-0000-0000-0000A5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62" name="Text Box 27">
          <a:extLst>
            <a:ext uri="{FF2B5EF4-FFF2-40B4-BE49-F238E27FC236}">
              <a16:creationId xmlns:a16="http://schemas.microsoft.com/office/drawing/2014/main" id="{00000000-0008-0000-0000-0000A6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63" name="Text Box 27">
          <a:extLst>
            <a:ext uri="{FF2B5EF4-FFF2-40B4-BE49-F238E27FC236}">
              <a16:creationId xmlns:a16="http://schemas.microsoft.com/office/drawing/2014/main" id="{00000000-0008-0000-0000-0000A7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64" name="Text Box 27">
          <a:extLst>
            <a:ext uri="{FF2B5EF4-FFF2-40B4-BE49-F238E27FC236}">
              <a16:creationId xmlns:a16="http://schemas.microsoft.com/office/drawing/2014/main" id="{00000000-0008-0000-0000-0000A8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65" name="Text Box 27">
          <a:extLst>
            <a:ext uri="{FF2B5EF4-FFF2-40B4-BE49-F238E27FC236}">
              <a16:creationId xmlns:a16="http://schemas.microsoft.com/office/drawing/2014/main" id="{00000000-0008-0000-0000-0000A9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466" name="Text Box 27">
          <a:extLst>
            <a:ext uri="{FF2B5EF4-FFF2-40B4-BE49-F238E27FC236}">
              <a16:creationId xmlns:a16="http://schemas.microsoft.com/office/drawing/2014/main" id="{00000000-0008-0000-0000-0000AA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467" name="Text Box 27">
          <a:extLst>
            <a:ext uri="{FF2B5EF4-FFF2-40B4-BE49-F238E27FC236}">
              <a16:creationId xmlns:a16="http://schemas.microsoft.com/office/drawing/2014/main" id="{00000000-0008-0000-0000-0000AB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468" name="Text Box 27">
          <a:extLst>
            <a:ext uri="{FF2B5EF4-FFF2-40B4-BE49-F238E27FC236}">
              <a16:creationId xmlns:a16="http://schemas.microsoft.com/office/drawing/2014/main" id="{00000000-0008-0000-0000-0000AC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69" name="Text Box 27">
          <a:extLst>
            <a:ext uri="{FF2B5EF4-FFF2-40B4-BE49-F238E27FC236}">
              <a16:creationId xmlns:a16="http://schemas.microsoft.com/office/drawing/2014/main" id="{00000000-0008-0000-0000-0000AD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70" name="Text Box 27">
          <a:extLst>
            <a:ext uri="{FF2B5EF4-FFF2-40B4-BE49-F238E27FC236}">
              <a16:creationId xmlns:a16="http://schemas.microsoft.com/office/drawing/2014/main" id="{00000000-0008-0000-0000-0000AE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71" name="Text Box 27">
          <a:extLst>
            <a:ext uri="{FF2B5EF4-FFF2-40B4-BE49-F238E27FC236}">
              <a16:creationId xmlns:a16="http://schemas.microsoft.com/office/drawing/2014/main" id="{00000000-0008-0000-0000-0000AF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72" name="Text Box 27">
          <a:extLst>
            <a:ext uri="{FF2B5EF4-FFF2-40B4-BE49-F238E27FC236}">
              <a16:creationId xmlns:a16="http://schemas.microsoft.com/office/drawing/2014/main" id="{00000000-0008-0000-0000-0000B0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73" name="Text Box 27">
          <a:extLst>
            <a:ext uri="{FF2B5EF4-FFF2-40B4-BE49-F238E27FC236}">
              <a16:creationId xmlns:a16="http://schemas.microsoft.com/office/drawing/2014/main" id="{00000000-0008-0000-0000-0000B1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74" name="Text Box 27">
          <a:extLst>
            <a:ext uri="{FF2B5EF4-FFF2-40B4-BE49-F238E27FC236}">
              <a16:creationId xmlns:a16="http://schemas.microsoft.com/office/drawing/2014/main" id="{00000000-0008-0000-0000-0000B2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75" name="Text Box 27">
          <a:extLst>
            <a:ext uri="{FF2B5EF4-FFF2-40B4-BE49-F238E27FC236}">
              <a16:creationId xmlns:a16="http://schemas.microsoft.com/office/drawing/2014/main" id="{00000000-0008-0000-0000-0000B3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76" name="Text Box 27">
          <a:extLst>
            <a:ext uri="{FF2B5EF4-FFF2-40B4-BE49-F238E27FC236}">
              <a16:creationId xmlns:a16="http://schemas.microsoft.com/office/drawing/2014/main" id="{00000000-0008-0000-0000-0000B4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477" name="Text Box 27">
          <a:extLst>
            <a:ext uri="{FF2B5EF4-FFF2-40B4-BE49-F238E27FC236}">
              <a16:creationId xmlns:a16="http://schemas.microsoft.com/office/drawing/2014/main" id="{00000000-0008-0000-0000-0000B5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78" name="Text Box 27">
          <a:extLst>
            <a:ext uri="{FF2B5EF4-FFF2-40B4-BE49-F238E27FC236}">
              <a16:creationId xmlns:a16="http://schemas.microsoft.com/office/drawing/2014/main" id="{00000000-0008-0000-0000-0000B6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79" name="Text Box 27">
          <a:extLst>
            <a:ext uri="{FF2B5EF4-FFF2-40B4-BE49-F238E27FC236}">
              <a16:creationId xmlns:a16="http://schemas.microsoft.com/office/drawing/2014/main" id="{00000000-0008-0000-0000-0000B7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80" name="Text Box 27">
          <a:extLst>
            <a:ext uri="{FF2B5EF4-FFF2-40B4-BE49-F238E27FC236}">
              <a16:creationId xmlns:a16="http://schemas.microsoft.com/office/drawing/2014/main" id="{00000000-0008-0000-0000-0000B8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81" name="Text Box 27">
          <a:extLst>
            <a:ext uri="{FF2B5EF4-FFF2-40B4-BE49-F238E27FC236}">
              <a16:creationId xmlns:a16="http://schemas.microsoft.com/office/drawing/2014/main" id="{00000000-0008-0000-0000-0000B9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82" name="Text Box 27">
          <a:extLst>
            <a:ext uri="{FF2B5EF4-FFF2-40B4-BE49-F238E27FC236}">
              <a16:creationId xmlns:a16="http://schemas.microsoft.com/office/drawing/2014/main" id="{00000000-0008-0000-0000-0000BA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83" name="Text Box 27">
          <a:extLst>
            <a:ext uri="{FF2B5EF4-FFF2-40B4-BE49-F238E27FC236}">
              <a16:creationId xmlns:a16="http://schemas.microsoft.com/office/drawing/2014/main" id="{00000000-0008-0000-0000-0000BB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84" name="Text Box 27">
          <a:extLst>
            <a:ext uri="{FF2B5EF4-FFF2-40B4-BE49-F238E27FC236}">
              <a16:creationId xmlns:a16="http://schemas.microsoft.com/office/drawing/2014/main" id="{00000000-0008-0000-0000-0000BC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85" name="Text Box 27">
          <a:extLst>
            <a:ext uri="{FF2B5EF4-FFF2-40B4-BE49-F238E27FC236}">
              <a16:creationId xmlns:a16="http://schemas.microsoft.com/office/drawing/2014/main" id="{00000000-0008-0000-0000-0000BD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486" name="Text Box 27">
          <a:extLst>
            <a:ext uri="{FF2B5EF4-FFF2-40B4-BE49-F238E27FC236}">
              <a16:creationId xmlns:a16="http://schemas.microsoft.com/office/drawing/2014/main" id="{00000000-0008-0000-0000-0000BE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487" name="Text Box 27">
          <a:extLst>
            <a:ext uri="{FF2B5EF4-FFF2-40B4-BE49-F238E27FC236}">
              <a16:creationId xmlns:a16="http://schemas.microsoft.com/office/drawing/2014/main" id="{00000000-0008-0000-0000-0000BF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88" name="Text Box 27">
          <a:extLst>
            <a:ext uri="{FF2B5EF4-FFF2-40B4-BE49-F238E27FC236}">
              <a16:creationId xmlns:a16="http://schemas.microsoft.com/office/drawing/2014/main" id="{00000000-0008-0000-0000-0000C0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89" name="Text Box 27">
          <a:extLst>
            <a:ext uri="{FF2B5EF4-FFF2-40B4-BE49-F238E27FC236}">
              <a16:creationId xmlns:a16="http://schemas.microsoft.com/office/drawing/2014/main" id="{00000000-0008-0000-0000-0000C1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90" name="Text Box 27">
          <a:extLst>
            <a:ext uri="{FF2B5EF4-FFF2-40B4-BE49-F238E27FC236}">
              <a16:creationId xmlns:a16="http://schemas.microsoft.com/office/drawing/2014/main" id="{00000000-0008-0000-0000-0000C2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91" name="Text Box 27">
          <a:extLst>
            <a:ext uri="{FF2B5EF4-FFF2-40B4-BE49-F238E27FC236}">
              <a16:creationId xmlns:a16="http://schemas.microsoft.com/office/drawing/2014/main" id="{00000000-0008-0000-0000-0000C3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92" name="Text Box 27">
          <a:extLst>
            <a:ext uri="{FF2B5EF4-FFF2-40B4-BE49-F238E27FC236}">
              <a16:creationId xmlns:a16="http://schemas.microsoft.com/office/drawing/2014/main" id="{00000000-0008-0000-0000-0000C4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93" name="Text Box 27">
          <a:extLst>
            <a:ext uri="{FF2B5EF4-FFF2-40B4-BE49-F238E27FC236}">
              <a16:creationId xmlns:a16="http://schemas.microsoft.com/office/drawing/2014/main" id="{00000000-0008-0000-0000-0000C5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494" name="Text Box 27">
          <a:extLst>
            <a:ext uri="{FF2B5EF4-FFF2-40B4-BE49-F238E27FC236}">
              <a16:creationId xmlns:a16="http://schemas.microsoft.com/office/drawing/2014/main" id="{00000000-0008-0000-0000-0000C6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495" name="Text Box 27">
          <a:extLst>
            <a:ext uri="{FF2B5EF4-FFF2-40B4-BE49-F238E27FC236}">
              <a16:creationId xmlns:a16="http://schemas.microsoft.com/office/drawing/2014/main" id="{00000000-0008-0000-0000-0000C7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496" name="Text Box 27">
          <a:extLst>
            <a:ext uri="{FF2B5EF4-FFF2-40B4-BE49-F238E27FC236}">
              <a16:creationId xmlns:a16="http://schemas.microsoft.com/office/drawing/2014/main" id="{00000000-0008-0000-0000-0000C8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97" name="Text Box 27">
          <a:extLst>
            <a:ext uri="{FF2B5EF4-FFF2-40B4-BE49-F238E27FC236}">
              <a16:creationId xmlns:a16="http://schemas.microsoft.com/office/drawing/2014/main" id="{00000000-0008-0000-0000-0000C9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98" name="Text Box 27">
          <a:extLst>
            <a:ext uri="{FF2B5EF4-FFF2-40B4-BE49-F238E27FC236}">
              <a16:creationId xmlns:a16="http://schemas.microsoft.com/office/drawing/2014/main" id="{00000000-0008-0000-0000-0000CA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499" name="Text Box 27">
          <a:extLst>
            <a:ext uri="{FF2B5EF4-FFF2-40B4-BE49-F238E27FC236}">
              <a16:creationId xmlns:a16="http://schemas.microsoft.com/office/drawing/2014/main" id="{00000000-0008-0000-0000-0000CB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00" name="Text Box 27">
          <a:extLst>
            <a:ext uri="{FF2B5EF4-FFF2-40B4-BE49-F238E27FC236}">
              <a16:creationId xmlns:a16="http://schemas.microsoft.com/office/drawing/2014/main" id="{00000000-0008-0000-0000-0000CC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01" name="Text Box 27">
          <a:extLst>
            <a:ext uri="{FF2B5EF4-FFF2-40B4-BE49-F238E27FC236}">
              <a16:creationId xmlns:a16="http://schemas.microsoft.com/office/drawing/2014/main" id="{00000000-0008-0000-0000-0000CD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02" name="Text Box 27">
          <a:extLst>
            <a:ext uri="{FF2B5EF4-FFF2-40B4-BE49-F238E27FC236}">
              <a16:creationId xmlns:a16="http://schemas.microsoft.com/office/drawing/2014/main" id="{00000000-0008-0000-0000-0000CE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03" name="Text Box 27">
          <a:extLst>
            <a:ext uri="{FF2B5EF4-FFF2-40B4-BE49-F238E27FC236}">
              <a16:creationId xmlns:a16="http://schemas.microsoft.com/office/drawing/2014/main" id="{00000000-0008-0000-0000-0000CF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04" name="Text Box 27">
          <a:extLst>
            <a:ext uri="{FF2B5EF4-FFF2-40B4-BE49-F238E27FC236}">
              <a16:creationId xmlns:a16="http://schemas.microsoft.com/office/drawing/2014/main" id="{00000000-0008-0000-0000-0000D0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505" name="Text Box 27">
          <a:extLst>
            <a:ext uri="{FF2B5EF4-FFF2-40B4-BE49-F238E27FC236}">
              <a16:creationId xmlns:a16="http://schemas.microsoft.com/office/drawing/2014/main" id="{00000000-0008-0000-0000-0000D1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506" name="Text Box 27">
          <a:extLst>
            <a:ext uri="{FF2B5EF4-FFF2-40B4-BE49-F238E27FC236}">
              <a16:creationId xmlns:a16="http://schemas.microsoft.com/office/drawing/2014/main" id="{00000000-0008-0000-0000-0000D2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507" name="Text Box 27">
          <a:extLst>
            <a:ext uri="{FF2B5EF4-FFF2-40B4-BE49-F238E27FC236}">
              <a16:creationId xmlns:a16="http://schemas.microsoft.com/office/drawing/2014/main" id="{00000000-0008-0000-0000-0000D3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08" name="Text Box 27">
          <a:extLst>
            <a:ext uri="{FF2B5EF4-FFF2-40B4-BE49-F238E27FC236}">
              <a16:creationId xmlns:a16="http://schemas.microsoft.com/office/drawing/2014/main" id="{00000000-0008-0000-0000-0000D4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09" name="Text Box 27">
          <a:extLst>
            <a:ext uri="{FF2B5EF4-FFF2-40B4-BE49-F238E27FC236}">
              <a16:creationId xmlns:a16="http://schemas.microsoft.com/office/drawing/2014/main" id="{00000000-0008-0000-0000-0000D5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10" name="Text Box 27">
          <a:extLst>
            <a:ext uri="{FF2B5EF4-FFF2-40B4-BE49-F238E27FC236}">
              <a16:creationId xmlns:a16="http://schemas.microsoft.com/office/drawing/2014/main" id="{00000000-0008-0000-0000-0000D6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11" name="Text Box 27">
          <a:extLst>
            <a:ext uri="{FF2B5EF4-FFF2-40B4-BE49-F238E27FC236}">
              <a16:creationId xmlns:a16="http://schemas.microsoft.com/office/drawing/2014/main" id="{00000000-0008-0000-0000-0000D7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12" name="Text Box 27">
          <a:extLst>
            <a:ext uri="{FF2B5EF4-FFF2-40B4-BE49-F238E27FC236}">
              <a16:creationId xmlns:a16="http://schemas.microsoft.com/office/drawing/2014/main" id="{00000000-0008-0000-0000-0000D8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13" name="Text Box 27">
          <a:extLst>
            <a:ext uri="{FF2B5EF4-FFF2-40B4-BE49-F238E27FC236}">
              <a16:creationId xmlns:a16="http://schemas.microsoft.com/office/drawing/2014/main" id="{00000000-0008-0000-0000-0000D9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14" name="Text Box 27">
          <a:extLst>
            <a:ext uri="{FF2B5EF4-FFF2-40B4-BE49-F238E27FC236}">
              <a16:creationId xmlns:a16="http://schemas.microsoft.com/office/drawing/2014/main" id="{00000000-0008-0000-0000-0000DA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15" name="Text Box 27">
          <a:extLst>
            <a:ext uri="{FF2B5EF4-FFF2-40B4-BE49-F238E27FC236}">
              <a16:creationId xmlns:a16="http://schemas.microsoft.com/office/drawing/2014/main" id="{00000000-0008-0000-0000-0000DB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516" name="Text Box 27">
          <a:extLst>
            <a:ext uri="{FF2B5EF4-FFF2-40B4-BE49-F238E27FC236}">
              <a16:creationId xmlns:a16="http://schemas.microsoft.com/office/drawing/2014/main" id="{00000000-0008-0000-0000-0000DC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517" name="Text Box 27">
          <a:extLst>
            <a:ext uri="{FF2B5EF4-FFF2-40B4-BE49-F238E27FC236}">
              <a16:creationId xmlns:a16="http://schemas.microsoft.com/office/drawing/2014/main" id="{00000000-0008-0000-0000-0000DD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18" name="Text Box 27">
          <a:extLst>
            <a:ext uri="{FF2B5EF4-FFF2-40B4-BE49-F238E27FC236}">
              <a16:creationId xmlns:a16="http://schemas.microsoft.com/office/drawing/2014/main" id="{00000000-0008-0000-0000-0000DE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19" name="Text Box 27">
          <a:extLst>
            <a:ext uri="{FF2B5EF4-FFF2-40B4-BE49-F238E27FC236}">
              <a16:creationId xmlns:a16="http://schemas.microsoft.com/office/drawing/2014/main" id="{00000000-0008-0000-0000-0000DF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20" name="Text Box 27">
          <a:extLst>
            <a:ext uri="{FF2B5EF4-FFF2-40B4-BE49-F238E27FC236}">
              <a16:creationId xmlns:a16="http://schemas.microsoft.com/office/drawing/2014/main" id="{00000000-0008-0000-0000-0000E0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21" name="Text Box 27">
          <a:extLst>
            <a:ext uri="{FF2B5EF4-FFF2-40B4-BE49-F238E27FC236}">
              <a16:creationId xmlns:a16="http://schemas.microsoft.com/office/drawing/2014/main" id="{00000000-0008-0000-0000-0000E1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22" name="Text Box 27">
          <a:extLst>
            <a:ext uri="{FF2B5EF4-FFF2-40B4-BE49-F238E27FC236}">
              <a16:creationId xmlns:a16="http://schemas.microsoft.com/office/drawing/2014/main" id="{00000000-0008-0000-0000-0000E2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23" name="Text Box 27">
          <a:extLst>
            <a:ext uri="{FF2B5EF4-FFF2-40B4-BE49-F238E27FC236}">
              <a16:creationId xmlns:a16="http://schemas.microsoft.com/office/drawing/2014/main" id="{00000000-0008-0000-0000-0000E3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24" name="Text Box 27">
          <a:extLst>
            <a:ext uri="{FF2B5EF4-FFF2-40B4-BE49-F238E27FC236}">
              <a16:creationId xmlns:a16="http://schemas.microsoft.com/office/drawing/2014/main" id="{00000000-0008-0000-0000-0000E4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25" name="Text Box 27">
          <a:extLst>
            <a:ext uri="{FF2B5EF4-FFF2-40B4-BE49-F238E27FC236}">
              <a16:creationId xmlns:a16="http://schemas.microsoft.com/office/drawing/2014/main" id="{00000000-0008-0000-0000-0000E5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526" name="Text Box 27">
          <a:extLst>
            <a:ext uri="{FF2B5EF4-FFF2-40B4-BE49-F238E27FC236}">
              <a16:creationId xmlns:a16="http://schemas.microsoft.com/office/drawing/2014/main" id="{00000000-0008-0000-0000-0000E6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527" name="Text Box 27">
          <a:extLst>
            <a:ext uri="{FF2B5EF4-FFF2-40B4-BE49-F238E27FC236}">
              <a16:creationId xmlns:a16="http://schemas.microsoft.com/office/drawing/2014/main" id="{00000000-0008-0000-0000-0000E7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28" name="Text Box 27">
          <a:extLst>
            <a:ext uri="{FF2B5EF4-FFF2-40B4-BE49-F238E27FC236}">
              <a16:creationId xmlns:a16="http://schemas.microsoft.com/office/drawing/2014/main" id="{00000000-0008-0000-0000-0000E8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29" name="Text Box 27">
          <a:extLst>
            <a:ext uri="{FF2B5EF4-FFF2-40B4-BE49-F238E27FC236}">
              <a16:creationId xmlns:a16="http://schemas.microsoft.com/office/drawing/2014/main" id="{00000000-0008-0000-0000-0000E9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30" name="Text Box 27">
          <a:extLst>
            <a:ext uri="{FF2B5EF4-FFF2-40B4-BE49-F238E27FC236}">
              <a16:creationId xmlns:a16="http://schemas.microsoft.com/office/drawing/2014/main" id="{00000000-0008-0000-0000-0000EA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31" name="Text Box 27">
          <a:extLst>
            <a:ext uri="{FF2B5EF4-FFF2-40B4-BE49-F238E27FC236}">
              <a16:creationId xmlns:a16="http://schemas.microsoft.com/office/drawing/2014/main" id="{00000000-0008-0000-0000-0000EB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32" name="Text Box 27">
          <a:extLst>
            <a:ext uri="{FF2B5EF4-FFF2-40B4-BE49-F238E27FC236}">
              <a16:creationId xmlns:a16="http://schemas.microsoft.com/office/drawing/2014/main" id="{00000000-0008-0000-0000-0000EC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33" name="Text Box 27">
          <a:extLst>
            <a:ext uri="{FF2B5EF4-FFF2-40B4-BE49-F238E27FC236}">
              <a16:creationId xmlns:a16="http://schemas.microsoft.com/office/drawing/2014/main" id="{00000000-0008-0000-0000-0000ED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34" name="Text Box 27">
          <a:extLst>
            <a:ext uri="{FF2B5EF4-FFF2-40B4-BE49-F238E27FC236}">
              <a16:creationId xmlns:a16="http://schemas.microsoft.com/office/drawing/2014/main" id="{00000000-0008-0000-0000-0000EE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35" name="Text Box 27">
          <a:extLst>
            <a:ext uri="{FF2B5EF4-FFF2-40B4-BE49-F238E27FC236}">
              <a16:creationId xmlns:a16="http://schemas.microsoft.com/office/drawing/2014/main" id="{00000000-0008-0000-0000-0000EF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536" name="Text Box 27">
          <a:extLst>
            <a:ext uri="{FF2B5EF4-FFF2-40B4-BE49-F238E27FC236}">
              <a16:creationId xmlns:a16="http://schemas.microsoft.com/office/drawing/2014/main" id="{00000000-0008-0000-0000-0000F0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537" name="Text Box 27">
          <a:extLst>
            <a:ext uri="{FF2B5EF4-FFF2-40B4-BE49-F238E27FC236}">
              <a16:creationId xmlns:a16="http://schemas.microsoft.com/office/drawing/2014/main" id="{00000000-0008-0000-0000-0000F1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38" name="Text Box 27">
          <a:extLst>
            <a:ext uri="{FF2B5EF4-FFF2-40B4-BE49-F238E27FC236}">
              <a16:creationId xmlns:a16="http://schemas.microsoft.com/office/drawing/2014/main" id="{00000000-0008-0000-0000-0000F2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39" name="Text Box 27">
          <a:extLst>
            <a:ext uri="{FF2B5EF4-FFF2-40B4-BE49-F238E27FC236}">
              <a16:creationId xmlns:a16="http://schemas.microsoft.com/office/drawing/2014/main" id="{00000000-0008-0000-0000-0000F3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40" name="Text Box 27">
          <a:extLst>
            <a:ext uri="{FF2B5EF4-FFF2-40B4-BE49-F238E27FC236}">
              <a16:creationId xmlns:a16="http://schemas.microsoft.com/office/drawing/2014/main" id="{00000000-0008-0000-0000-0000F4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41" name="Text Box 27">
          <a:extLst>
            <a:ext uri="{FF2B5EF4-FFF2-40B4-BE49-F238E27FC236}">
              <a16:creationId xmlns:a16="http://schemas.microsoft.com/office/drawing/2014/main" id="{00000000-0008-0000-0000-0000F5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42" name="Text Box 27">
          <a:extLst>
            <a:ext uri="{FF2B5EF4-FFF2-40B4-BE49-F238E27FC236}">
              <a16:creationId xmlns:a16="http://schemas.microsoft.com/office/drawing/2014/main" id="{00000000-0008-0000-0000-0000F6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43" name="Text Box 27">
          <a:extLst>
            <a:ext uri="{FF2B5EF4-FFF2-40B4-BE49-F238E27FC236}">
              <a16:creationId xmlns:a16="http://schemas.microsoft.com/office/drawing/2014/main" id="{00000000-0008-0000-0000-0000F7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44" name="Text Box 27">
          <a:extLst>
            <a:ext uri="{FF2B5EF4-FFF2-40B4-BE49-F238E27FC236}">
              <a16:creationId xmlns:a16="http://schemas.microsoft.com/office/drawing/2014/main" id="{00000000-0008-0000-0000-0000F8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45" name="Text Box 27">
          <a:extLst>
            <a:ext uri="{FF2B5EF4-FFF2-40B4-BE49-F238E27FC236}">
              <a16:creationId xmlns:a16="http://schemas.microsoft.com/office/drawing/2014/main" id="{00000000-0008-0000-0000-0000F909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546" name="Text Box 27">
          <a:extLst>
            <a:ext uri="{FF2B5EF4-FFF2-40B4-BE49-F238E27FC236}">
              <a16:creationId xmlns:a16="http://schemas.microsoft.com/office/drawing/2014/main" id="{00000000-0008-0000-0000-0000FA09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547" name="Text Box 27">
          <a:extLst>
            <a:ext uri="{FF2B5EF4-FFF2-40B4-BE49-F238E27FC236}">
              <a16:creationId xmlns:a16="http://schemas.microsoft.com/office/drawing/2014/main" id="{00000000-0008-0000-0000-0000FB09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548" name="Text Box 27">
          <a:extLst>
            <a:ext uri="{FF2B5EF4-FFF2-40B4-BE49-F238E27FC236}">
              <a16:creationId xmlns:a16="http://schemas.microsoft.com/office/drawing/2014/main" id="{00000000-0008-0000-0000-0000FC09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49" name="Text Box 27">
          <a:extLst>
            <a:ext uri="{FF2B5EF4-FFF2-40B4-BE49-F238E27FC236}">
              <a16:creationId xmlns:a16="http://schemas.microsoft.com/office/drawing/2014/main" id="{00000000-0008-0000-0000-0000FD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50" name="Text Box 27">
          <a:extLst>
            <a:ext uri="{FF2B5EF4-FFF2-40B4-BE49-F238E27FC236}">
              <a16:creationId xmlns:a16="http://schemas.microsoft.com/office/drawing/2014/main" id="{00000000-0008-0000-0000-0000FE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51" name="Text Box 27">
          <a:extLst>
            <a:ext uri="{FF2B5EF4-FFF2-40B4-BE49-F238E27FC236}">
              <a16:creationId xmlns:a16="http://schemas.microsoft.com/office/drawing/2014/main" id="{00000000-0008-0000-0000-0000FF09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52" name="Text Box 27">
          <a:extLst>
            <a:ext uri="{FF2B5EF4-FFF2-40B4-BE49-F238E27FC236}">
              <a16:creationId xmlns:a16="http://schemas.microsoft.com/office/drawing/2014/main" id="{00000000-0008-0000-0000-000000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53" name="Text Box 27">
          <a:extLst>
            <a:ext uri="{FF2B5EF4-FFF2-40B4-BE49-F238E27FC236}">
              <a16:creationId xmlns:a16="http://schemas.microsoft.com/office/drawing/2014/main" id="{00000000-0008-0000-0000-000001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54" name="Text Box 27">
          <a:extLst>
            <a:ext uri="{FF2B5EF4-FFF2-40B4-BE49-F238E27FC236}">
              <a16:creationId xmlns:a16="http://schemas.microsoft.com/office/drawing/2014/main" id="{00000000-0008-0000-0000-000002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55" name="Text Box 27">
          <a:extLst>
            <a:ext uri="{FF2B5EF4-FFF2-40B4-BE49-F238E27FC236}">
              <a16:creationId xmlns:a16="http://schemas.microsoft.com/office/drawing/2014/main" id="{00000000-0008-0000-0000-000003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56" name="Text Box 27">
          <a:extLst>
            <a:ext uri="{FF2B5EF4-FFF2-40B4-BE49-F238E27FC236}">
              <a16:creationId xmlns:a16="http://schemas.microsoft.com/office/drawing/2014/main" id="{00000000-0008-0000-0000-000004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557" name="Text Box 27">
          <a:extLst>
            <a:ext uri="{FF2B5EF4-FFF2-40B4-BE49-F238E27FC236}">
              <a16:creationId xmlns:a16="http://schemas.microsoft.com/office/drawing/2014/main" id="{00000000-0008-0000-0000-000005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558" name="Text Box 27">
          <a:extLst>
            <a:ext uri="{FF2B5EF4-FFF2-40B4-BE49-F238E27FC236}">
              <a16:creationId xmlns:a16="http://schemas.microsoft.com/office/drawing/2014/main" id="{00000000-0008-0000-0000-000006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59" name="Text Box 27">
          <a:extLst>
            <a:ext uri="{FF2B5EF4-FFF2-40B4-BE49-F238E27FC236}">
              <a16:creationId xmlns:a16="http://schemas.microsoft.com/office/drawing/2014/main" id="{00000000-0008-0000-0000-000007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60" name="Text Box 27">
          <a:extLst>
            <a:ext uri="{FF2B5EF4-FFF2-40B4-BE49-F238E27FC236}">
              <a16:creationId xmlns:a16="http://schemas.microsoft.com/office/drawing/2014/main" id="{00000000-0008-0000-0000-000008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61" name="Text Box 27">
          <a:extLst>
            <a:ext uri="{FF2B5EF4-FFF2-40B4-BE49-F238E27FC236}">
              <a16:creationId xmlns:a16="http://schemas.microsoft.com/office/drawing/2014/main" id="{00000000-0008-0000-0000-000009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62" name="Text Box 27">
          <a:extLst>
            <a:ext uri="{FF2B5EF4-FFF2-40B4-BE49-F238E27FC236}">
              <a16:creationId xmlns:a16="http://schemas.microsoft.com/office/drawing/2014/main" id="{00000000-0008-0000-0000-00000A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63" name="Text Box 27">
          <a:extLst>
            <a:ext uri="{FF2B5EF4-FFF2-40B4-BE49-F238E27FC236}">
              <a16:creationId xmlns:a16="http://schemas.microsoft.com/office/drawing/2014/main" id="{00000000-0008-0000-0000-00000B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64" name="Text Box 27">
          <a:extLst>
            <a:ext uri="{FF2B5EF4-FFF2-40B4-BE49-F238E27FC236}">
              <a16:creationId xmlns:a16="http://schemas.microsoft.com/office/drawing/2014/main" id="{00000000-0008-0000-0000-00000C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65" name="Text Box 27">
          <a:extLst>
            <a:ext uri="{FF2B5EF4-FFF2-40B4-BE49-F238E27FC236}">
              <a16:creationId xmlns:a16="http://schemas.microsoft.com/office/drawing/2014/main" id="{00000000-0008-0000-0000-00000D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66" name="Text Box 27">
          <a:extLst>
            <a:ext uri="{FF2B5EF4-FFF2-40B4-BE49-F238E27FC236}">
              <a16:creationId xmlns:a16="http://schemas.microsoft.com/office/drawing/2014/main" id="{00000000-0008-0000-0000-00000E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567" name="Text Box 27">
          <a:extLst>
            <a:ext uri="{FF2B5EF4-FFF2-40B4-BE49-F238E27FC236}">
              <a16:creationId xmlns:a16="http://schemas.microsoft.com/office/drawing/2014/main" id="{00000000-0008-0000-0000-00000F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568" name="Text Box 27">
          <a:extLst>
            <a:ext uri="{FF2B5EF4-FFF2-40B4-BE49-F238E27FC236}">
              <a16:creationId xmlns:a16="http://schemas.microsoft.com/office/drawing/2014/main" id="{00000000-0008-0000-0000-000010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69" name="Text Box 27">
          <a:extLst>
            <a:ext uri="{FF2B5EF4-FFF2-40B4-BE49-F238E27FC236}">
              <a16:creationId xmlns:a16="http://schemas.microsoft.com/office/drawing/2014/main" id="{00000000-0008-0000-0000-000011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70" name="Text Box 27">
          <a:extLst>
            <a:ext uri="{FF2B5EF4-FFF2-40B4-BE49-F238E27FC236}">
              <a16:creationId xmlns:a16="http://schemas.microsoft.com/office/drawing/2014/main" id="{00000000-0008-0000-0000-000012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71" name="Text Box 27">
          <a:extLst>
            <a:ext uri="{FF2B5EF4-FFF2-40B4-BE49-F238E27FC236}">
              <a16:creationId xmlns:a16="http://schemas.microsoft.com/office/drawing/2014/main" id="{00000000-0008-0000-0000-000013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72" name="Text Box 27">
          <a:extLst>
            <a:ext uri="{FF2B5EF4-FFF2-40B4-BE49-F238E27FC236}">
              <a16:creationId xmlns:a16="http://schemas.microsoft.com/office/drawing/2014/main" id="{00000000-0008-0000-0000-000014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73" name="Text Box 27">
          <a:extLst>
            <a:ext uri="{FF2B5EF4-FFF2-40B4-BE49-F238E27FC236}">
              <a16:creationId xmlns:a16="http://schemas.microsoft.com/office/drawing/2014/main" id="{00000000-0008-0000-0000-000015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74" name="Text Box 27">
          <a:extLst>
            <a:ext uri="{FF2B5EF4-FFF2-40B4-BE49-F238E27FC236}">
              <a16:creationId xmlns:a16="http://schemas.microsoft.com/office/drawing/2014/main" id="{00000000-0008-0000-0000-000016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75" name="Text Box 27">
          <a:extLst>
            <a:ext uri="{FF2B5EF4-FFF2-40B4-BE49-F238E27FC236}">
              <a16:creationId xmlns:a16="http://schemas.microsoft.com/office/drawing/2014/main" id="{00000000-0008-0000-0000-000017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76" name="Text Box 27">
          <a:extLst>
            <a:ext uri="{FF2B5EF4-FFF2-40B4-BE49-F238E27FC236}">
              <a16:creationId xmlns:a16="http://schemas.microsoft.com/office/drawing/2014/main" id="{00000000-0008-0000-0000-000018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577" name="Text Box 27">
          <a:extLst>
            <a:ext uri="{FF2B5EF4-FFF2-40B4-BE49-F238E27FC236}">
              <a16:creationId xmlns:a16="http://schemas.microsoft.com/office/drawing/2014/main" id="{00000000-0008-0000-0000-000019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578" name="Text Box 27">
          <a:extLst>
            <a:ext uri="{FF2B5EF4-FFF2-40B4-BE49-F238E27FC236}">
              <a16:creationId xmlns:a16="http://schemas.microsoft.com/office/drawing/2014/main" id="{00000000-0008-0000-0000-00001A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79" name="Text Box 27">
          <a:extLst>
            <a:ext uri="{FF2B5EF4-FFF2-40B4-BE49-F238E27FC236}">
              <a16:creationId xmlns:a16="http://schemas.microsoft.com/office/drawing/2014/main" id="{00000000-0008-0000-0000-00001B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80" name="Text Box 27">
          <a:extLst>
            <a:ext uri="{FF2B5EF4-FFF2-40B4-BE49-F238E27FC236}">
              <a16:creationId xmlns:a16="http://schemas.microsoft.com/office/drawing/2014/main" id="{00000000-0008-0000-0000-00001C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81" name="Text Box 27">
          <a:extLst>
            <a:ext uri="{FF2B5EF4-FFF2-40B4-BE49-F238E27FC236}">
              <a16:creationId xmlns:a16="http://schemas.microsoft.com/office/drawing/2014/main" id="{00000000-0008-0000-0000-00001D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82" name="Text Box 27">
          <a:extLst>
            <a:ext uri="{FF2B5EF4-FFF2-40B4-BE49-F238E27FC236}">
              <a16:creationId xmlns:a16="http://schemas.microsoft.com/office/drawing/2014/main" id="{00000000-0008-0000-0000-00001E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83" name="Text Box 27">
          <a:extLst>
            <a:ext uri="{FF2B5EF4-FFF2-40B4-BE49-F238E27FC236}">
              <a16:creationId xmlns:a16="http://schemas.microsoft.com/office/drawing/2014/main" id="{00000000-0008-0000-0000-00001F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84" name="Text Box 27">
          <a:extLst>
            <a:ext uri="{FF2B5EF4-FFF2-40B4-BE49-F238E27FC236}">
              <a16:creationId xmlns:a16="http://schemas.microsoft.com/office/drawing/2014/main" id="{00000000-0008-0000-0000-000020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85" name="Text Box 27">
          <a:extLst>
            <a:ext uri="{FF2B5EF4-FFF2-40B4-BE49-F238E27FC236}">
              <a16:creationId xmlns:a16="http://schemas.microsoft.com/office/drawing/2014/main" id="{00000000-0008-0000-0000-000021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86" name="Text Box 27">
          <a:extLst>
            <a:ext uri="{FF2B5EF4-FFF2-40B4-BE49-F238E27FC236}">
              <a16:creationId xmlns:a16="http://schemas.microsoft.com/office/drawing/2014/main" id="{00000000-0008-0000-0000-000022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587" name="Text Box 27">
          <a:extLst>
            <a:ext uri="{FF2B5EF4-FFF2-40B4-BE49-F238E27FC236}">
              <a16:creationId xmlns:a16="http://schemas.microsoft.com/office/drawing/2014/main" id="{00000000-0008-0000-0000-000023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588" name="Text Box 27">
          <a:extLst>
            <a:ext uri="{FF2B5EF4-FFF2-40B4-BE49-F238E27FC236}">
              <a16:creationId xmlns:a16="http://schemas.microsoft.com/office/drawing/2014/main" id="{00000000-0008-0000-0000-000024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589" name="Text Box 27">
          <a:extLst>
            <a:ext uri="{FF2B5EF4-FFF2-40B4-BE49-F238E27FC236}">
              <a16:creationId xmlns:a16="http://schemas.microsoft.com/office/drawing/2014/main" id="{00000000-0008-0000-0000-000025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90" name="Text Box 27">
          <a:extLst>
            <a:ext uri="{FF2B5EF4-FFF2-40B4-BE49-F238E27FC236}">
              <a16:creationId xmlns:a16="http://schemas.microsoft.com/office/drawing/2014/main" id="{00000000-0008-0000-0000-000026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91" name="Text Box 27">
          <a:extLst>
            <a:ext uri="{FF2B5EF4-FFF2-40B4-BE49-F238E27FC236}">
              <a16:creationId xmlns:a16="http://schemas.microsoft.com/office/drawing/2014/main" id="{00000000-0008-0000-0000-000027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92" name="Text Box 27">
          <a:extLst>
            <a:ext uri="{FF2B5EF4-FFF2-40B4-BE49-F238E27FC236}">
              <a16:creationId xmlns:a16="http://schemas.microsoft.com/office/drawing/2014/main" id="{00000000-0008-0000-0000-000028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593" name="Text Box 27">
          <a:extLst>
            <a:ext uri="{FF2B5EF4-FFF2-40B4-BE49-F238E27FC236}">
              <a16:creationId xmlns:a16="http://schemas.microsoft.com/office/drawing/2014/main" id="{00000000-0008-0000-0000-000029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94" name="Text Box 27">
          <a:extLst>
            <a:ext uri="{FF2B5EF4-FFF2-40B4-BE49-F238E27FC236}">
              <a16:creationId xmlns:a16="http://schemas.microsoft.com/office/drawing/2014/main" id="{00000000-0008-0000-0000-00002A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95" name="Text Box 27">
          <a:extLst>
            <a:ext uri="{FF2B5EF4-FFF2-40B4-BE49-F238E27FC236}">
              <a16:creationId xmlns:a16="http://schemas.microsoft.com/office/drawing/2014/main" id="{00000000-0008-0000-0000-00002B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96" name="Text Box 27">
          <a:extLst>
            <a:ext uri="{FF2B5EF4-FFF2-40B4-BE49-F238E27FC236}">
              <a16:creationId xmlns:a16="http://schemas.microsoft.com/office/drawing/2014/main" id="{00000000-0008-0000-0000-00002C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597" name="Text Box 27">
          <a:extLst>
            <a:ext uri="{FF2B5EF4-FFF2-40B4-BE49-F238E27FC236}">
              <a16:creationId xmlns:a16="http://schemas.microsoft.com/office/drawing/2014/main" id="{00000000-0008-0000-0000-00002D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598" name="Text Box 27">
          <a:extLst>
            <a:ext uri="{FF2B5EF4-FFF2-40B4-BE49-F238E27FC236}">
              <a16:creationId xmlns:a16="http://schemas.microsoft.com/office/drawing/2014/main" id="{00000000-0008-0000-0000-00002E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599" name="Text Box 27">
          <a:extLst>
            <a:ext uri="{FF2B5EF4-FFF2-40B4-BE49-F238E27FC236}">
              <a16:creationId xmlns:a16="http://schemas.microsoft.com/office/drawing/2014/main" id="{00000000-0008-0000-0000-00002F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00" name="Text Box 27">
          <a:extLst>
            <a:ext uri="{FF2B5EF4-FFF2-40B4-BE49-F238E27FC236}">
              <a16:creationId xmlns:a16="http://schemas.microsoft.com/office/drawing/2014/main" id="{00000000-0008-0000-0000-000030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01" name="Text Box 27">
          <a:extLst>
            <a:ext uri="{FF2B5EF4-FFF2-40B4-BE49-F238E27FC236}">
              <a16:creationId xmlns:a16="http://schemas.microsoft.com/office/drawing/2014/main" id="{00000000-0008-0000-0000-000031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02" name="Text Box 27">
          <a:extLst>
            <a:ext uri="{FF2B5EF4-FFF2-40B4-BE49-F238E27FC236}">
              <a16:creationId xmlns:a16="http://schemas.microsoft.com/office/drawing/2014/main" id="{00000000-0008-0000-0000-000032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03" name="Text Box 27">
          <a:extLst>
            <a:ext uri="{FF2B5EF4-FFF2-40B4-BE49-F238E27FC236}">
              <a16:creationId xmlns:a16="http://schemas.microsoft.com/office/drawing/2014/main" id="{00000000-0008-0000-0000-000033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04" name="Text Box 27">
          <a:extLst>
            <a:ext uri="{FF2B5EF4-FFF2-40B4-BE49-F238E27FC236}">
              <a16:creationId xmlns:a16="http://schemas.microsoft.com/office/drawing/2014/main" id="{00000000-0008-0000-0000-000034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05" name="Text Box 27">
          <a:extLst>
            <a:ext uri="{FF2B5EF4-FFF2-40B4-BE49-F238E27FC236}">
              <a16:creationId xmlns:a16="http://schemas.microsoft.com/office/drawing/2014/main" id="{00000000-0008-0000-0000-000035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06" name="Text Box 27">
          <a:extLst>
            <a:ext uri="{FF2B5EF4-FFF2-40B4-BE49-F238E27FC236}">
              <a16:creationId xmlns:a16="http://schemas.microsoft.com/office/drawing/2014/main" id="{00000000-0008-0000-0000-000036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07" name="Text Box 27">
          <a:extLst>
            <a:ext uri="{FF2B5EF4-FFF2-40B4-BE49-F238E27FC236}">
              <a16:creationId xmlns:a16="http://schemas.microsoft.com/office/drawing/2014/main" id="{00000000-0008-0000-0000-000037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608" name="Text Box 27">
          <a:extLst>
            <a:ext uri="{FF2B5EF4-FFF2-40B4-BE49-F238E27FC236}">
              <a16:creationId xmlns:a16="http://schemas.microsoft.com/office/drawing/2014/main" id="{00000000-0008-0000-0000-000038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609" name="Text Box 27">
          <a:extLst>
            <a:ext uri="{FF2B5EF4-FFF2-40B4-BE49-F238E27FC236}">
              <a16:creationId xmlns:a16="http://schemas.microsoft.com/office/drawing/2014/main" id="{00000000-0008-0000-0000-000039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10" name="Text Box 27">
          <a:extLst>
            <a:ext uri="{FF2B5EF4-FFF2-40B4-BE49-F238E27FC236}">
              <a16:creationId xmlns:a16="http://schemas.microsoft.com/office/drawing/2014/main" id="{00000000-0008-0000-0000-00003A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11" name="Text Box 27">
          <a:extLst>
            <a:ext uri="{FF2B5EF4-FFF2-40B4-BE49-F238E27FC236}">
              <a16:creationId xmlns:a16="http://schemas.microsoft.com/office/drawing/2014/main" id="{00000000-0008-0000-0000-00003B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12" name="Text Box 27">
          <a:extLst>
            <a:ext uri="{FF2B5EF4-FFF2-40B4-BE49-F238E27FC236}">
              <a16:creationId xmlns:a16="http://schemas.microsoft.com/office/drawing/2014/main" id="{00000000-0008-0000-0000-00003C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13" name="Text Box 27">
          <a:extLst>
            <a:ext uri="{FF2B5EF4-FFF2-40B4-BE49-F238E27FC236}">
              <a16:creationId xmlns:a16="http://schemas.microsoft.com/office/drawing/2014/main" id="{00000000-0008-0000-0000-00003D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14" name="Text Box 27">
          <a:extLst>
            <a:ext uri="{FF2B5EF4-FFF2-40B4-BE49-F238E27FC236}">
              <a16:creationId xmlns:a16="http://schemas.microsoft.com/office/drawing/2014/main" id="{00000000-0008-0000-0000-00003E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15" name="Text Box 27">
          <a:extLst>
            <a:ext uri="{FF2B5EF4-FFF2-40B4-BE49-F238E27FC236}">
              <a16:creationId xmlns:a16="http://schemas.microsoft.com/office/drawing/2014/main" id="{00000000-0008-0000-0000-00003F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16" name="Text Box 27">
          <a:extLst>
            <a:ext uri="{FF2B5EF4-FFF2-40B4-BE49-F238E27FC236}">
              <a16:creationId xmlns:a16="http://schemas.microsoft.com/office/drawing/2014/main" id="{00000000-0008-0000-0000-000040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17" name="Text Box 27">
          <a:extLst>
            <a:ext uri="{FF2B5EF4-FFF2-40B4-BE49-F238E27FC236}">
              <a16:creationId xmlns:a16="http://schemas.microsoft.com/office/drawing/2014/main" id="{00000000-0008-0000-0000-000041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618" name="Text Box 27">
          <a:extLst>
            <a:ext uri="{FF2B5EF4-FFF2-40B4-BE49-F238E27FC236}">
              <a16:creationId xmlns:a16="http://schemas.microsoft.com/office/drawing/2014/main" id="{00000000-0008-0000-0000-000042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619" name="Text Box 27">
          <a:extLst>
            <a:ext uri="{FF2B5EF4-FFF2-40B4-BE49-F238E27FC236}">
              <a16:creationId xmlns:a16="http://schemas.microsoft.com/office/drawing/2014/main" id="{00000000-0008-0000-0000-000043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20" name="Text Box 27">
          <a:extLst>
            <a:ext uri="{FF2B5EF4-FFF2-40B4-BE49-F238E27FC236}">
              <a16:creationId xmlns:a16="http://schemas.microsoft.com/office/drawing/2014/main" id="{00000000-0008-0000-0000-000044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21" name="Text Box 27">
          <a:extLst>
            <a:ext uri="{FF2B5EF4-FFF2-40B4-BE49-F238E27FC236}">
              <a16:creationId xmlns:a16="http://schemas.microsoft.com/office/drawing/2014/main" id="{00000000-0008-0000-0000-000045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22" name="Text Box 27">
          <a:extLst>
            <a:ext uri="{FF2B5EF4-FFF2-40B4-BE49-F238E27FC236}">
              <a16:creationId xmlns:a16="http://schemas.microsoft.com/office/drawing/2014/main" id="{00000000-0008-0000-0000-000046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23" name="Text Box 27">
          <a:extLst>
            <a:ext uri="{FF2B5EF4-FFF2-40B4-BE49-F238E27FC236}">
              <a16:creationId xmlns:a16="http://schemas.microsoft.com/office/drawing/2014/main" id="{00000000-0008-0000-0000-000047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24" name="Text Box 27">
          <a:extLst>
            <a:ext uri="{FF2B5EF4-FFF2-40B4-BE49-F238E27FC236}">
              <a16:creationId xmlns:a16="http://schemas.microsoft.com/office/drawing/2014/main" id="{00000000-0008-0000-0000-000048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25" name="Text Box 27">
          <a:extLst>
            <a:ext uri="{FF2B5EF4-FFF2-40B4-BE49-F238E27FC236}">
              <a16:creationId xmlns:a16="http://schemas.microsoft.com/office/drawing/2014/main" id="{00000000-0008-0000-0000-000049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26" name="Text Box 27">
          <a:extLst>
            <a:ext uri="{FF2B5EF4-FFF2-40B4-BE49-F238E27FC236}">
              <a16:creationId xmlns:a16="http://schemas.microsoft.com/office/drawing/2014/main" id="{00000000-0008-0000-0000-00004A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27" name="Text Box 27">
          <a:extLst>
            <a:ext uri="{FF2B5EF4-FFF2-40B4-BE49-F238E27FC236}">
              <a16:creationId xmlns:a16="http://schemas.microsoft.com/office/drawing/2014/main" id="{00000000-0008-0000-0000-00004B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628" name="Text Box 27">
          <a:extLst>
            <a:ext uri="{FF2B5EF4-FFF2-40B4-BE49-F238E27FC236}">
              <a16:creationId xmlns:a16="http://schemas.microsoft.com/office/drawing/2014/main" id="{00000000-0008-0000-0000-00004C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629" name="Text Box 27">
          <a:extLst>
            <a:ext uri="{FF2B5EF4-FFF2-40B4-BE49-F238E27FC236}">
              <a16:creationId xmlns:a16="http://schemas.microsoft.com/office/drawing/2014/main" id="{00000000-0008-0000-0000-00004D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630" name="Text Box 27">
          <a:extLst>
            <a:ext uri="{FF2B5EF4-FFF2-40B4-BE49-F238E27FC236}">
              <a16:creationId xmlns:a16="http://schemas.microsoft.com/office/drawing/2014/main" id="{00000000-0008-0000-0000-00004E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31" name="Text Box 27">
          <a:extLst>
            <a:ext uri="{FF2B5EF4-FFF2-40B4-BE49-F238E27FC236}">
              <a16:creationId xmlns:a16="http://schemas.microsoft.com/office/drawing/2014/main" id="{00000000-0008-0000-0000-00004F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32" name="Text Box 27">
          <a:extLst>
            <a:ext uri="{FF2B5EF4-FFF2-40B4-BE49-F238E27FC236}">
              <a16:creationId xmlns:a16="http://schemas.microsoft.com/office/drawing/2014/main" id="{00000000-0008-0000-0000-000050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33" name="Text Box 27">
          <a:extLst>
            <a:ext uri="{FF2B5EF4-FFF2-40B4-BE49-F238E27FC236}">
              <a16:creationId xmlns:a16="http://schemas.microsoft.com/office/drawing/2014/main" id="{00000000-0008-0000-0000-000051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34" name="Text Box 27">
          <a:extLst>
            <a:ext uri="{FF2B5EF4-FFF2-40B4-BE49-F238E27FC236}">
              <a16:creationId xmlns:a16="http://schemas.microsoft.com/office/drawing/2014/main" id="{00000000-0008-0000-0000-000052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35" name="Text Box 27">
          <a:extLst>
            <a:ext uri="{FF2B5EF4-FFF2-40B4-BE49-F238E27FC236}">
              <a16:creationId xmlns:a16="http://schemas.microsoft.com/office/drawing/2014/main" id="{00000000-0008-0000-0000-000053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36" name="Text Box 27">
          <a:extLst>
            <a:ext uri="{FF2B5EF4-FFF2-40B4-BE49-F238E27FC236}">
              <a16:creationId xmlns:a16="http://schemas.microsoft.com/office/drawing/2014/main" id="{00000000-0008-0000-0000-000054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37" name="Text Box 27">
          <a:extLst>
            <a:ext uri="{FF2B5EF4-FFF2-40B4-BE49-F238E27FC236}">
              <a16:creationId xmlns:a16="http://schemas.microsoft.com/office/drawing/2014/main" id="{00000000-0008-0000-0000-000055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38" name="Text Box 27">
          <a:extLst>
            <a:ext uri="{FF2B5EF4-FFF2-40B4-BE49-F238E27FC236}">
              <a16:creationId xmlns:a16="http://schemas.microsoft.com/office/drawing/2014/main" id="{00000000-0008-0000-0000-000056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639" name="Text Box 27">
          <a:extLst>
            <a:ext uri="{FF2B5EF4-FFF2-40B4-BE49-F238E27FC236}">
              <a16:creationId xmlns:a16="http://schemas.microsoft.com/office/drawing/2014/main" id="{00000000-0008-0000-0000-000057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640" name="Text Box 27">
          <a:extLst>
            <a:ext uri="{FF2B5EF4-FFF2-40B4-BE49-F238E27FC236}">
              <a16:creationId xmlns:a16="http://schemas.microsoft.com/office/drawing/2014/main" id="{00000000-0008-0000-0000-000058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41" name="Text Box 27">
          <a:extLst>
            <a:ext uri="{FF2B5EF4-FFF2-40B4-BE49-F238E27FC236}">
              <a16:creationId xmlns:a16="http://schemas.microsoft.com/office/drawing/2014/main" id="{00000000-0008-0000-0000-000059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42" name="Text Box 27">
          <a:extLst>
            <a:ext uri="{FF2B5EF4-FFF2-40B4-BE49-F238E27FC236}">
              <a16:creationId xmlns:a16="http://schemas.microsoft.com/office/drawing/2014/main" id="{00000000-0008-0000-0000-00005A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43" name="Text Box 27">
          <a:extLst>
            <a:ext uri="{FF2B5EF4-FFF2-40B4-BE49-F238E27FC236}">
              <a16:creationId xmlns:a16="http://schemas.microsoft.com/office/drawing/2014/main" id="{00000000-0008-0000-0000-00005B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44" name="Text Box 27">
          <a:extLst>
            <a:ext uri="{FF2B5EF4-FFF2-40B4-BE49-F238E27FC236}">
              <a16:creationId xmlns:a16="http://schemas.microsoft.com/office/drawing/2014/main" id="{00000000-0008-0000-0000-00005C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45" name="Text Box 27">
          <a:extLst>
            <a:ext uri="{FF2B5EF4-FFF2-40B4-BE49-F238E27FC236}">
              <a16:creationId xmlns:a16="http://schemas.microsoft.com/office/drawing/2014/main" id="{00000000-0008-0000-0000-00005D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46" name="Text Box 27">
          <a:extLst>
            <a:ext uri="{FF2B5EF4-FFF2-40B4-BE49-F238E27FC236}">
              <a16:creationId xmlns:a16="http://schemas.microsoft.com/office/drawing/2014/main" id="{00000000-0008-0000-0000-00005E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47" name="Text Box 27">
          <a:extLst>
            <a:ext uri="{FF2B5EF4-FFF2-40B4-BE49-F238E27FC236}">
              <a16:creationId xmlns:a16="http://schemas.microsoft.com/office/drawing/2014/main" id="{00000000-0008-0000-0000-00005F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48" name="Text Box 27">
          <a:extLst>
            <a:ext uri="{FF2B5EF4-FFF2-40B4-BE49-F238E27FC236}">
              <a16:creationId xmlns:a16="http://schemas.microsoft.com/office/drawing/2014/main" id="{00000000-0008-0000-0000-000060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649" name="Text Box 27">
          <a:extLst>
            <a:ext uri="{FF2B5EF4-FFF2-40B4-BE49-F238E27FC236}">
              <a16:creationId xmlns:a16="http://schemas.microsoft.com/office/drawing/2014/main" id="{00000000-0008-0000-0000-000061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650" name="Text Box 27">
          <a:extLst>
            <a:ext uri="{FF2B5EF4-FFF2-40B4-BE49-F238E27FC236}">
              <a16:creationId xmlns:a16="http://schemas.microsoft.com/office/drawing/2014/main" id="{00000000-0008-0000-0000-000062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51" name="Text Box 27">
          <a:extLst>
            <a:ext uri="{FF2B5EF4-FFF2-40B4-BE49-F238E27FC236}">
              <a16:creationId xmlns:a16="http://schemas.microsoft.com/office/drawing/2014/main" id="{00000000-0008-0000-0000-000063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52" name="Text Box 27">
          <a:extLst>
            <a:ext uri="{FF2B5EF4-FFF2-40B4-BE49-F238E27FC236}">
              <a16:creationId xmlns:a16="http://schemas.microsoft.com/office/drawing/2014/main" id="{00000000-0008-0000-0000-000064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53" name="Text Box 27">
          <a:extLst>
            <a:ext uri="{FF2B5EF4-FFF2-40B4-BE49-F238E27FC236}">
              <a16:creationId xmlns:a16="http://schemas.microsoft.com/office/drawing/2014/main" id="{00000000-0008-0000-0000-000065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54" name="Text Box 27">
          <a:extLst>
            <a:ext uri="{FF2B5EF4-FFF2-40B4-BE49-F238E27FC236}">
              <a16:creationId xmlns:a16="http://schemas.microsoft.com/office/drawing/2014/main" id="{00000000-0008-0000-0000-000066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55" name="Text Box 27">
          <a:extLst>
            <a:ext uri="{FF2B5EF4-FFF2-40B4-BE49-F238E27FC236}">
              <a16:creationId xmlns:a16="http://schemas.microsoft.com/office/drawing/2014/main" id="{00000000-0008-0000-0000-000067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56" name="Text Box 27">
          <a:extLst>
            <a:ext uri="{FF2B5EF4-FFF2-40B4-BE49-F238E27FC236}">
              <a16:creationId xmlns:a16="http://schemas.microsoft.com/office/drawing/2014/main" id="{00000000-0008-0000-0000-000068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57" name="Text Box 27">
          <a:extLst>
            <a:ext uri="{FF2B5EF4-FFF2-40B4-BE49-F238E27FC236}">
              <a16:creationId xmlns:a16="http://schemas.microsoft.com/office/drawing/2014/main" id="{00000000-0008-0000-0000-000069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58" name="Text Box 27">
          <a:extLst>
            <a:ext uri="{FF2B5EF4-FFF2-40B4-BE49-F238E27FC236}">
              <a16:creationId xmlns:a16="http://schemas.microsoft.com/office/drawing/2014/main" id="{00000000-0008-0000-0000-00006A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659" name="Text Box 27">
          <a:extLst>
            <a:ext uri="{FF2B5EF4-FFF2-40B4-BE49-F238E27FC236}">
              <a16:creationId xmlns:a16="http://schemas.microsoft.com/office/drawing/2014/main" id="{00000000-0008-0000-0000-00006B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660" name="Text Box 27">
          <a:extLst>
            <a:ext uri="{FF2B5EF4-FFF2-40B4-BE49-F238E27FC236}">
              <a16:creationId xmlns:a16="http://schemas.microsoft.com/office/drawing/2014/main" id="{00000000-0008-0000-0000-00006C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61" name="Text Box 27">
          <a:extLst>
            <a:ext uri="{FF2B5EF4-FFF2-40B4-BE49-F238E27FC236}">
              <a16:creationId xmlns:a16="http://schemas.microsoft.com/office/drawing/2014/main" id="{00000000-0008-0000-0000-00006D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62" name="Text Box 27">
          <a:extLst>
            <a:ext uri="{FF2B5EF4-FFF2-40B4-BE49-F238E27FC236}">
              <a16:creationId xmlns:a16="http://schemas.microsoft.com/office/drawing/2014/main" id="{00000000-0008-0000-0000-00006E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63" name="Text Box 27">
          <a:extLst>
            <a:ext uri="{FF2B5EF4-FFF2-40B4-BE49-F238E27FC236}">
              <a16:creationId xmlns:a16="http://schemas.microsoft.com/office/drawing/2014/main" id="{00000000-0008-0000-0000-00006F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64" name="Text Box 27">
          <a:extLst>
            <a:ext uri="{FF2B5EF4-FFF2-40B4-BE49-F238E27FC236}">
              <a16:creationId xmlns:a16="http://schemas.microsoft.com/office/drawing/2014/main" id="{00000000-0008-0000-0000-000070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65" name="Text Box 27">
          <a:extLst>
            <a:ext uri="{FF2B5EF4-FFF2-40B4-BE49-F238E27FC236}">
              <a16:creationId xmlns:a16="http://schemas.microsoft.com/office/drawing/2014/main" id="{00000000-0008-0000-0000-000071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66" name="Text Box 27">
          <a:extLst>
            <a:ext uri="{FF2B5EF4-FFF2-40B4-BE49-F238E27FC236}">
              <a16:creationId xmlns:a16="http://schemas.microsoft.com/office/drawing/2014/main" id="{00000000-0008-0000-0000-000072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67" name="Text Box 27">
          <a:extLst>
            <a:ext uri="{FF2B5EF4-FFF2-40B4-BE49-F238E27FC236}">
              <a16:creationId xmlns:a16="http://schemas.microsoft.com/office/drawing/2014/main" id="{00000000-0008-0000-0000-000073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68" name="Text Box 27">
          <a:extLst>
            <a:ext uri="{FF2B5EF4-FFF2-40B4-BE49-F238E27FC236}">
              <a16:creationId xmlns:a16="http://schemas.microsoft.com/office/drawing/2014/main" id="{00000000-0008-0000-0000-000074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669" name="Text Box 27">
          <a:extLst>
            <a:ext uri="{FF2B5EF4-FFF2-40B4-BE49-F238E27FC236}">
              <a16:creationId xmlns:a16="http://schemas.microsoft.com/office/drawing/2014/main" id="{00000000-0008-0000-0000-000075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670" name="Text Box 27">
          <a:extLst>
            <a:ext uri="{FF2B5EF4-FFF2-40B4-BE49-F238E27FC236}">
              <a16:creationId xmlns:a16="http://schemas.microsoft.com/office/drawing/2014/main" id="{00000000-0008-0000-0000-000076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671" name="Text Box 27">
          <a:extLst>
            <a:ext uri="{FF2B5EF4-FFF2-40B4-BE49-F238E27FC236}">
              <a16:creationId xmlns:a16="http://schemas.microsoft.com/office/drawing/2014/main" id="{00000000-0008-0000-0000-000077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72" name="Text Box 27">
          <a:extLst>
            <a:ext uri="{FF2B5EF4-FFF2-40B4-BE49-F238E27FC236}">
              <a16:creationId xmlns:a16="http://schemas.microsoft.com/office/drawing/2014/main" id="{00000000-0008-0000-0000-000078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73" name="Text Box 27">
          <a:extLst>
            <a:ext uri="{FF2B5EF4-FFF2-40B4-BE49-F238E27FC236}">
              <a16:creationId xmlns:a16="http://schemas.microsoft.com/office/drawing/2014/main" id="{00000000-0008-0000-0000-000079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74" name="Text Box 27">
          <a:extLst>
            <a:ext uri="{FF2B5EF4-FFF2-40B4-BE49-F238E27FC236}">
              <a16:creationId xmlns:a16="http://schemas.microsoft.com/office/drawing/2014/main" id="{00000000-0008-0000-0000-00007A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75" name="Text Box 27">
          <a:extLst>
            <a:ext uri="{FF2B5EF4-FFF2-40B4-BE49-F238E27FC236}">
              <a16:creationId xmlns:a16="http://schemas.microsoft.com/office/drawing/2014/main" id="{00000000-0008-0000-0000-00007B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76" name="Text Box 27">
          <a:extLst>
            <a:ext uri="{FF2B5EF4-FFF2-40B4-BE49-F238E27FC236}">
              <a16:creationId xmlns:a16="http://schemas.microsoft.com/office/drawing/2014/main" id="{00000000-0008-0000-0000-00007C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77" name="Text Box 27">
          <a:extLst>
            <a:ext uri="{FF2B5EF4-FFF2-40B4-BE49-F238E27FC236}">
              <a16:creationId xmlns:a16="http://schemas.microsoft.com/office/drawing/2014/main" id="{00000000-0008-0000-0000-00007D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78" name="Text Box 27">
          <a:extLst>
            <a:ext uri="{FF2B5EF4-FFF2-40B4-BE49-F238E27FC236}">
              <a16:creationId xmlns:a16="http://schemas.microsoft.com/office/drawing/2014/main" id="{00000000-0008-0000-0000-00007E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79" name="Text Box 27">
          <a:extLst>
            <a:ext uri="{FF2B5EF4-FFF2-40B4-BE49-F238E27FC236}">
              <a16:creationId xmlns:a16="http://schemas.microsoft.com/office/drawing/2014/main" id="{00000000-0008-0000-0000-00007F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680" name="Text Box 27">
          <a:extLst>
            <a:ext uri="{FF2B5EF4-FFF2-40B4-BE49-F238E27FC236}">
              <a16:creationId xmlns:a16="http://schemas.microsoft.com/office/drawing/2014/main" id="{00000000-0008-0000-0000-000080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681" name="Text Box 27">
          <a:extLst>
            <a:ext uri="{FF2B5EF4-FFF2-40B4-BE49-F238E27FC236}">
              <a16:creationId xmlns:a16="http://schemas.microsoft.com/office/drawing/2014/main" id="{00000000-0008-0000-0000-000081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82" name="Text Box 27">
          <a:extLst>
            <a:ext uri="{FF2B5EF4-FFF2-40B4-BE49-F238E27FC236}">
              <a16:creationId xmlns:a16="http://schemas.microsoft.com/office/drawing/2014/main" id="{00000000-0008-0000-0000-000082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83" name="Text Box 27">
          <a:extLst>
            <a:ext uri="{FF2B5EF4-FFF2-40B4-BE49-F238E27FC236}">
              <a16:creationId xmlns:a16="http://schemas.microsoft.com/office/drawing/2014/main" id="{00000000-0008-0000-0000-000083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84" name="Text Box 27">
          <a:extLst>
            <a:ext uri="{FF2B5EF4-FFF2-40B4-BE49-F238E27FC236}">
              <a16:creationId xmlns:a16="http://schemas.microsoft.com/office/drawing/2014/main" id="{00000000-0008-0000-0000-000084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85" name="Text Box 27">
          <a:extLst>
            <a:ext uri="{FF2B5EF4-FFF2-40B4-BE49-F238E27FC236}">
              <a16:creationId xmlns:a16="http://schemas.microsoft.com/office/drawing/2014/main" id="{00000000-0008-0000-0000-000085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86" name="Text Box 27">
          <a:extLst>
            <a:ext uri="{FF2B5EF4-FFF2-40B4-BE49-F238E27FC236}">
              <a16:creationId xmlns:a16="http://schemas.microsoft.com/office/drawing/2014/main" id="{00000000-0008-0000-0000-000086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87" name="Text Box 27">
          <a:extLst>
            <a:ext uri="{FF2B5EF4-FFF2-40B4-BE49-F238E27FC236}">
              <a16:creationId xmlns:a16="http://schemas.microsoft.com/office/drawing/2014/main" id="{00000000-0008-0000-0000-000087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88" name="Text Box 27">
          <a:extLst>
            <a:ext uri="{FF2B5EF4-FFF2-40B4-BE49-F238E27FC236}">
              <a16:creationId xmlns:a16="http://schemas.microsoft.com/office/drawing/2014/main" id="{00000000-0008-0000-0000-000088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89" name="Text Box 27">
          <a:extLst>
            <a:ext uri="{FF2B5EF4-FFF2-40B4-BE49-F238E27FC236}">
              <a16:creationId xmlns:a16="http://schemas.microsoft.com/office/drawing/2014/main" id="{00000000-0008-0000-0000-000089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690" name="Text Box 27">
          <a:extLst>
            <a:ext uri="{FF2B5EF4-FFF2-40B4-BE49-F238E27FC236}">
              <a16:creationId xmlns:a16="http://schemas.microsoft.com/office/drawing/2014/main" id="{00000000-0008-0000-0000-00008A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691" name="Text Box 27">
          <a:extLst>
            <a:ext uri="{FF2B5EF4-FFF2-40B4-BE49-F238E27FC236}">
              <a16:creationId xmlns:a16="http://schemas.microsoft.com/office/drawing/2014/main" id="{00000000-0008-0000-0000-00008B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92" name="Text Box 27">
          <a:extLst>
            <a:ext uri="{FF2B5EF4-FFF2-40B4-BE49-F238E27FC236}">
              <a16:creationId xmlns:a16="http://schemas.microsoft.com/office/drawing/2014/main" id="{00000000-0008-0000-0000-00008C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93" name="Text Box 27">
          <a:extLst>
            <a:ext uri="{FF2B5EF4-FFF2-40B4-BE49-F238E27FC236}">
              <a16:creationId xmlns:a16="http://schemas.microsoft.com/office/drawing/2014/main" id="{00000000-0008-0000-0000-00008D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94" name="Text Box 27">
          <a:extLst>
            <a:ext uri="{FF2B5EF4-FFF2-40B4-BE49-F238E27FC236}">
              <a16:creationId xmlns:a16="http://schemas.microsoft.com/office/drawing/2014/main" id="{00000000-0008-0000-0000-00008E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695" name="Text Box 27">
          <a:extLst>
            <a:ext uri="{FF2B5EF4-FFF2-40B4-BE49-F238E27FC236}">
              <a16:creationId xmlns:a16="http://schemas.microsoft.com/office/drawing/2014/main" id="{00000000-0008-0000-0000-00008F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96" name="Text Box 27">
          <a:extLst>
            <a:ext uri="{FF2B5EF4-FFF2-40B4-BE49-F238E27FC236}">
              <a16:creationId xmlns:a16="http://schemas.microsoft.com/office/drawing/2014/main" id="{00000000-0008-0000-0000-000090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97" name="Text Box 27">
          <a:extLst>
            <a:ext uri="{FF2B5EF4-FFF2-40B4-BE49-F238E27FC236}">
              <a16:creationId xmlns:a16="http://schemas.microsoft.com/office/drawing/2014/main" id="{00000000-0008-0000-0000-000091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98" name="Text Box 27">
          <a:extLst>
            <a:ext uri="{FF2B5EF4-FFF2-40B4-BE49-F238E27FC236}">
              <a16:creationId xmlns:a16="http://schemas.microsoft.com/office/drawing/2014/main" id="{00000000-0008-0000-0000-000092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699" name="Text Box 27">
          <a:extLst>
            <a:ext uri="{FF2B5EF4-FFF2-40B4-BE49-F238E27FC236}">
              <a16:creationId xmlns:a16="http://schemas.microsoft.com/office/drawing/2014/main" id="{00000000-0008-0000-0000-000093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700" name="Text Box 27">
          <a:extLst>
            <a:ext uri="{FF2B5EF4-FFF2-40B4-BE49-F238E27FC236}">
              <a16:creationId xmlns:a16="http://schemas.microsoft.com/office/drawing/2014/main" id="{00000000-0008-0000-0000-000094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701" name="Text Box 27">
          <a:extLst>
            <a:ext uri="{FF2B5EF4-FFF2-40B4-BE49-F238E27FC236}">
              <a16:creationId xmlns:a16="http://schemas.microsoft.com/office/drawing/2014/main" id="{00000000-0008-0000-0000-000095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02" name="Text Box 27">
          <a:extLst>
            <a:ext uri="{FF2B5EF4-FFF2-40B4-BE49-F238E27FC236}">
              <a16:creationId xmlns:a16="http://schemas.microsoft.com/office/drawing/2014/main" id="{00000000-0008-0000-0000-000096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03" name="Text Box 27">
          <a:extLst>
            <a:ext uri="{FF2B5EF4-FFF2-40B4-BE49-F238E27FC236}">
              <a16:creationId xmlns:a16="http://schemas.microsoft.com/office/drawing/2014/main" id="{00000000-0008-0000-0000-000097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04" name="Text Box 27">
          <a:extLst>
            <a:ext uri="{FF2B5EF4-FFF2-40B4-BE49-F238E27FC236}">
              <a16:creationId xmlns:a16="http://schemas.microsoft.com/office/drawing/2014/main" id="{00000000-0008-0000-0000-000098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05" name="Text Box 27">
          <a:extLst>
            <a:ext uri="{FF2B5EF4-FFF2-40B4-BE49-F238E27FC236}">
              <a16:creationId xmlns:a16="http://schemas.microsoft.com/office/drawing/2014/main" id="{00000000-0008-0000-0000-000099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06" name="Text Box 27">
          <a:extLst>
            <a:ext uri="{FF2B5EF4-FFF2-40B4-BE49-F238E27FC236}">
              <a16:creationId xmlns:a16="http://schemas.microsoft.com/office/drawing/2014/main" id="{00000000-0008-0000-0000-00009A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07" name="Text Box 27">
          <a:extLst>
            <a:ext uri="{FF2B5EF4-FFF2-40B4-BE49-F238E27FC236}">
              <a16:creationId xmlns:a16="http://schemas.microsoft.com/office/drawing/2014/main" id="{00000000-0008-0000-0000-00009B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08" name="Text Box 27">
          <a:extLst>
            <a:ext uri="{FF2B5EF4-FFF2-40B4-BE49-F238E27FC236}">
              <a16:creationId xmlns:a16="http://schemas.microsoft.com/office/drawing/2014/main" id="{00000000-0008-0000-0000-00009C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09" name="Text Box 27">
          <a:extLst>
            <a:ext uri="{FF2B5EF4-FFF2-40B4-BE49-F238E27FC236}">
              <a16:creationId xmlns:a16="http://schemas.microsoft.com/office/drawing/2014/main" id="{00000000-0008-0000-0000-00009D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710" name="Text Box 27">
          <a:extLst>
            <a:ext uri="{FF2B5EF4-FFF2-40B4-BE49-F238E27FC236}">
              <a16:creationId xmlns:a16="http://schemas.microsoft.com/office/drawing/2014/main" id="{00000000-0008-0000-0000-00009E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711" name="Text Box 27">
          <a:extLst>
            <a:ext uri="{FF2B5EF4-FFF2-40B4-BE49-F238E27FC236}">
              <a16:creationId xmlns:a16="http://schemas.microsoft.com/office/drawing/2014/main" id="{00000000-0008-0000-0000-00009F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712" name="Text Box 27">
          <a:extLst>
            <a:ext uri="{FF2B5EF4-FFF2-40B4-BE49-F238E27FC236}">
              <a16:creationId xmlns:a16="http://schemas.microsoft.com/office/drawing/2014/main" id="{00000000-0008-0000-0000-0000A0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13" name="Text Box 27">
          <a:extLst>
            <a:ext uri="{FF2B5EF4-FFF2-40B4-BE49-F238E27FC236}">
              <a16:creationId xmlns:a16="http://schemas.microsoft.com/office/drawing/2014/main" id="{00000000-0008-0000-0000-0000A1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14" name="Text Box 27">
          <a:extLst>
            <a:ext uri="{FF2B5EF4-FFF2-40B4-BE49-F238E27FC236}">
              <a16:creationId xmlns:a16="http://schemas.microsoft.com/office/drawing/2014/main" id="{00000000-0008-0000-0000-0000A2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15" name="Text Box 27">
          <a:extLst>
            <a:ext uri="{FF2B5EF4-FFF2-40B4-BE49-F238E27FC236}">
              <a16:creationId xmlns:a16="http://schemas.microsoft.com/office/drawing/2014/main" id="{00000000-0008-0000-0000-0000A3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16" name="Text Box 27">
          <a:extLst>
            <a:ext uri="{FF2B5EF4-FFF2-40B4-BE49-F238E27FC236}">
              <a16:creationId xmlns:a16="http://schemas.microsoft.com/office/drawing/2014/main" id="{00000000-0008-0000-0000-0000A4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17" name="Text Box 27">
          <a:extLst>
            <a:ext uri="{FF2B5EF4-FFF2-40B4-BE49-F238E27FC236}">
              <a16:creationId xmlns:a16="http://schemas.microsoft.com/office/drawing/2014/main" id="{00000000-0008-0000-0000-0000A5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18" name="Text Box 27">
          <a:extLst>
            <a:ext uri="{FF2B5EF4-FFF2-40B4-BE49-F238E27FC236}">
              <a16:creationId xmlns:a16="http://schemas.microsoft.com/office/drawing/2014/main" id="{00000000-0008-0000-0000-0000A6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19" name="Text Box 27">
          <a:extLst>
            <a:ext uri="{FF2B5EF4-FFF2-40B4-BE49-F238E27FC236}">
              <a16:creationId xmlns:a16="http://schemas.microsoft.com/office/drawing/2014/main" id="{00000000-0008-0000-0000-0000A7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20" name="Text Box 27">
          <a:extLst>
            <a:ext uri="{FF2B5EF4-FFF2-40B4-BE49-F238E27FC236}">
              <a16:creationId xmlns:a16="http://schemas.microsoft.com/office/drawing/2014/main" id="{00000000-0008-0000-0000-0000A8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721" name="Text Box 27">
          <a:extLst>
            <a:ext uri="{FF2B5EF4-FFF2-40B4-BE49-F238E27FC236}">
              <a16:creationId xmlns:a16="http://schemas.microsoft.com/office/drawing/2014/main" id="{00000000-0008-0000-0000-0000A9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722" name="Text Box 27">
          <a:extLst>
            <a:ext uri="{FF2B5EF4-FFF2-40B4-BE49-F238E27FC236}">
              <a16:creationId xmlns:a16="http://schemas.microsoft.com/office/drawing/2014/main" id="{00000000-0008-0000-0000-0000AA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23" name="Text Box 27">
          <a:extLst>
            <a:ext uri="{FF2B5EF4-FFF2-40B4-BE49-F238E27FC236}">
              <a16:creationId xmlns:a16="http://schemas.microsoft.com/office/drawing/2014/main" id="{00000000-0008-0000-0000-0000AB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24" name="Text Box 27">
          <a:extLst>
            <a:ext uri="{FF2B5EF4-FFF2-40B4-BE49-F238E27FC236}">
              <a16:creationId xmlns:a16="http://schemas.microsoft.com/office/drawing/2014/main" id="{00000000-0008-0000-0000-0000AC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25" name="Text Box 27">
          <a:extLst>
            <a:ext uri="{FF2B5EF4-FFF2-40B4-BE49-F238E27FC236}">
              <a16:creationId xmlns:a16="http://schemas.microsoft.com/office/drawing/2014/main" id="{00000000-0008-0000-0000-0000AD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26" name="Text Box 27">
          <a:extLst>
            <a:ext uri="{FF2B5EF4-FFF2-40B4-BE49-F238E27FC236}">
              <a16:creationId xmlns:a16="http://schemas.microsoft.com/office/drawing/2014/main" id="{00000000-0008-0000-0000-0000AE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27" name="Text Box 27">
          <a:extLst>
            <a:ext uri="{FF2B5EF4-FFF2-40B4-BE49-F238E27FC236}">
              <a16:creationId xmlns:a16="http://schemas.microsoft.com/office/drawing/2014/main" id="{00000000-0008-0000-0000-0000AF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28" name="Text Box 27">
          <a:extLst>
            <a:ext uri="{FF2B5EF4-FFF2-40B4-BE49-F238E27FC236}">
              <a16:creationId xmlns:a16="http://schemas.microsoft.com/office/drawing/2014/main" id="{00000000-0008-0000-0000-0000B0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29" name="Text Box 27">
          <a:extLst>
            <a:ext uri="{FF2B5EF4-FFF2-40B4-BE49-F238E27FC236}">
              <a16:creationId xmlns:a16="http://schemas.microsoft.com/office/drawing/2014/main" id="{00000000-0008-0000-0000-0000B1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30" name="Text Box 27">
          <a:extLst>
            <a:ext uri="{FF2B5EF4-FFF2-40B4-BE49-F238E27FC236}">
              <a16:creationId xmlns:a16="http://schemas.microsoft.com/office/drawing/2014/main" id="{00000000-0008-0000-0000-0000B2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731" name="Text Box 27">
          <a:extLst>
            <a:ext uri="{FF2B5EF4-FFF2-40B4-BE49-F238E27FC236}">
              <a16:creationId xmlns:a16="http://schemas.microsoft.com/office/drawing/2014/main" id="{00000000-0008-0000-0000-0000B3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732" name="Text Box 27">
          <a:extLst>
            <a:ext uri="{FF2B5EF4-FFF2-40B4-BE49-F238E27FC236}">
              <a16:creationId xmlns:a16="http://schemas.microsoft.com/office/drawing/2014/main" id="{00000000-0008-0000-0000-0000B4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33" name="Text Box 27">
          <a:extLst>
            <a:ext uri="{FF2B5EF4-FFF2-40B4-BE49-F238E27FC236}">
              <a16:creationId xmlns:a16="http://schemas.microsoft.com/office/drawing/2014/main" id="{00000000-0008-0000-0000-0000B5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34" name="Text Box 27">
          <a:extLst>
            <a:ext uri="{FF2B5EF4-FFF2-40B4-BE49-F238E27FC236}">
              <a16:creationId xmlns:a16="http://schemas.microsoft.com/office/drawing/2014/main" id="{00000000-0008-0000-0000-0000B6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35" name="Text Box 27">
          <a:extLst>
            <a:ext uri="{FF2B5EF4-FFF2-40B4-BE49-F238E27FC236}">
              <a16:creationId xmlns:a16="http://schemas.microsoft.com/office/drawing/2014/main" id="{00000000-0008-0000-0000-0000B7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36" name="Text Box 27">
          <a:extLst>
            <a:ext uri="{FF2B5EF4-FFF2-40B4-BE49-F238E27FC236}">
              <a16:creationId xmlns:a16="http://schemas.microsoft.com/office/drawing/2014/main" id="{00000000-0008-0000-0000-0000B8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37" name="Text Box 27">
          <a:extLst>
            <a:ext uri="{FF2B5EF4-FFF2-40B4-BE49-F238E27FC236}">
              <a16:creationId xmlns:a16="http://schemas.microsoft.com/office/drawing/2014/main" id="{00000000-0008-0000-0000-0000B9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38" name="Text Box 27">
          <a:extLst>
            <a:ext uri="{FF2B5EF4-FFF2-40B4-BE49-F238E27FC236}">
              <a16:creationId xmlns:a16="http://schemas.microsoft.com/office/drawing/2014/main" id="{00000000-0008-0000-0000-0000BA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39" name="Text Box 27">
          <a:extLst>
            <a:ext uri="{FF2B5EF4-FFF2-40B4-BE49-F238E27FC236}">
              <a16:creationId xmlns:a16="http://schemas.microsoft.com/office/drawing/2014/main" id="{00000000-0008-0000-0000-0000BB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40" name="Text Box 27">
          <a:extLst>
            <a:ext uri="{FF2B5EF4-FFF2-40B4-BE49-F238E27FC236}">
              <a16:creationId xmlns:a16="http://schemas.microsoft.com/office/drawing/2014/main" id="{00000000-0008-0000-0000-0000BC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741" name="Text Box 27">
          <a:extLst>
            <a:ext uri="{FF2B5EF4-FFF2-40B4-BE49-F238E27FC236}">
              <a16:creationId xmlns:a16="http://schemas.microsoft.com/office/drawing/2014/main" id="{00000000-0008-0000-0000-0000BD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742" name="Text Box 27">
          <a:extLst>
            <a:ext uri="{FF2B5EF4-FFF2-40B4-BE49-F238E27FC236}">
              <a16:creationId xmlns:a16="http://schemas.microsoft.com/office/drawing/2014/main" id="{00000000-0008-0000-0000-0000BE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43" name="Text Box 27">
          <a:extLst>
            <a:ext uri="{FF2B5EF4-FFF2-40B4-BE49-F238E27FC236}">
              <a16:creationId xmlns:a16="http://schemas.microsoft.com/office/drawing/2014/main" id="{00000000-0008-0000-0000-0000BF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44" name="Text Box 27">
          <a:extLst>
            <a:ext uri="{FF2B5EF4-FFF2-40B4-BE49-F238E27FC236}">
              <a16:creationId xmlns:a16="http://schemas.microsoft.com/office/drawing/2014/main" id="{00000000-0008-0000-0000-0000C0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45" name="Text Box 27">
          <a:extLst>
            <a:ext uri="{FF2B5EF4-FFF2-40B4-BE49-F238E27FC236}">
              <a16:creationId xmlns:a16="http://schemas.microsoft.com/office/drawing/2014/main" id="{00000000-0008-0000-0000-0000C1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46" name="Text Box 27">
          <a:extLst>
            <a:ext uri="{FF2B5EF4-FFF2-40B4-BE49-F238E27FC236}">
              <a16:creationId xmlns:a16="http://schemas.microsoft.com/office/drawing/2014/main" id="{00000000-0008-0000-0000-0000C2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47" name="Text Box 27">
          <a:extLst>
            <a:ext uri="{FF2B5EF4-FFF2-40B4-BE49-F238E27FC236}">
              <a16:creationId xmlns:a16="http://schemas.microsoft.com/office/drawing/2014/main" id="{00000000-0008-0000-0000-0000C3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48" name="Text Box 27">
          <a:extLst>
            <a:ext uri="{FF2B5EF4-FFF2-40B4-BE49-F238E27FC236}">
              <a16:creationId xmlns:a16="http://schemas.microsoft.com/office/drawing/2014/main" id="{00000000-0008-0000-0000-0000C4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49" name="Text Box 27">
          <a:extLst>
            <a:ext uri="{FF2B5EF4-FFF2-40B4-BE49-F238E27FC236}">
              <a16:creationId xmlns:a16="http://schemas.microsoft.com/office/drawing/2014/main" id="{00000000-0008-0000-0000-0000C5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50" name="Text Box 27">
          <a:extLst>
            <a:ext uri="{FF2B5EF4-FFF2-40B4-BE49-F238E27FC236}">
              <a16:creationId xmlns:a16="http://schemas.microsoft.com/office/drawing/2014/main" id="{00000000-0008-0000-0000-0000C6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751" name="Text Box 27">
          <a:extLst>
            <a:ext uri="{FF2B5EF4-FFF2-40B4-BE49-F238E27FC236}">
              <a16:creationId xmlns:a16="http://schemas.microsoft.com/office/drawing/2014/main" id="{00000000-0008-0000-0000-0000C7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752" name="Text Box 27">
          <a:extLst>
            <a:ext uri="{FF2B5EF4-FFF2-40B4-BE49-F238E27FC236}">
              <a16:creationId xmlns:a16="http://schemas.microsoft.com/office/drawing/2014/main" id="{00000000-0008-0000-0000-0000C8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753" name="Text Box 27">
          <a:extLst>
            <a:ext uri="{FF2B5EF4-FFF2-40B4-BE49-F238E27FC236}">
              <a16:creationId xmlns:a16="http://schemas.microsoft.com/office/drawing/2014/main" id="{00000000-0008-0000-0000-0000C9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54" name="Text Box 27">
          <a:extLst>
            <a:ext uri="{FF2B5EF4-FFF2-40B4-BE49-F238E27FC236}">
              <a16:creationId xmlns:a16="http://schemas.microsoft.com/office/drawing/2014/main" id="{00000000-0008-0000-0000-0000CA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55" name="Text Box 27">
          <a:extLst>
            <a:ext uri="{FF2B5EF4-FFF2-40B4-BE49-F238E27FC236}">
              <a16:creationId xmlns:a16="http://schemas.microsoft.com/office/drawing/2014/main" id="{00000000-0008-0000-0000-0000CB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56" name="Text Box 27">
          <a:extLst>
            <a:ext uri="{FF2B5EF4-FFF2-40B4-BE49-F238E27FC236}">
              <a16:creationId xmlns:a16="http://schemas.microsoft.com/office/drawing/2014/main" id="{00000000-0008-0000-0000-0000CC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57" name="Text Box 27">
          <a:extLst>
            <a:ext uri="{FF2B5EF4-FFF2-40B4-BE49-F238E27FC236}">
              <a16:creationId xmlns:a16="http://schemas.microsoft.com/office/drawing/2014/main" id="{00000000-0008-0000-0000-0000CD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58" name="Text Box 27">
          <a:extLst>
            <a:ext uri="{FF2B5EF4-FFF2-40B4-BE49-F238E27FC236}">
              <a16:creationId xmlns:a16="http://schemas.microsoft.com/office/drawing/2014/main" id="{00000000-0008-0000-0000-0000CE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59" name="Text Box 27">
          <a:extLst>
            <a:ext uri="{FF2B5EF4-FFF2-40B4-BE49-F238E27FC236}">
              <a16:creationId xmlns:a16="http://schemas.microsoft.com/office/drawing/2014/main" id="{00000000-0008-0000-0000-0000CF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60" name="Text Box 27">
          <a:extLst>
            <a:ext uri="{FF2B5EF4-FFF2-40B4-BE49-F238E27FC236}">
              <a16:creationId xmlns:a16="http://schemas.microsoft.com/office/drawing/2014/main" id="{00000000-0008-0000-0000-0000D0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61" name="Text Box 27">
          <a:extLst>
            <a:ext uri="{FF2B5EF4-FFF2-40B4-BE49-F238E27FC236}">
              <a16:creationId xmlns:a16="http://schemas.microsoft.com/office/drawing/2014/main" id="{00000000-0008-0000-0000-0000D1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762" name="Text Box 27">
          <a:extLst>
            <a:ext uri="{FF2B5EF4-FFF2-40B4-BE49-F238E27FC236}">
              <a16:creationId xmlns:a16="http://schemas.microsoft.com/office/drawing/2014/main" id="{00000000-0008-0000-0000-0000D2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763" name="Text Box 27">
          <a:extLst>
            <a:ext uri="{FF2B5EF4-FFF2-40B4-BE49-F238E27FC236}">
              <a16:creationId xmlns:a16="http://schemas.microsoft.com/office/drawing/2014/main" id="{00000000-0008-0000-0000-0000D3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64" name="Text Box 27">
          <a:extLst>
            <a:ext uri="{FF2B5EF4-FFF2-40B4-BE49-F238E27FC236}">
              <a16:creationId xmlns:a16="http://schemas.microsoft.com/office/drawing/2014/main" id="{00000000-0008-0000-0000-0000D4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65" name="Text Box 27">
          <a:extLst>
            <a:ext uri="{FF2B5EF4-FFF2-40B4-BE49-F238E27FC236}">
              <a16:creationId xmlns:a16="http://schemas.microsoft.com/office/drawing/2014/main" id="{00000000-0008-0000-0000-0000D5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66" name="Text Box 27">
          <a:extLst>
            <a:ext uri="{FF2B5EF4-FFF2-40B4-BE49-F238E27FC236}">
              <a16:creationId xmlns:a16="http://schemas.microsoft.com/office/drawing/2014/main" id="{00000000-0008-0000-0000-0000D6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67" name="Text Box 27">
          <a:extLst>
            <a:ext uri="{FF2B5EF4-FFF2-40B4-BE49-F238E27FC236}">
              <a16:creationId xmlns:a16="http://schemas.microsoft.com/office/drawing/2014/main" id="{00000000-0008-0000-0000-0000D7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68" name="Text Box 27">
          <a:extLst>
            <a:ext uri="{FF2B5EF4-FFF2-40B4-BE49-F238E27FC236}">
              <a16:creationId xmlns:a16="http://schemas.microsoft.com/office/drawing/2014/main" id="{00000000-0008-0000-0000-0000D8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69" name="Text Box 27">
          <a:extLst>
            <a:ext uri="{FF2B5EF4-FFF2-40B4-BE49-F238E27FC236}">
              <a16:creationId xmlns:a16="http://schemas.microsoft.com/office/drawing/2014/main" id="{00000000-0008-0000-0000-0000D9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70" name="Text Box 27">
          <a:extLst>
            <a:ext uri="{FF2B5EF4-FFF2-40B4-BE49-F238E27FC236}">
              <a16:creationId xmlns:a16="http://schemas.microsoft.com/office/drawing/2014/main" id="{00000000-0008-0000-0000-0000DA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71" name="Text Box 27">
          <a:extLst>
            <a:ext uri="{FF2B5EF4-FFF2-40B4-BE49-F238E27FC236}">
              <a16:creationId xmlns:a16="http://schemas.microsoft.com/office/drawing/2014/main" id="{00000000-0008-0000-0000-0000DB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772" name="Text Box 27">
          <a:extLst>
            <a:ext uri="{FF2B5EF4-FFF2-40B4-BE49-F238E27FC236}">
              <a16:creationId xmlns:a16="http://schemas.microsoft.com/office/drawing/2014/main" id="{00000000-0008-0000-0000-0000DC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773" name="Text Box 27">
          <a:extLst>
            <a:ext uri="{FF2B5EF4-FFF2-40B4-BE49-F238E27FC236}">
              <a16:creationId xmlns:a16="http://schemas.microsoft.com/office/drawing/2014/main" id="{00000000-0008-0000-0000-0000DD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74" name="Text Box 27">
          <a:extLst>
            <a:ext uri="{FF2B5EF4-FFF2-40B4-BE49-F238E27FC236}">
              <a16:creationId xmlns:a16="http://schemas.microsoft.com/office/drawing/2014/main" id="{00000000-0008-0000-0000-0000DE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75" name="Text Box 27">
          <a:extLst>
            <a:ext uri="{FF2B5EF4-FFF2-40B4-BE49-F238E27FC236}">
              <a16:creationId xmlns:a16="http://schemas.microsoft.com/office/drawing/2014/main" id="{00000000-0008-0000-0000-0000DF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76" name="Text Box 27">
          <a:extLst>
            <a:ext uri="{FF2B5EF4-FFF2-40B4-BE49-F238E27FC236}">
              <a16:creationId xmlns:a16="http://schemas.microsoft.com/office/drawing/2014/main" id="{00000000-0008-0000-0000-0000E0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77" name="Text Box 27">
          <a:extLst>
            <a:ext uri="{FF2B5EF4-FFF2-40B4-BE49-F238E27FC236}">
              <a16:creationId xmlns:a16="http://schemas.microsoft.com/office/drawing/2014/main" id="{00000000-0008-0000-0000-0000E1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78" name="Text Box 27">
          <a:extLst>
            <a:ext uri="{FF2B5EF4-FFF2-40B4-BE49-F238E27FC236}">
              <a16:creationId xmlns:a16="http://schemas.microsoft.com/office/drawing/2014/main" id="{00000000-0008-0000-0000-0000E2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79" name="Text Box 27">
          <a:extLst>
            <a:ext uri="{FF2B5EF4-FFF2-40B4-BE49-F238E27FC236}">
              <a16:creationId xmlns:a16="http://schemas.microsoft.com/office/drawing/2014/main" id="{00000000-0008-0000-0000-0000E3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80" name="Text Box 27">
          <a:extLst>
            <a:ext uri="{FF2B5EF4-FFF2-40B4-BE49-F238E27FC236}">
              <a16:creationId xmlns:a16="http://schemas.microsoft.com/office/drawing/2014/main" id="{00000000-0008-0000-0000-0000E4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81" name="Text Box 27">
          <a:extLst>
            <a:ext uri="{FF2B5EF4-FFF2-40B4-BE49-F238E27FC236}">
              <a16:creationId xmlns:a16="http://schemas.microsoft.com/office/drawing/2014/main" id="{00000000-0008-0000-0000-0000E5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782" name="Text Box 27">
          <a:extLst>
            <a:ext uri="{FF2B5EF4-FFF2-40B4-BE49-F238E27FC236}">
              <a16:creationId xmlns:a16="http://schemas.microsoft.com/office/drawing/2014/main" id="{00000000-0008-0000-0000-0000E6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783" name="Text Box 27">
          <a:extLst>
            <a:ext uri="{FF2B5EF4-FFF2-40B4-BE49-F238E27FC236}">
              <a16:creationId xmlns:a16="http://schemas.microsoft.com/office/drawing/2014/main" id="{00000000-0008-0000-0000-0000E7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84" name="Text Box 27">
          <a:extLst>
            <a:ext uri="{FF2B5EF4-FFF2-40B4-BE49-F238E27FC236}">
              <a16:creationId xmlns:a16="http://schemas.microsoft.com/office/drawing/2014/main" id="{00000000-0008-0000-0000-0000E8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85" name="Text Box 27">
          <a:extLst>
            <a:ext uri="{FF2B5EF4-FFF2-40B4-BE49-F238E27FC236}">
              <a16:creationId xmlns:a16="http://schemas.microsoft.com/office/drawing/2014/main" id="{00000000-0008-0000-0000-0000E9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86" name="Text Box 27">
          <a:extLst>
            <a:ext uri="{FF2B5EF4-FFF2-40B4-BE49-F238E27FC236}">
              <a16:creationId xmlns:a16="http://schemas.microsoft.com/office/drawing/2014/main" id="{00000000-0008-0000-0000-0000EA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87" name="Text Box 27">
          <a:extLst>
            <a:ext uri="{FF2B5EF4-FFF2-40B4-BE49-F238E27FC236}">
              <a16:creationId xmlns:a16="http://schemas.microsoft.com/office/drawing/2014/main" id="{00000000-0008-0000-0000-0000EB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88" name="Text Box 27">
          <a:extLst>
            <a:ext uri="{FF2B5EF4-FFF2-40B4-BE49-F238E27FC236}">
              <a16:creationId xmlns:a16="http://schemas.microsoft.com/office/drawing/2014/main" id="{00000000-0008-0000-0000-0000EC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89" name="Text Box 27">
          <a:extLst>
            <a:ext uri="{FF2B5EF4-FFF2-40B4-BE49-F238E27FC236}">
              <a16:creationId xmlns:a16="http://schemas.microsoft.com/office/drawing/2014/main" id="{00000000-0008-0000-0000-0000ED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90" name="Text Box 27">
          <a:extLst>
            <a:ext uri="{FF2B5EF4-FFF2-40B4-BE49-F238E27FC236}">
              <a16:creationId xmlns:a16="http://schemas.microsoft.com/office/drawing/2014/main" id="{00000000-0008-0000-0000-0000EE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91" name="Text Box 27">
          <a:extLst>
            <a:ext uri="{FF2B5EF4-FFF2-40B4-BE49-F238E27FC236}">
              <a16:creationId xmlns:a16="http://schemas.microsoft.com/office/drawing/2014/main" id="{00000000-0008-0000-0000-0000EF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792" name="Text Box 27">
          <a:extLst>
            <a:ext uri="{FF2B5EF4-FFF2-40B4-BE49-F238E27FC236}">
              <a16:creationId xmlns:a16="http://schemas.microsoft.com/office/drawing/2014/main" id="{00000000-0008-0000-0000-0000F00A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793" name="Text Box 27">
          <a:extLst>
            <a:ext uri="{FF2B5EF4-FFF2-40B4-BE49-F238E27FC236}">
              <a16:creationId xmlns:a16="http://schemas.microsoft.com/office/drawing/2014/main" id="{00000000-0008-0000-0000-0000F1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794" name="Text Box 27">
          <a:extLst>
            <a:ext uri="{FF2B5EF4-FFF2-40B4-BE49-F238E27FC236}">
              <a16:creationId xmlns:a16="http://schemas.microsoft.com/office/drawing/2014/main" id="{00000000-0008-0000-0000-0000F2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95" name="Text Box 27">
          <a:extLst>
            <a:ext uri="{FF2B5EF4-FFF2-40B4-BE49-F238E27FC236}">
              <a16:creationId xmlns:a16="http://schemas.microsoft.com/office/drawing/2014/main" id="{00000000-0008-0000-0000-0000F3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96" name="Text Box 27">
          <a:extLst>
            <a:ext uri="{FF2B5EF4-FFF2-40B4-BE49-F238E27FC236}">
              <a16:creationId xmlns:a16="http://schemas.microsoft.com/office/drawing/2014/main" id="{00000000-0008-0000-0000-0000F4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97" name="Text Box 27">
          <a:extLst>
            <a:ext uri="{FF2B5EF4-FFF2-40B4-BE49-F238E27FC236}">
              <a16:creationId xmlns:a16="http://schemas.microsoft.com/office/drawing/2014/main" id="{00000000-0008-0000-0000-0000F5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798" name="Text Box 27">
          <a:extLst>
            <a:ext uri="{FF2B5EF4-FFF2-40B4-BE49-F238E27FC236}">
              <a16:creationId xmlns:a16="http://schemas.microsoft.com/office/drawing/2014/main" id="{00000000-0008-0000-0000-0000F6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799" name="Text Box 27">
          <a:extLst>
            <a:ext uri="{FF2B5EF4-FFF2-40B4-BE49-F238E27FC236}">
              <a16:creationId xmlns:a16="http://schemas.microsoft.com/office/drawing/2014/main" id="{00000000-0008-0000-0000-0000F7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00" name="Text Box 27">
          <a:extLst>
            <a:ext uri="{FF2B5EF4-FFF2-40B4-BE49-F238E27FC236}">
              <a16:creationId xmlns:a16="http://schemas.microsoft.com/office/drawing/2014/main" id="{00000000-0008-0000-0000-0000F8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01" name="Text Box 27">
          <a:extLst>
            <a:ext uri="{FF2B5EF4-FFF2-40B4-BE49-F238E27FC236}">
              <a16:creationId xmlns:a16="http://schemas.microsoft.com/office/drawing/2014/main" id="{00000000-0008-0000-0000-0000F9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02" name="Text Box 27">
          <a:extLst>
            <a:ext uri="{FF2B5EF4-FFF2-40B4-BE49-F238E27FC236}">
              <a16:creationId xmlns:a16="http://schemas.microsoft.com/office/drawing/2014/main" id="{00000000-0008-0000-0000-0000FA0A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803" name="Text Box 27">
          <a:extLst>
            <a:ext uri="{FF2B5EF4-FFF2-40B4-BE49-F238E27FC236}">
              <a16:creationId xmlns:a16="http://schemas.microsoft.com/office/drawing/2014/main" id="{00000000-0008-0000-0000-0000FB0A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804" name="Text Box 27">
          <a:extLst>
            <a:ext uri="{FF2B5EF4-FFF2-40B4-BE49-F238E27FC236}">
              <a16:creationId xmlns:a16="http://schemas.microsoft.com/office/drawing/2014/main" id="{00000000-0008-0000-0000-0000FC0A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05" name="Text Box 27">
          <a:extLst>
            <a:ext uri="{FF2B5EF4-FFF2-40B4-BE49-F238E27FC236}">
              <a16:creationId xmlns:a16="http://schemas.microsoft.com/office/drawing/2014/main" id="{00000000-0008-0000-0000-0000FD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06" name="Text Box 27">
          <a:extLst>
            <a:ext uri="{FF2B5EF4-FFF2-40B4-BE49-F238E27FC236}">
              <a16:creationId xmlns:a16="http://schemas.microsoft.com/office/drawing/2014/main" id="{00000000-0008-0000-0000-0000FE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07" name="Text Box 27">
          <a:extLst>
            <a:ext uri="{FF2B5EF4-FFF2-40B4-BE49-F238E27FC236}">
              <a16:creationId xmlns:a16="http://schemas.microsoft.com/office/drawing/2014/main" id="{00000000-0008-0000-0000-0000FF0A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08" name="Text Box 27">
          <a:extLst>
            <a:ext uri="{FF2B5EF4-FFF2-40B4-BE49-F238E27FC236}">
              <a16:creationId xmlns:a16="http://schemas.microsoft.com/office/drawing/2014/main" id="{00000000-0008-0000-0000-000000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09" name="Text Box 27">
          <a:extLst>
            <a:ext uri="{FF2B5EF4-FFF2-40B4-BE49-F238E27FC236}">
              <a16:creationId xmlns:a16="http://schemas.microsoft.com/office/drawing/2014/main" id="{00000000-0008-0000-0000-000001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10" name="Text Box 27">
          <a:extLst>
            <a:ext uri="{FF2B5EF4-FFF2-40B4-BE49-F238E27FC236}">
              <a16:creationId xmlns:a16="http://schemas.microsoft.com/office/drawing/2014/main" id="{00000000-0008-0000-0000-000002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11" name="Text Box 27">
          <a:extLst>
            <a:ext uri="{FF2B5EF4-FFF2-40B4-BE49-F238E27FC236}">
              <a16:creationId xmlns:a16="http://schemas.microsoft.com/office/drawing/2014/main" id="{00000000-0008-0000-0000-000003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12" name="Text Box 27">
          <a:extLst>
            <a:ext uri="{FF2B5EF4-FFF2-40B4-BE49-F238E27FC236}">
              <a16:creationId xmlns:a16="http://schemas.microsoft.com/office/drawing/2014/main" id="{00000000-0008-0000-0000-000004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813" name="Text Box 27">
          <a:extLst>
            <a:ext uri="{FF2B5EF4-FFF2-40B4-BE49-F238E27FC236}">
              <a16:creationId xmlns:a16="http://schemas.microsoft.com/office/drawing/2014/main" id="{00000000-0008-0000-0000-000005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814" name="Text Box 27">
          <a:extLst>
            <a:ext uri="{FF2B5EF4-FFF2-40B4-BE49-F238E27FC236}">
              <a16:creationId xmlns:a16="http://schemas.microsoft.com/office/drawing/2014/main" id="{00000000-0008-0000-0000-000006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15" name="Text Box 27">
          <a:extLst>
            <a:ext uri="{FF2B5EF4-FFF2-40B4-BE49-F238E27FC236}">
              <a16:creationId xmlns:a16="http://schemas.microsoft.com/office/drawing/2014/main" id="{00000000-0008-0000-0000-000007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16" name="Text Box 27">
          <a:extLst>
            <a:ext uri="{FF2B5EF4-FFF2-40B4-BE49-F238E27FC236}">
              <a16:creationId xmlns:a16="http://schemas.microsoft.com/office/drawing/2014/main" id="{00000000-0008-0000-0000-000008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17" name="Text Box 27">
          <a:extLst>
            <a:ext uri="{FF2B5EF4-FFF2-40B4-BE49-F238E27FC236}">
              <a16:creationId xmlns:a16="http://schemas.microsoft.com/office/drawing/2014/main" id="{00000000-0008-0000-0000-000009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18" name="Text Box 27">
          <a:extLst>
            <a:ext uri="{FF2B5EF4-FFF2-40B4-BE49-F238E27FC236}">
              <a16:creationId xmlns:a16="http://schemas.microsoft.com/office/drawing/2014/main" id="{00000000-0008-0000-0000-00000A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19" name="Text Box 27">
          <a:extLst>
            <a:ext uri="{FF2B5EF4-FFF2-40B4-BE49-F238E27FC236}">
              <a16:creationId xmlns:a16="http://schemas.microsoft.com/office/drawing/2014/main" id="{00000000-0008-0000-0000-00000B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20" name="Text Box 27">
          <a:extLst>
            <a:ext uri="{FF2B5EF4-FFF2-40B4-BE49-F238E27FC236}">
              <a16:creationId xmlns:a16="http://schemas.microsoft.com/office/drawing/2014/main" id="{00000000-0008-0000-0000-00000C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21" name="Text Box 27">
          <a:extLst>
            <a:ext uri="{FF2B5EF4-FFF2-40B4-BE49-F238E27FC236}">
              <a16:creationId xmlns:a16="http://schemas.microsoft.com/office/drawing/2014/main" id="{00000000-0008-0000-0000-00000D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22" name="Text Box 27">
          <a:extLst>
            <a:ext uri="{FF2B5EF4-FFF2-40B4-BE49-F238E27FC236}">
              <a16:creationId xmlns:a16="http://schemas.microsoft.com/office/drawing/2014/main" id="{00000000-0008-0000-0000-00000E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823" name="Text Box 27">
          <a:extLst>
            <a:ext uri="{FF2B5EF4-FFF2-40B4-BE49-F238E27FC236}">
              <a16:creationId xmlns:a16="http://schemas.microsoft.com/office/drawing/2014/main" id="{00000000-0008-0000-0000-00000F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824" name="Text Box 27">
          <a:extLst>
            <a:ext uri="{FF2B5EF4-FFF2-40B4-BE49-F238E27FC236}">
              <a16:creationId xmlns:a16="http://schemas.microsoft.com/office/drawing/2014/main" id="{00000000-0008-0000-0000-000010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25" name="Text Box 27">
          <a:extLst>
            <a:ext uri="{FF2B5EF4-FFF2-40B4-BE49-F238E27FC236}">
              <a16:creationId xmlns:a16="http://schemas.microsoft.com/office/drawing/2014/main" id="{00000000-0008-0000-0000-000011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26" name="Text Box 27">
          <a:extLst>
            <a:ext uri="{FF2B5EF4-FFF2-40B4-BE49-F238E27FC236}">
              <a16:creationId xmlns:a16="http://schemas.microsoft.com/office/drawing/2014/main" id="{00000000-0008-0000-0000-000012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27" name="Text Box 27">
          <a:extLst>
            <a:ext uri="{FF2B5EF4-FFF2-40B4-BE49-F238E27FC236}">
              <a16:creationId xmlns:a16="http://schemas.microsoft.com/office/drawing/2014/main" id="{00000000-0008-0000-0000-000013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28" name="Text Box 27">
          <a:extLst>
            <a:ext uri="{FF2B5EF4-FFF2-40B4-BE49-F238E27FC236}">
              <a16:creationId xmlns:a16="http://schemas.microsoft.com/office/drawing/2014/main" id="{00000000-0008-0000-0000-000014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29" name="Text Box 27">
          <a:extLst>
            <a:ext uri="{FF2B5EF4-FFF2-40B4-BE49-F238E27FC236}">
              <a16:creationId xmlns:a16="http://schemas.microsoft.com/office/drawing/2014/main" id="{00000000-0008-0000-0000-000015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30" name="Text Box 27">
          <a:extLst>
            <a:ext uri="{FF2B5EF4-FFF2-40B4-BE49-F238E27FC236}">
              <a16:creationId xmlns:a16="http://schemas.microsoft.com/office/drawing/2014/main" id="{00000000-0008-0000-0000-000016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31" name="Text Box 27">
          <a:extLst>
            <a:ext uri="{FF2B5EF4-FFF2-40B4-BE49-F238E27FC236}">
              <a16:creationId xmlns:a16="http://schemas.microsoft.com/office/drawing/2014/main" id="{00000000-0008-0000-0000-000017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32" name="Text Box 27">
          <a:extLst>
            <a:ext uri="{FF2B5EF4-FFF2-40B4-BE49-F238E27FC236}">
              <a16:creationId xmlns:a16="http://schemas.microsoft.com/office/drawing/2014/main" id="{00000000-0008-0000-0000-000018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833" name="Text Box 27">
          <a:extLst>
            <a:ext uri="{FF2B5EF4-FFF2-40B4-BE49-F238E27FC236}">
              <a16:creationId xmlns:a16="http://schemas.microsoft.com/office/drawing/2014/main" id="{00000000-0008-0000-0000-000019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834" name="Text Box 27">
          <a:extLst>
            <a:ext uri="{FF2B5EF4-FFF2-40B4-BE49-F238E27FC236}">
              <a16:creationId xmlns:a16="http://schemas.microsoft.com/office/drawing/2014/main" id="{00000000-0008-0000-0000-00001A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835" name="Text Box 27">
          <a:extLst>
            <a:ext uri="{FF2B5EF4-FFF2-40B4-BE49-F238E27FC236}">
              <a16:creationId xmlns:a16="http://schemas.microsoft.com/office/drawing/2014/main" id="{00000000-0008-0000-0000-00001B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36" name="Text Box 27">
          <a:extLst>
            <a:ext uri="{FF2B5EF4-FFF2-40B4-BE49-F238E27FC236}">
              <a16:creationId xmlns:a16="http://schemas.microsoft.com/office/drawing/2014/main" id="{00000000-0008-0000-0000-00001C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37" name="Text Box 27">
          <a:extLst>
            <a:ext uri="{FF2B5EF4-FFF2-40B4-BE49-F238E27FC236}">
              <a16:creationId xmlns:a16="http://schemas.microsoft.com/office/drawing/2014/main" id="{00000000-0008-0000-0000-00001D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38" name="Text Box 27">
          <a:extLst>
            <a:ext uri="{FF2B5EF4-FFF2-40B4-BE49-F238E27FC236}">
              <a16:creationId xmlns:a16="http://schemas.microsoft.com/office/drawing/2014/main" id="{00000000-0008-0000-0000-00001E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39" name="Text Box 27">
          <a:extLst>
            <a:ext uri="{FF2B5EF4-FFF2-40B4-BE49-F238E27FC236}">
              <a16:creationId xmlns:a16="http://schemas.microsoft.com/office/drawing/2014/main" id="{00000000-0008-0000-0000-00001F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40" name="Text Box 27">
          <a:extLst>
            <a:ext uri="{FF2B5EF4-FFF2-40B4-BE49-F238E27FC236}">
              <a16:creationId xmlns:a16="http://schemas.microsoft.com/office/drawing/2014/main" id="{00000000-0008-0000-0000-000020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41" name="Text Box 27">
          <a:extLst>
            <a:ext uri="{FF2B5EF4-FFF2-40B4-BE49-F238E27FC236}">
              <a16:creationId xmlns:a16="http://schemas.microsoft.com/office/drawing/2014/main" id="{00000000-0008-0000-0000-000021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42" name="Text Box 27">
          <a:extLst>
            <a:ext uri="{FF2B5EF4-FFF2-40B4-BE49-F238E27FC236}">
              <a16:creationId xmlns:a16="http://schemas.microsoft.com/office/drawing/2014/main" id="{00000000-0008-0000-0000-000022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43" name="Text Box 27">
          <a:extLst>
            <a:ext uri="{FF2B5EF4-FFF2-40B4-BE49-F238E27FC236}">
              <a16:creationId xmlns:a16="http://schemas.microsoft.com/office/drawing/2014/main" id="{00000000-0008-0000-0000-000023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844" name="Text Box 27">
          <a:extLst>
            <a:ext uri="{FF2B5EF4-FFF2-40B4-BE49-F238E27FC236}">
              <a16:creationId xmlns:a16="http://schemas.microsoft.com/office/drawing/2014/main" id="{00000000-0008-0000-0000-000024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45" name="Text Box 27">
          <a:extLst>
            <a:ext uri="{FF2B5EF4-FFF2-40B4-BE49-F238E27FC236}">
              <a16:creationId xmlns:a16="http://schemas.microsoft.com/office/drawing/2014/main" id="{00000000-0008-0000-0000-000025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46" name="Text Box 27">
          <a:extLst>
            <a:ext uri="{FF2B5EF4-FFF2-40B4-BE49-F238E27FC236}">
              <a16:creationId xmlns:a16="http://schemas.microsoft.com/office/drawing/2014/main" id="{00000000-0008-0000-0000-000026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47" name="Text Box 27">
          <a:extLst>
            <a:ext uri="{FF2B5EF4-FFF2-40B4-BE49-F238E27FC236}">
              <a16:creationId xmlns:a16="http://schemas.microsoft.com/office/drawing/2014/main" id="{00000000-0008-0000-0000-000027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48" name="Text Box 27">
          <a:extLst>
            <a:ext uri="{FF2B5EF4-FFF2-40B4-BE49-F238E27FC236}">
              <a16:creationId xmlns:a16="http://schemas.microsoft.com/office/drawing/2014/main" id="{00000000-0008-0000-0000-000028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49" name="Text Box 27">
          <a:extLst>
            <a:ext uri="{FF2B5EF4-FFF2-40B4-BE49-F238E27FC236}">
              <a16:creationId xmlns:a16="http://schemas.microsoft.com/office/drawing/2014/main" id="{00000000-0008-0000-0000-000029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50" name="Text Box 27">
          <a:extLst>
            <a:ext uri="{FF2B5EF4-FFF2-40B4-BE49-F238E27FC236}">
              <a16:creationId xmlns:a16="http://schemas.microsoft.com/office/drawing/2014/main" id="{00000000-0008-0000-0000-00002A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51" name="Text Box 27">
          <a:extLst>
            <a:ext uri="{FF2B5EF4-FFF2-40B4-BE49-F238E27FC236}">
              <a16:creationId xmlns:a16="http://schemas.microsoft.com/office/drawing/2014/main" id="{00000000-0008-0000-0000-00002B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52" name="Text Box 27">
          <a:extLst>
            <a:ext uri="{FF2B5EF4-FFF2-40B4-BE49-F238E27FC236}">
              <a16:creationId xmlns:a16="http://schemas.microsoft.com/office/drawing/2014/main" id="{00000000-0008-0000-0000-00002C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853" name="Text Box 27">
          <a:extLst>
            <a:ext uri="{FF2B5EF4-FFF2-40B4-BE49-F238E27FC236}">
              <a16:creationId xmlns:a16="http://schemas.microsoft.com/office/drawing/2014/main" id="{00000000-0008-0000-0000-00002D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854" name="Text Box 27">
          <a:extLst>
            <a:ext uri="{FF2B5EF4-FFF2-40B4-BE49-F238E27FC236}">
              <a16:creationId xmlns:a16="http://schemas.microsoft.com/office/drawing/2014/main" id="{00000000-0008-0000-0000-00002E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55" name="Text Box 27">
          <a:extLst>
            <a:ext uri="{FF2B5EF4-FFF2-40B4-BE49-F238E27FC236}">
              <a16:creationId xmlns:a16="http://schemas.microsoft.com/office/drawing/2014/main" id="{00000000-0008-0000-0000-00002F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56" name="Text Box 27">
          <a:extLst>
            <a:ext uri="{FF2B5EF4-FFF2-40B4-BE49-F238E27FC236}">
              <a16:creationId xmlns:a16="http://schemas.microsoft.com/office/drawing/2014/main" id="{00000000-0008-0000-0000-000030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57" name="Text Box 27">
          <a:extLst>
            <a:ext uri="{FF2B5EF4-FFF2-40B4-BE49-F238E27FC236}">
              <a16:creationId xmlns:a16="http://schemas.microsoft.com/office/drawing/2014/main" id="{00000000-0008-0000-0000-000031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58" name="Text Box 27">
          <a:extLst>
            <a:ext uri="{FF2B5EF4-FFF2-40B4-BE49-F238E27FC236}">
              <a16:creationId xmlns:a16="http://schemas.microsoft.com/office/drawing/2014/main" id="{00000000-0008-0000-0000-000032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59" name="Text Box 27">
          <a:extLst>
            <a:ext uri="{FF2B5EF4-FFF2-40B4-BE49-F238E27FC236}">
              <a16:creationId xmlns:a16="http://schemas.microsoft.com/office/drawing/2014/main" id="{00000000-0008-0000-0000-000033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60" name="Text Box 27">
          <a:extLst>
            <a:ext uri="{FF2B5EF4-FFF2-40B4-BE49-F238E27FC236}">
              <a16:creationId xmlns:a16="http://schemas.microsoft.com/office/drawing/2014/main" id="{00000000-0008-0000-0000-000034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61" name="Text Box 27">
          <a:extLst>
            <a:ext uri="{FF2B5EF4-FFF2-40B4-BE49-F238E27FC236}">
              <a16:creationId xmlns:a16="http://schemas.microsoft.com/office/drawing/2014/main" id="{00000000-0008-0000-0000-000035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862" name="Text Box 27">
          <a:extLst>
            <a:ext uri="{FF2B5EF4-FFF2-40B4-BE49-F238E27FC236}">
              <a16:creationId xmlns:a16="http://schemas.microsoft.com/office/drawing/2014/main" id="{00000000-0008-0000-0000-000036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863" name="Text Box 27">
          <a:extLst>
            <a:ext uri="{FF2B5EF4-FFF2-40B4-BE49-F238E27FC236}">
              <a16:creationId xmlns:a16="http://schemas.microsoft.com/office/drawing/2014/main" id="{00000000-0008-0000-0000-000037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64" name="Text Box 27">
          <a:extLst>
            <a:ext uri="{FF2B5EF4-FFF2-40B4-BE49-F238E27FC236}">
              <a16:creationId xmlns:a16="http://schemas.microsoft.com/office/drawing/2014/main" id="{00000000-0008-0000-0000-000038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65" name="Text Box 27">
          <a:extLst>
            <a:ext uri="{FF2B5EF4-FFF2-40B4-BE49-F238E27FC236}">
              <a16:creationId xmlns:a16="http://schemas.microsoft.com/office/drawing/2014/main" id="{00000000-0008-0000-0000-000039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66" name="Text Box 27">
          <a:extLst>
            <a:ext uri="{FF2B5EF4-FFF2-40B4-BE49-F238E27FC236}">
              <a16:creationId xmlns:a16="http://schemas.microsoft.com/office/drawing/2014/main" id="{00000000-0008-0000-0000-00003A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67" name="Text Box 27">
          <a:extLst>
            <a:ext uri="{FF2B5EF4-FFF2-40B4-BE49-F238E27FC236}">
              <a16:creationId xmlns:a16="http://schemas.microsoft.com/office/drawing/2014/main" id="{00000000-0008-0000-0000-00003B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68" name="Text Box 27">
          <a:extLst>
            <a:ext uri="{FF2B5EF4-FFF2-40B4-BE49-F238E27FC236}">
              <a16:creationId xmlns:a16="http://schemas.microsoft.com/office/drawing/2014/main" id="{00000000-0008-0000-0000-00003C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69" name="Text Box 27">
          <a:extLst>
            <a:ext uri="{FF2B5EF4-FFF2-40B4-BE49-F238E27FC236}">
              <a16:creationId xmlns:a16="http://schemas.microsoft.com/office/drawing/2014/main" id="{00000000-0008-0000-0000-00003D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70" name="Text Box 27">
          <a:extLst>
            <a:ext uri="{FF2B5EF4-FFF2-40B4-BE49-F238E27FC236}">
              <a16:creationId xmlns:a16="http://schemas.microsoft.com/office/drawing/2014/main" id="{00000000-0008-0000-0000-00003E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71" name="Text Box 27">
          <a:extLst>
            <a:ext uri="{FF2B5EF4-FFF2-40B4-BE49-F238E27FC236}">
              <a16:creationId xmlns:a16="http://schemas.microsoft.com/office/drawing/2014/main" id="{00000000-0008-0000-0000-00003F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872" name="Text Box 27">
          <a:extLst>
            <a:ext uri="{FF2B5EF4-FFF2-40B4-BE49-F238E27FC236}">
              <a16:creationId xmlns:a16="http://schemas.microsoft.com/office/drawing/2014/main" id="{00000000-0008-0000-0000-000040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873" name="Text Box 27">
          <a:extLst>
            <a:ext uri="{FF2B5EF4-FFF2-40B4-BE49-F238E27FC236}">
              <a16:creationId xmlns:a16="http://schemas.microsoft.com/office/drawing/2014/main" id="{00000000-0008-0000-0000-000041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874" name="Text Box 27">
          <a:extLst>
            <a:ext uri="{FF2B5EF4-FFF2-40B4-BE49-F238E27FC236}">
              <a16:creationId xmlns:a16="http://schemas.microsoft.com/office/drawing/2014/main" id="{00000000-0008-0000-0000-000042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75" name="Text Box 27">
          <a:extLst>
            <a:ext uri="{FF2B5EF4-FFF2-40B4-BE49-F238E27FC236}">
              <a16:creationId xmlns:a16="http://schemas.microsoft.com/office/drawing/2014/main" id="{00000000-0008-0000-0000-000043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76" name="Text Box 27">
          <a:extLst>
            <a:ext uri="{FF2B5EF4-FFF2-40B4-BE49-F238E27FC236}">
              <a16:creationId xmlns:a16="http://schemas.microsoft.com/office/drawing/2014/main" id="{00000000-0008-0000-0000-000044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77" name="Text Box 27">
          <a:extLst>
            <a:ext uri="{FF2B5EF4-FFF2-40B4-BE49-F238E27FC236}">
              <a16:creationId xmlns:a16="http://schemas.microsoft.com/office/drawing/2014/main" id="{00000000-0008-0000-0000-000045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78" name="Text Box 27">
          <a:extLst>
            <a:ext uri="{FF2B5EF4-FFF2-40B4-BE49-F238E27FC236}">
              <a16:creationId xmlns:a16="http://schemas.microsoft.com/office/drawing/2014/main" id="{00000000-0008-0000-0000-000046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79" name="Text Box 27">
          <a:extLst>
            <a:ext uri="{FF2B5EF4-FFF2-40B4-BE49-F238E27FC236}">
              <a16:creationId xmlns:a16="http://schemas.microsoft.com/office/drawing/2014/main" id="{00000000-0008-0000-0000-000047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80" name="Text Box 27">
          <a:extLst>
            <a:ext uri="{FF2B5EF4-FFF2-40B4-BE49-F238E27FC236}">
              <a16:creationId xmlns:a16="http://schemas.microsoft.com/office/drawing/2014/main" id="{00000000-0008-0000-0000-000048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81" name="Text Box 27">
          <a:extLst>
            <a:ext uri="{FF2B5EF4-FFF2-40B4-BE49-F238E27FC236}">
              <a16:creationId xmlns:a16="http://schemas.microsoft.com/office/drawing/2014/main" id="{00000000-0008-0000-0000-000049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82" name="Text Box 27">
          <a:extLst>
            <a:ext uri="{FF2B5EF4-FFF2-40B4-BE49-F238E27FC236}">
              <a16:creationId xmlns:a16="http://schemas.microsoft.com/office/drawing/2014/main" id="{00000000-0008-0000-0000-00004A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883" name="Text Box 27">
          <a:extLst>
            <a:ext uri="{FF2B5EF4-FFF2-40B4-BE49-F238E27FC236}">
              <a16:creationId xmlns:a16="http://schemas.microsoft.com/office/drawing/2014/main" id="{00000000-0008-0000-0000-00004B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884" name="Text Box 27">
          <a:extLst>
            <a:ext uri="{FF2B5EF4-FFF2-40B4-BE49-F238E27FC236}">
              <a16:creationId xmlns:a16="http://schemas.microsoft.com/office/drawing/2014/main" id="{00000000-0008-0000-0000-00004C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85" name="Text Box 27">
          <a:extLst>
            <a:ext uri="{FF2B5EF4-FFF2-40B4-BE49-F238E27FC236}">
              <a16:creationId xmlns:a16="http://schemas.microsoft.com/office/drawing/2014/main" id="{00000000-0008-0000-0000-00004D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86" name="Text Box 27">
          <a:extLst>
            <a:ext uri="{FF2B5EF4-FFF2-40B4-BE49-F238E27FC236}">
              <a16:creationId xmlns:a16="http://schemas.microsoft.com/office/drawing/2014/main" id="{00000000-0008-0000-0000-00004E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87" name="Text Box 27">
          <a:extLst>
            <a:ext uri="{FF2B5EF4-FFF2-40B4-BE49-F238E27FC236}">
              <a16:creationId xmlns:a16="http://schemas.microsoft.com/office/drawing/2014/main" id="{00000000-0008-0000-0000-00004F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88" name="Text Box 27">
          <a:extLst>
            <a:ext uri="{FF2B5EF4-FFF2-40B4-BE49-F238E27FC236}">
              <a16:creationId xmlns:a16="http://schemas.microsoft.com/office/drawing/2014/main" id="{00000000-0008-0000-0000-000050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89" name="Text Box 27">
          <a:extLst>
            <a:ext uri="{FF2B5EF4-FFF2-40B4-BE49-F238E27FC236}">
              <a16:creationId xmlns:a16="http://schemas.microsoft.com/office/drawing/2014/main" id="{00000000-0008-0000-0000-000051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90" name="Text Box 27">
          <a:extLst>
            <a:ext uri="{FF2B5EF4-FFF2-40B4-BE49-F238E27FC236}">
              <a16:creationId xmlns:a16="http://schemas.microsoft.com/office/drawing/2014/main" id="{00000000-0008-0000-0000-000052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91" name="Text Box 27">
          <a:extLst>
            <a:ext uri="{FF2B5EF4-FFF2-40B4-BE49-F238E27FC236}">
              <a16:creationId xmlns:a16="http://schemas.microsoft.com/office/drawing/2014/main" id="{00000000-0008-0000-0000-000053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92" name="Text Box 27">
          <a:extLst>
            <a:ext uri="{FF2B5EF4-FFF2-40B4-BE49-F238E27FC236}">
              <a16:creationId xmlns:a16="http://schemas.microsoft.com/office/drawing/2014/main" id="{00000000-0008-0000-0000-000054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893" name="Text Box 27">
          <a:extLst>
            <a:ext uri="{FF2B5EF4-FFF2-40B4-BE49-F238E27FC236}">
              <a16:creationId xmlns:a16="http://schemas.microsoft.com/office/drawing/2014/main" id="{00000000-0008-0000-0000-000055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894" name="Text Box 27">
          <a:extLst>
            <a:ext uri="{FF2B5EF4-FFF2-40B4-BE49-F238E27FC236}">
              <a16:creationId xmlns:a16="http://schemas.microsoft.com/office/drawing/2014/main" id="{00000000-0008-0000-0000-000056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95" name="Text Box 27">
          <a:extLst>
            <a:ext uri="{FF2B5EF4-FFF2-40B4-BE49-F238E27FC236}">
              <a16:creationId xmlns:a16="http://schemas.microsoft.com/office/drawing/2014/main" id="{00000000-0008-0000-0000-000057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96" name="Text Box 27">
          <a:extLst>
            <a:ext uri="{FF2B5EF4-FFF2-40B4-BE49-F238E27FC236}">
              <a16:creationId xmlns:a16="http://schemas.microsoft.com/office/drawing/2014/main" id="{00000000-0008-0000-0000-000058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97" name="Text Box 27">
          <a:extLst>
            <a:ext uri="{FF2B5EF4-FFF2-40B4-BE49-F238E27FC236}">
              <a16:creationId xmlns:a16="http://schemas.microsoft.com/office/drawing/2014/main" id="{00000000-0008-0000-0000-000059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898" name="Text Box 27">
          <a:extLst>
            <a:ext uri="{FF2B5EF4-FFF2-40B4-BE49-F238E27FC236}">
              <a16:creationId xmlns:a16="http://schemas.microsoft.com/office/drawing/2014/main" id="{00000000-0008-0000-0000-00005A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899" name="Text Box 27">
          <a:extLst>
            <a:ext uri="{FF2B5EF4-FFF2-40B4-BE49-F238E27FC236}">
              <a16:creationId xmlns:a16="http://schemas.microsoft.com/office/drawing/2014/main" id="{00000000-0008-0000-0000-00005B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00" name="Text Box 27">
          <a:extLst>
            <a:ext uri="{FF2B5EF4-FFF2-40B4-BE49-F238E27FC236}">
              <a16:creationId xmlns:a16="http://schemas.microsoft.com/office/drawing/2014/main" id="{00000000-0008-0000-0000-00005C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01" name="Text Box 27">
          <a:extLst>
            <a:ext uri="{FF2B5EF4-FFF2-40B4-BE49-F238E27FC236}">
              <a16:creationId xmlns:a16="http://schemas.microsoft.com/office/drawing/2014/main" id="{00000000-0008-0000-0000-00005D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02" name="Text Box 27">
          <a:extLst>
            <a:ext uri="{FF2B5EF4-FFF2-40B4-BE49-F238E27FC236}">
              <a16:creationId xmlns:a16="http://schemas.microsoft.com/office/drawing/2014/main" id="{00000000-0008-0000-0000-00005E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903" name="Text Box 27">
          <a:extLst>
            <a:ext uri="{FF2B5EF4-FFF2-40B4-BE49-F238E27FC236}">
              <a16:creationId xmlns:a16="http://schemas.microsoft.com/office/drawing/2014/main" id="{00000000-0008-0000-0000-00005F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904" name="Text Box 27">
          <a:extLst>
            <a:ext uri="{FF2B5EF4-FFF2-40B4-BE49-F238E27FC236}">
              <a16:creationId xmlns:a16="http://schemas.microsoft.com/office/drawing/2014/main" id="{00000000-0008-0000-0000-000060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05" name="Text Box 27">
          <a:extLst>
            <a:ext uri="{FF2B5EF4-FFF2-40B4-BE49-F238E27FC236}">
              <a16:creationId xmlns:a16="http://schemas.microsoft.com/office/drawing/2014/main" id="{00000000-0008-0000-0000-000061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06" name="Text Box 27">
          <a:extLst>
            <a:ext uri="{FF2B5EF4-FFF2-40B4-BE49-F238E27FC236}">
              <a16:creationId xmlns:a16="http://schemas.microsoft.com/office/drawing/2014/main" id="{00000000-0008-0000-0000-000062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07" name="Text Box 27">
          <a:extLst>
            <a:ext uri="{FF2B5EF4-FFF2-40B4-BE49-F238E27FC236}">
              <a16:creationId xmlns:a16="http://schemas.microsoft.com/office/drawing/2014/main" id="{00000000-0008-0000-0000-000063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08" name="Text Box 27">
          <a:extLst>
            <a:ext uri="{FF2B5EF4-FFF2-40B4-BE49-F238E27FC236}">
              <a16:creationId xmlns:a16="http://schemas.microsoft.com/office/drawing/2014/main" id="{00000000-0008-0000-0000-000064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09" name="Text Box 27">
          <a:extLst>
            <a:ext uri="{FF2B5EF4-FFF2-40B4-BE49-F238E27FC236}">
              <a16:creationId xmlns:a16="http://schemas.microsoft.com/office/drawing/2014/main" id="{00000000-0008-0000-0000-000065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10" name="Text Box 27">
          <a:extLst>
            <a:ext uri="{FF2B5EF4-FFF2-40B4-BE49-F238E27FC236}">
              <a16:creationId xmlns:a16="http://schemas.microsoft.com/office/drawing/2014/main" id="{00000000-0008-0000-0000-000066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11" name="Text Box 27">
          <a:extLst>
            <a:ext uri="{FF2B5EF4-FFF2-40B4-BE49-F238E27FC236}">
              <a16:creationId xmlns:a16="http://schemas.microsoft.com/office/drawing/2014/main" id="{00000000-0008-0000-0000-000067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12" name="Text Box 27">
          <a:extLst>
            <a:ext uri="{FF2B5EF4-FFF2-40B4-BE49-F238E27FC236}">
              <a16:creationId xmlns:a16="http://schemas.microsoft.com/office/drawing/2014/main" id="{00000000-0008-0000-0000-000068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913" name="Text Box 27">
          <a:extLst>
            <a:ext uri="{FF2B5EF4-FFF2-40B4-BE49-F238E27FC236}">
              <a16:creationId xmlns:a16="http://schemas.microsoft.com/office/drawing/2014/main" id="{00000000-0008-0000-0000-000069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914" name="Text Box 27">
          <a:extLst>
            <a:ext uri="{FF2B5EF4-FFF2-40B4-BE49-F238E27FC236}">
              <a16:creationId xmlns:a16="http://schemas.microsoft.com/office/drawing/2014/main" id="{00000000-0008-0000-0000-00006A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915" name="Text Box 27">
          <a:extLst>
            <a:ext uri="{FF2B5EF4-FFF2-40B4-BE49-F238E27FC236}">
              <a16:creationId xmlns:a16="http://schemas.microsoft.com/office/drawing/2014/main" id="{00000000-0008-0000-0000-00006B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16" name="Text Box 27">
          <a:extLst>
            <a:ext uri="{FF2B5EF4-FFF2-40B4-BE49-F238E27FC236}">
              <a16:creationId xmlns:a16="http://schemas.microsoft.com/office/drawing/2014/main" id="{00000000-0008-0000-0000-00006C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17" name="Text Box 27">
          <a:extLst>
            <a:ext uri="{FF2B5EF4-FFF2-40B4-BE49-F238E27FC236}">
              <a16:creationId xmlns:a16="http://schemas.microsoft.com/office/drawing/2014/main" id="{00000000-0008-0000-0000-00006D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18" name="Text Box 27">
          <a:extLst>
            <a:ext uri="{FF2B5EF4-FFF2-40B4-BE49-F238E27FC236}">
              <a16:creationId xmlns:a16="http://schemas.microsoft.com/office/drawing/2014/main" id="{00000000-0008-0000-0000-00006E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19" name="Text Box 27">
          <a:extLst>
            <a:ext uri="{FF2B5EF4-FFF2-40B4-BE49-F238E27FC236}">
              <a16:creationId xmlns:a16="http://schemas.microsoft.com/office/drawing/2014/main" id="{00000000-0008-0000-0000-00006F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20" name="Text Box 27">
          <a:extLst>
            <a:ext uri="{FF2B5EF4-FFF2-40B4-BE49-F238E27FC236}">
              <a16:creationId xmlns:a16="http://schemas.microsoft.com/office/drawing/2014/main" id="{00000000-0008-0000-0000-000070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21" name="Text Box 27">
          <a:extLst>
            <a:ext uri="{FF2B5EF4-FFF2-40B4-BE49-F238E27FC236}">
              <a16:creationId xmlns:a16="http://schemas.microsoft.com/office/drawing/2014/main" id="{00000000-0008-0000-0000-000071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22" name="Text Box 27">
          <a:extLst>
            <a:ext uri="{FF2B5EF4-FFF2-40B4-BE49-F238E27FC236}">
              <a16:creationId xmlns:a16="http://schemas.microsoft.com/office/drawing/2014/main" id="{00000000-0008-0000-0000-000072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23" name="Text Box 27">
          <a:extLst>
            <a:ext uri="{FF2B5EF4-FFF2-40B4-BE49-F238E27FC236}">
              <a16:creationId xmlns:a16="http://schemas.microsoft.com/office/drawing/2014/main" id="{00000000-0008-0000-0000-000073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924" name="Text Box 27">
          <a:extLst>
            <a:ext uri="{FF2B5EF4-FFF2-40B4-BE49-F238E27FC236}">
              <a16:creationId xmlns:a16="http://schemas.microsoft.com/office/drawing/2014/main" id="{00000000-0008-0000-0000-000074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925" name="Text Box 27">
          <a:extLst>
            <a:ext uri="{FF2B5EF4-FFF2-40B4-BE49-F238E27FC236}">
              <a16:creationId xmlns:a16="http://schemas.microsoft.com/office/drawing/2014/main" id="{00000000-0008-0000-0000-000075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26" name="Text Box 27">
          <a:extLst>
            <a:ext uri="{FF2B5EF4-FFF2-40B4-BE49-F238E27FC236}">
              <a16:creationId xmlns:a16="http://schemas.microsoft.com/office/drawing/2014/main" id="{00000000-0008-0000-0000-000076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27" name="Text Box 27">
          <a:extLst>
            <a:ext uri="{FF2B5EF4-FFF2-40B4-BE49-F238E27FC236}">
              <a16:creationId xmlns:a16="http://schemas.microsoft.com/office/drawing/2014/main" id="{00000000-0008-0000-0000-000077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28" name="Text Box 27">
          <a:extLst>
            <a:ext uri="{FF2B5EF4-FFF2-40B4-BE49-F238E27FC236}">
              <a16:creationId xmlns:a16="http://schemas.microsoft.com/office/drawing/2014/main" id="{00000000-0008-0000-0000-000078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29" name="Text Box 27">
          <a:extLst>
            <a:ext uri="{FF2B5EF4-FFF2-40B4-BE49-F238E27FC236}">
              <a16:creationId xmlns:a16="http://schemas.microsoft.com/office/drawing/2014/main" id="{00000000-0008-0000-0000-000079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30" name="Text Box 27">
          <a:extLst>
            <a:ext uri="{FF2B5EF4-FFF2-40B4-BE49-F238E27FC236}">
              <a16:creationId xmlns:a16="http://schemas.microsoft.com/office/drawing/2014/main" id="{00000000-0008-0000-0000-00007A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31" name="Text Box 27">
          <a:extLst>
            <a:ext uri="{FF2B5EF4-FFF2-40B4-BE49-F238E27FC236}">
              <a16:creationId xmlns:a16="http://schemas.microsoft.com/office/drawing/2014/main" id="{00000000-0008-0000-0000-00007B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32" name="Text Box 27">
          <a:extLst>
            <a:ext uri="{FF2B5EF4-FFF2-40B4-BE49-F238E27FC236}">
              <a16:creationId xmlns:a16="http://schemas.microsoft.com/office/drawing/2014/main" id="{00000000-0008-0000-0000-00007C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33" name="Text Box 27">
          <a:extLst>
            <a:ext uri="{FF2B5EF4-FFF2-40B4-BE49-F238E27FC236}">
              <a16:creationId xmlns:a16="http://schemas.microsoft.com/office/drawing/2014/main" id="{00000000-0008-0000-0000-00007D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934" name="Text Box 27">
          <a:extLst>
            <a:ext uri="{FF2B5EF4-FFF2-40B4-BE49-F238E27FC236}">
              <a16:creationId xmlns:a16="http://schemas.microsoft.com/office/drawing/2014/main" id="{00000000-0008-0000-0000-00007E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935" name="Text Box 27">
          <a:extLst>
            <a:ext uri="{FF2B5EF4-FFF2-40B4-BE49-F238E27FC236}">
              <a16:creationId xmlns:a16="http://schemas.microsoft.com/office/drawing/2014/main" id="{00000000-0008-0000-0000-00007F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36" name="Text Box 27">
          <a:extLst>
            <a:ext uri="{FF2B5EF4-FFF2-40B4-BE49-F238E27FC236}">
              <a16:creationId xmlns:a16="http://schemas.microsoft.com/office/drawing/2014/main" id="{00000000-0008-0000-0000-000080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37" name="Text Box 27">
          <a:extLst>
            <a:ext uri="{FF2B5EF4-FFF2-40B4-BE49-F238E27FC236}">
              <a16:creationId xmlns:a16="http://schemas.microsoft.com/office/drawing/2014/main" id="{00000000-0008-0000-0000-000081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38" name="Text Box 27">
          <a:extLst>
            <a:ext uri="{FF2B5EF4-FFF2-40B4-BE49-F238E27FC236}">
              <a16:creationId xmlns:a16="http://schemas.microsoft.com/office/drawing/2014/main" id="{00000000-0008-0000-0000-000082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39" name="Text Box 27">
          <a:extLst>
            <a:ext uri="{FF2B5EF4-FFF2-40B4-BE49-F238E27FC236}">
              <a16:creationId xmlns:a16="http://schemas.microsoft.com/office/drawing/2014/main" id="{00000000-0008-0000-0000-000083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40" name="Text Box 27">
          <a:extLst>
            <a:ext uri="{FF2B5EF4-FFF2-40B4-BE49-F238E27FC236}">
              <a16:creationId xmlns:a16="http://schemas.microsoft.com/office/drawing/2014/main" id="{00000000-0008-0000-0000-000084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41" name="Text Box 27">
          <a:extLst>
            <a:ext uri="{FF2B5EF4-FFF2-40B4-BE49-F238E27FC236}">
              <a16:creationId xmlns:a16="http://schemas.microsoft.com/office/drawing/2014/main" id="{00000000-0008-0000-0000-000085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42" name="Text Box 27">
          <a:extLst>
            <a:ext uri="{FF2B5EF4-FFF2-40B4-BE49-F238E27FC236}">
              <a16:creationId xmlns:a16="http://schemas.microsoft.com/office/drawing/2014/main" id="{00000000-0008-0000-0000-000086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43" name="Text Box 27">
          <a:extLst>
            <a:ext uri="{FF2B5EF4-FFF2-40B4-BE49-F238E27FC236}">
              <a16:creationId xmlns:a16="http://schemas.microsoft.com/office/drawing/2014/main" id="{00000000-0008-0000-0000-000087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944" name="Text Box 27">
          <a:extLst>
            <a:ext uri="{FF2B5EF4-FFF2-40B4-BE49-F238E27FC236}">
              <a16:creationId xmlns:a16="http://schemas.microsoft.com/office/drawing/2014/main" id="{00000000-0008-0000-0000-000088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945" name="Text Box 27">
          <a:extLst>
            <a:ext uri="{FF2B5EF4-FFF2-40B4-BE49-F238E27FC236}">
              <a16:creationId xmlns:a16="http://schemas.microsoft.com/office/drawing/2014/main" id="{00000000-0008-0000-0000-000089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46" name="Text Box 27">
          <a:extLst>
            <a:ext uri="{FF2B5EF4-FFF2-40B4-BE49-F238E27FC236}">
              <a16:creationId xmlns:a16="http://schemas.microsoft.com/office/drawing/2014/main" id="{00000000-0008-0000-0000-00008A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47" name="Text Box 27">
          <a:extLst>
            <a:ext uri="{FF2B5EF4-FFF2-40B4-BE49-F238E27FC236}">
              <a16:creationId xmlns:a16="http://schemas.microsoft.com/office/drawing/2014/main" id="{00000000-0008-0000-0000-00008B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48" name="Text Box 27">
          <a:extLst>
            <a:ext uri="{FF2B5EF4-FFF2-40B4-BE49-F238E27FC236}">
              <a16:creationId xmlns:a16="http://schemas.microsoft.com/office/drawing/2014/main" id="{00000000-0008-0000-0000-00008C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49" name="Text Box 27">
          <a:extLst>
            <a:ext uri="{FF2B5EF4-FFF2-40B4-BE49-F238E27FC236}">
              <a16:creationId xmlns:a16="http://schemas.microsoft.com/office/drawing/2014/main" id="{00000000-0008-0000-0000-00008D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50" name="Text Box 27">
          <a:extLst>
            <a:ext uri="{FF2B5EF4-FFF2-40B4-BE49-F238E27FC236}">
              <a16:creationId xmlns:a16="http://schemas.microsoft.com/office/drawing/2014/main" id="{00000000-0008-0000-0000-00008E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51" name="Text Box 27">
          <a:extLst>
            <a:ext uri="{FF2B5EF4-FFF2-40B4-BE49-F238E27FC236}">
              <a16:creationId xmlns:a16="http://schemas.microsoft.com/office/drawing/2014/main" id="{00000000-0008-0000-0000-00008F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52" name="Text Box 27">
          <a:extLst>
            <a:ext uri="{FF2B5EF4-FFF2-40B4-BE49-F238E27FC236}">
              <a16:creationId xmlns:a16="http://schemas.microsoft.com/office/drawing/2014/main" id="{00000000-0008-0000-0000-000090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53" name="Text Box 27">
          <a:extLst>
            <a:ext uri="{FF2B5EF4-FFF2-40B4-BE49-F238E27FC236}">
              <a16:creationId xmlns:a16="http://schemas.microsoft.com/office/drawing/2014/main" id="{00000000-0008-0000-0000-000091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954" name="Text Box 27">
          <a:extLst>
            <a:ext uri="{FF2B5EF4-FFF2-40B4-BE49-F238E27FC236}">
              <a16:creationId xmlns:a16="http://schemas.microsoft.com/office/drawing/2014/main" id="{00000000-0008-0000-0000-000092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955" name="Text Box 27">
          <a:extLst>
            <a:ext uri="{FF2B5EF4-FFF2-40B4-BE49-F238E27FC236}">
              <a16:creationId xmlns:a16="http://schemas.microsoft.com/office/drawing/2014/main" id="{00000000-0008-0000-0000-000093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956" name="Text Box 27">
          <a:extLst>
            <a:ext uri="{FF2B5EF4-FFF2-40B4-BE49-F238E27FC236}">
              <a16:creationId xmlns:a16="http://schemas.microsoft.com/office/drawing/2014/main" id="{00000000-0008-0000-0000-000094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57" name="Text Box 27">
          <a:extLst>
            <a:ext uri="{FF2B5EF4-FFF2-40B4-BE49-F238E27FC236}">
              <a16:creationId xmlns:a16="http://schemas.microsoft.com/office/drawing/2014/main" id="{00000000-0008-0000-0000-000095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58" name="Text Box 27">
          <a:extLst>
            <a:ext uri="{FF2B5EF4-FFF2-40B4-BE49-F238E27FC236}">
              <a16:creationId xmlns:a16="http://schemas.microsoft.com/office/drawing/2014/main" id="{00000000-0008-0000-0000-000096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59" name="Text Box 27">
          <a:extLst>
            <a:ext uri="{FF2B5EF4-FFF2-40B4-BE49-F238E27FC236}">
              <a16:creationId xmlns:a16="http://schemas.microsoft.com/office/drawing/2014/main" id="{00000000-0008-0000-0000-000097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60" name="Text Box 27">
          <a:extLst>
            <a:ext uri="{FF2B5EF4-FFF2-40B4-BE49-F238E27FC236}">
              <a16:creationId xmlns:a16="http://schemas.microsoft.com/office/drawing/2014/main" id="{00000000-0008-0000-0000-000098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61" name="Text Box 27">
          <a:extLst>
            <a:ext uri="{FF2B5EF4-FFF2-40B4-BE49-F238E27FC236}">
              <a16:creationId xmlns:a16="http://schemas.microsoft.com/office/drawing/2014/main" id="{00000000-0008-0000-0000-000099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62" name="Text Box 27">
          <a:extLst>
            <a:ext uri="{FF2B5EF4-FFF2-40B4-BE49-F238E27FC236}">
              <a16:creationId xmlns:a16="http://schemas.microsoft.com/office/drawing/2014/main" id="{00000000-0008-0000-0000-00009A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63" name="Text Box 27">
          <a:extLst>
            <a:ext uri="{FF2B5EF4-FFF2-40B4-BE49-F238E27FC236}">
              <a16:creationId xmlns:a16="http://schemas.microsoft.com/office/drawing/2014/main" id="{00000000-0008-0000-0000-00009B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64" name="Text Box 27">
          <a:extLst>
            <a:ext uri="{FF2B5EF4-FFF2-40B4-BE49-F238E27FC236}">
              <a16:creationId xmlns:a16="http://schemas.microsoft.com/office/drawing/2014/main" id="{00000000-0008-0000-0000-00009C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965" name="Text Box 27">
          <a:extLst>
            <a:ext uri="{FF2B5EF4-FFF2-40B4-BE49-F238E27FC236}">
              <a16:creationId xmlns:a16="http://schemas.microsoft.com/office/drawing/2014/main" id="{00000000-0008-0000-0000-00009D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966" name="Text Box 27">
          <a:extLst>
            <a:ext uri="{FF2B5EF4-FFF2-40B4-BE49-F238E27FC236}">
              <a16:creationId xmlns:a16="http://schemas.microsoft.com/office/drawing/2014/main" id="{00000000-0008-0000-0000-00009E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67" name="Text Box 27">
          <a:extLst>
            <a:ext uri="{FF2B5EF4-FFF2-40B4-BE49-F238E27FC236}">
              <a16:creationId xmlns:a16="http://schemas.microsoft.com/office/drawing/2014/main" id="{00000000-0008-0000-0000-00009F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68" name="Text Box 27">
          <a:extLst>
            <a:ext uri="{FF2B5EF4-FFF2-40B4-BE49-F238E27FC236}">
              <a16:creationId xmlns:a16="http://schemas.microsoft.com/office/drawing/2014/main" id="{00000000-0008-0000-0000-0000A0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69" name="Text Box 27">
          <a:extLst>
            <a:ext uri="{FF2B5EF4-FFF2-40B4-BE49-F238E27FC236}">
              <a16:creationId xmlns:a16="http://schemas.microsoft.com/office/drawing/2014/main" id="{00000000-0008-0000-0000-0000A1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70" name="Text Box 27">
          <a:extLst>
            <a:ext uri="{FF2B5EF4-FFF2-40B4-BE49-F238E27FC236}">
              <a16:creationId xmlns:a16="http://schemas.microsoft.com/office/drawing/2014/main" id="{00000000-0008-0000-0000-0000A2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71" name="Text Box 27">
          <a:extLst>
            <a:ext uri="{FF2B5EF4-FFF2-40B4-BE49-F238E27FC236}">
              <a16:creationId xmlns:a16="http://schemas.microsoft.com/office/drawing/2014/main" id="{00000000-0008-0000-0000-0000A3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72" name="Text Box 27">
          <a:extLst>
            <a:ext uri="{FF2B5EF4-FFF2-40B4-BE49-F238E27FC236}">
              <a16:creationId xmlns:a16="http://schemas.microsoft.com/office/drawing/2014/main" id="{00000000-0008-0000-0000-0000A4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73" name="Text Box 27">
          <a:extLst>
            <a:ext uri="{FF2B5EF4-FFF2-40B4-BE49-F238E27FC236}">
              <a16:creationId xmlns:a16="http://schemas.microsoft.com/office/drawing/2014/main" id="{00000000-0008-0000-0000-0000A5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74" name="Text Box 27">
          <a:extLst>
            <a:ext uri="{FF2B5EF4-FFF2-40B4-BE49-F238E27FC236}">
              <a16:creationId xmlns:a16="http://schemas.microsoft.com/office/drawing/2014/main" id="{00000000-0008-0000-0000-0000A6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975" name="Text Box 27">
          <a:extLst>
            <a:ext uri="{FF2B5EF4-FFF2-40B4-BE49-F238E27FC236}">
              <a16:creationId xmlns:a16="http://schemas.microsoft.com/office/drawing/2014/main" id="{00000000-0008-0000-0000-0000A7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976" name="Text Box 27">
          <a:extLst>
            <a:ext uri="{FF2B5EF4-FFF2-40B4-BE49-F238E27FC236}">
              <a16:creationId xmlns:a16="http://schemas.microsoft.com/office/drawing/2014/main" id="{00000000-0008-0000-0000-0000A8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77" name="Text Box 27">
          <a:extLst>
            <a:ext uri="{FF2B5EF4-FFF2-40B4-BE49-F238E27FC236}">
              <a16:creationId xmlns:a16="http://schemas.microsoft.com/office/drawing/2014/main" id="{00000000-0008-0000-0000-0000A9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78" name="Text Box 27">
          <a:extLst>
            <a:ext uri="{FF2B5EF4-FFF2-40B4-BE49-F238E27FC236}">
              <a16:creationId xmlns:a16="http://schemas.microsoft.com/office/drawing/2014/main" id="{00000000-0008-0000-0000-0000AA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79" name="Text Box 27">
          <a:extLst>
            <a:ext uri="{FF2B5EF4-FFF2-40B4-BE49-F238E27FC236}">
              <a16:creationId xmlns:a16="http://schemas.microsoft.com/office/drawing/2014/main" id="{00000000-0008-0000-0000-0000AB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80" name="Text Box 27">
          <a:extLst>
            <a:ext uri="{FF2B5EF4-FFF2-40B4-BE49-F238E27FC236}">
              <a16:creationId xmlns:a16="http://schemas.microsoft.com/office/drawing/2014/main" id="{00000000-0008-0000-0000-0000AC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81" name="Text Box 27">
          <a:extLst>
            <a:ext uri="{FF2B5EF4-FFF2-40B4-BE49-F238E27FC236}">
              <a16:creationId xmlns:a16="http://schemas.microsoft.com/office/drawing/2014/main" id="{00000000-0008-0000-0000-0000AD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82" name="Text Box 27">
          <a:extLst>
            <a:ext uri="{FF2B5EF4-FFF2-40B4-BE49-F238E27FC236}">
              <a16:creationId xmlns:a16="http://schemas.microsoft.com/office/drawing/2014/main" id="{00000000-0008-0000-0000-0000AE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83" name="Text Box 27">
          <a:extLst>
            <a:ext uri="{FF2B5EF4-FFF2-40B4-BE49-F238E27FC236}">
              <a16:creationId xmlns:a16="http://schemas.microsoft.com/office/drawing/2014/main" id="{00000000-0008-0000-0000-0000AF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84" name="Text Box 27">
          <a:extLst>
            <a:ext uri="{FF2B5EF4-FFF2-40B4-BE49-F238E27FC236}">
              <a16:creationId xmlns:a16="http://schemas.microsoft.com/office/drawing/2014/main" id="{00000000-0008-0000-0000-0000B0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985" name="Text Box 27">
          <a:extLst>
            <a:ext uri="{FF2B5EF4-FFF2-40B4-BE49-F238E27FC236}">
              <a16:creationId xmlns:a16="http://schemas.microsoft.com/office/drawing/2014/main" id="{00000000-0008-0000-0000-0000B1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986" name="Text Box 27">
          <a:extLst>
            <a:ext uri="{FF2B5EF4-FFF2-40B4-BE49-F238E27FC236}">
              <a16:creationId xmlns:a16="http://schemas.microsoft.com/office/drawing/2014/main" id="{00000000-0008-0000-0000-0000B2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87" name="Text Box 27">
          <a:extLst>
            <a:ext uri="{FF2B5EF4-FFF2-40B4-BE49-F238E27FC236}">
              <a16:creationId xmlns:a16="http://schemas.microsoft.com/office/drawing/2014/main" id="{00000000-0008-0000-0000-0000B3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88" name="Text Box 27">
          <a:extLst>
            <a:ext uri="{FF2B5EF4-FFF2-40B4-BE49-F238E27FC236}">
              <a16:creationId xmlns:a16="http://schemas.microsoft.com/office/drawing/2014/main" id="{00000000-0008-0000-0000-0000B4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89" name="Text Box 27">
          <a:extLst>
            <a:ext uri="{FF2B5EF4-FFF2-40B4-BE49-F238E27FC236}">
              <a16:creationId xmlns:a16="http://schemas.microsoft.com/office/drawing/2014/main" id="{00000000-0008-0000-0000-0000B5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90" name="Text Box 27">
          <a:extLst>
            <a:ext uri="{FF2B5EF4-FFF2-40B4-BE49-F238E27FC236}">
              <a16:creationId xmlns:a16="http://schemas.microsoft.com/office/drawing/2014/main" id="{00000000-0008-0000-0000-0000B6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91" name="Text Box 27">
          <a:extLst>
            <a:ext uri="{FF2B5EF4-FFF2-40B4-BE49-F238E27FC236}">
              <a16:creationId xmlns:a16="http://schemas.microsoft.com/office/drawing/2014/main" id="{00000000-0008-0000-0000-0000B7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92" name="Text Box 27">
          <a:extLst>
            <a:ext uri="{FF2B5EF4-FFF2-40B4-BE49-F238E27FC236}">
              <a16:creationId xmlns:a16="http://schemas.microsoft.com/office/drawing/2014/main" id="{00000000-0008-0000-0000-0000B8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93" name="Text Box 27">
          <a:extLst>
            <a:ext uri="{FF2B5EF4-FFF2-40B4-BE49-F238E27FC236}">
              <a16:creationId xmlns:a16="http://schemas.microsoft.com/office/drawing/2014/main" id="{00000000-0008-0000-0000-0000B9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2994" name="Text Box 27">
          <a:extLst>
            <a:ext uri="{FF2B5EF4-FFF2-40B4-BE49-F238E27FC236}">
              <a16:creationId xmlns:a16="http://schemas.microsoft.com/office/drawing/2014/main" id="{00000000-0008-0000-0000-0000BA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2995" name="Text Box 27">
          <a:extLst>
            <a:ext uri="{FF2B5EF4-FFF2-40B4-BE49-F238E27FC236}">
              <a16:creationId xmlns:a16="http://schemas.microsoft.com/office/drawing/2014/main" id="{00000000-0008-0000-0000-0000BB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2996" name="Text Box 27">
          <a:extLst>
            <a:ext uri="{FF2B5EF4-FFF2-40B4-BE49-F238E27FC236}">
              <a16:creationId xmlns:a16="http://schemas.microsoft.com/office/drawing/2014/main" id="{00000000-0008-0000-0000-0000BC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2997" name="Text Box 27">
          <a:extLst>
            <a:ext uri="{FF2B5EF4-FFF2-40B4-BE49-F238E27FC236}">
              <a16:creationId xmlns:a16="http://schemas.microsoft.com/office/drawing/2014/main" id="{00000000-0008-0000-0000-0000BD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98" name="Text Box 27">
          <a:extLst>
            <a:ext uri="{FF2B5EF4-FFF2-40B4-BE49-F238E27FC236}">
              <a16:creationId xmlns:a16="http://schemas.microsoft.com/office/drawing/2014/main" id="{00000000-0008-0000-0000-0000BE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2999" name="Text Box 27">
          <a:extLst>
            <a:ext uri="{FF2B5EF4-FFF2-40B4-BE49-F238E27FC236}">
              <a16:creationId xmlns:a16="http://schemas.microsoft.com/office/drawing/2014/main" id="{00000000-0008-0000-0000-0000BF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00" name="Text Box 27">
          <a:extLst>
            <a:ext uri="{FF2B5EF4-FFF2-40B4-BE49-F238E27FC236}">
              <a16:creationId xmlns:a16="http://schemas.microsoft.com/office/drawing/2014/main" id="{00000000-0008-0000-0000-0000C0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01" name="Text Box 27">
          <a:extLst>
            <a:ext uri="{FF2B5EF4-FFF2-40B4-BE49-F238E27FC236}">
              <a16:creationId xmlns:a16="http://schemas.microsoft.com/office/drawing/2014/main" id="{00000000-0008-0000-0000-0000C1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02" name="Text Box 27">
          <a:extLst>
            <a:ext uri="{FF2B5EF4-FFF2-40B4-BE49-F238E27FC236}">
              <a16:creationId xmlns:a16="http://schemas.microsoft.com/office/drawing/2014/main" id="{00000000-0008-0000-0000-0000C2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03" name="Text Box 27">
          <a:extLst>
            <a:ext uri="{FF2B5EF4-FFF2-40B4-BE49-F238E27FC236}">
              <a16:creationId xmlns:a16="http://schemas.microsoft.com/office/drawing/2014/main" id="{00000000-0008-0000-0000-0000C3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04" name="Text Box 27">
          <a:extLst>
            <a:ext uri="{FF2B5EF4-FFF2-40B4-BE49-F238E27FC236}">
              <a16:creationId xmlns:a16="http://schemas.microsoft.com/office/drawing/2014/main" id="{00000000-0008-0000-0000-0000C4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05" name="Text Box 27">
          <a:extLst>
            <a:ext uri="{FF2B5EF4-FFF2-40B4-BE49-F238E27FC236}">
              <a16:creationId xmlns:a16="http://schemas.microsoft.com/office/drawing/2014/main" id="{00000000-0008-0000-0000-0000C5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006" name="Text Box 27">
          <a:extLst>
            <a:ext uri="{FF2B5EF4-FFF2-40B4-BE49-F238E27FC236}">
              <a16:creationId xmlns:a16="http://schemas.microsoft.com/office/drawing/2014/main" id="{00000000-0008-0000-0000-0000C6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007" name="Text Box 27">
          <a:extLst>
            <a:ext uri="{FF2B5EF4-FFF2-40B4-BE49-F238E27FC236}">
              <a16:creationId xmlns:a16="http://schemas.microsoft.com/office/drawing/2014/main" id="{00000000-0008-0000-0000-0000C7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08" name="Text Box 27">
          <a:extLst>
            <a:ext uri="{FF2B5EF4-FFF2-40B4-BE49-F238E27FC236}">
              <a16:creationId xmlns:a16="http://schemas.microsoft.com/office/drawing/2014/main" id="{00000000-0008-0000-0000-0000C8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09" name="Text Box 27">
          <a:extLst>
            <a:ext uri="{FF2B5EF4-FFF2-40B4-BE49-F238E27FC236}">
              <a16:creationId xmlns:a16="http://schemas.microsoft.com/office/drawing/2014/main" id="{00000000-0008-0000-0000-0000C9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10" name="Text Box 27">
          <a:extLst>
            <a:ext uri="{FF2B5EF4-FFF2-40B4-BE49-F238E27FC236}">
              <a16:creationId xmlns:a16="http://schemas.microsoft.com/office/drawing/2014/main" id="{00000000-0008-0000-0000-0000CA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11" name="Text Box 27">
          <a:extLst>
            <a:ext uri="{FF2B5EF4-FFF2-40B4-BE49-F238E27FC236}">
              <a16:creationId xmlns:a16="http://schemas.microsoft.com/office/drawing/2014/main" id="{00000000-0008-0000-0000-0000CB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12" name="Text Box 27">
          <a:extLst>
            <a:ext uri="{FF2B5EF4-FFF2-40B4-BE49-F238E27FC236}">
              <a16:creationId xmlns:a16="http://schemas.microsoft.com/office/drawing/2014/main" id="{00000000-0008-0000-0000-0000CC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13" name="Text Box 27">
          <a:extLst>
            <a:ext uri="{FF2B5EF4-FFF2-40B4-BE49-F238E27FC236}">
              <a16:creationId xmlns:a16="http://schemas.microsoft.com/office/drawing/2014/main" id="{00000000-0008-0000-0000-0000CD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14" name="Text Box 27">
          <a:extLst>
            <a:ext uri="{FF2B5EF4-FFF2-40B4-BE49-F238E27FC236}">
              <a16:creationId xmlns:a16="http://schemas.microsoft.com/office/drawing/2014/main" id="{00000000-0008-0000-0000-0000CE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15" name="Text Box 27">
          <a:extLst>
            <a:ext uri="{FF2B5EF4-FFF2-40B4-BE49-F238E27FC236}">
              <a16:creationId xmlns:a16="http://schemas.microsoft.com/office/drawing/2014/main" id="{00000000-0008-0000-0000-0000CF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016" name="Text Box 27">
          <a:extLst>
            <a:ext uri="{FF2B5EF4-FFF2-40B4-BE49-F238E27FC236}">
              <a16:creationId xmlns:a16="http://schemas.microsoft.com/office/drawing/2014/main" id="{00000000-0008-0000-0000-0000D0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017" name="Text Box 27">
          <a:extLst>
            <a:ext uri="{FF2B5EF4-FFF2-40B4-BE49-F238E27FC236}">
              <a16:creationId xmlns:a16="http://schemas.microsoft.com/office/drawing/2014/main" id="{00000000-0008-0000-0000-0000D1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18" name="Text Box 27">
          <a:extLst>
            <a:ext uri="{FF2B5EF4-FFF2-40B4-BE49-F238E27FC236}">
              <a16:creationId xmlns:a16="http://schemas.microsoft.com/office/drawing/2014/main" id="{00000000-0008-0000-0000-0000D2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19" name="Text Box 27">
          <a:extLst>
            <a:ext uri="{FF2B5EF4-FFF2-40B4-BE49-F238E27FC236}">
              <a16:creationId xmlns:a16="http://schemas.microsoft.com/office/drawing/2014/main" id="{00000000-0008-0000-0000-0000D3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20" name="Text Box 27">
          <a:extLst>
            <a:ext uri="{FF2B5EF4-FFF2-40B4-BE49-F238E27FC236}">
              <a16:creationId xmlns:a16="http://schemas.microsoft.com/office/drawing/2014/main" id="{00000000-0008-0000-0000-0000D4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21" name="Text Box 27">
          <a:extLst>
            <a:ext uri="{FF2B5EF4-FFF2-40B4-BE49-F238E27FC236}">
              <a16:creationId xmlns:a16="http://schemas.microsoft.com/office/drawing/2014/main" id="{00000000-0008-0000-0000-0000D5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22" name="Text Box 27">
          <a:extLst>
            <a:ext uri="{FF2B5EF4-FFF2-40B4-BE49-F238E27FC236}">
              <a16:creationId xmlns:a16="http://schemas.microsoft.com/office/drawing/2014/main" id="{00000000-0008-0000-0000-0000D6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23" name="Text Box 27">
          <a:extLst>
            <a:ext uri="{FF2B5EF4-FFF2-40B4-BE49-F238E27FC236}">
              <a16:creationId xmlns:a16="http://schemas.microsoft.com/office/drawing/2014/main" id="{00000000-0008-0000-0000-0000D7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24" name="Text Box 27">
          <a:extLst>
            <a:ext uri="{FF2B5EF4-FFF2-40B4-BE49-F238E27FC236}">
              <a16:creationId xmlns:a16="http://schemas.microsoft.com/office/drawing/2014/main" id="{00000000-0008-0000-0000-0000D8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25" name="Text Box 27">
          <a:extLst>
            <a:ext uri="{FF2B5EF4-FFF2-40B4-BE49-F238E27FC236}">
              <a16:creationId xmlns:a16="http://schemas.microsoft.com/office/drawing/2014/main" id="{00000000-0008-0000-0000-0000D9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026" name="Text Box 27">
          <a:extLst>
            <a:ext uri="{FF2B5EF4-FFF2-40B4-BE49-F238E27FC236}">
              <a16:creationId xmlns:a16="http://schemas.microsoft.com/office/drawing/2014/main" id="{00000000-0008-0000-0000-0000DA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027" name="Text Box 27">
          <a:extLst>
            <a:ext uri="{FF2B5EF4-FFF2-40B4-BE49-F238E27FC236}">
              <a16:creationId xmlns:a16="http://schemas.microsoft.com/office/drawing/2014/main" id="{00000000-0008-0000-0000-0000DB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28" name="Text Box 27">
          <a:extLst>
            <a:ext uri="{FF2B5EF4-FFF2-40B4-BE49-F238E27FC236}">
              <a16:creationId xmlns:a16="http://schemas.microsoft.com/office/drawing/2014/main" id="{00000000-0008-0000-0000-0000DC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29" name="Text Box 27">
          <a:extLst>
            <a:ext uri="{FF2B5EF4-FFF2-40B4-BE49-F238E27FC236}">
              <a16:creationId xmlns:a16="http://schemas.microsoft.com/office/drawing/2014/main" id="{00000000-0008-0000-0000-0000DD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30" name="Text Box 27">
          <a:extLst>
            <a:ext uri="{FF2B5EF4-FFF2-40B4-BE49-F238E27FC236}">
              <a16:creationId xmlns:a16="http://schemas.microsoft.com/office/drawing/2014/main" id="{00000000-0008-0000-0000-0000DE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31" name="Text Box 27">
          <a:extLst>
            <a:ext uri="{FF2B5EF4-FFF2-40B4-BE49-F238E27FC236}">
              <a16:creationId xmlns:a16="http://schemas.microsoft.com/office/drawing/2014/main" id="{00000000-0008-0000-0000-0000DF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32" name="Text Box 27">
          <a:extLst>
            <a:ext uri="{FF2B5EF4-FFF2-40B4-BE49-F238E27FC236}">
              <a16:creationId xmlns:a16="http://schemas.microsoft.com/office/drawing/2014/main" id="{00000000-0008-0000-0000-0000E0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33" name="Text Box 27">
          <a:extLst>
            <a:ext uri="{FF2B5EF4-FFF2-40B4-BE49-F238E27FC236}">
              <a16:creationId xmlns:a16="http://schemas.microsoft.com/office/drawing/2014/main" id="{00000000-0008-0000-0000-0000E1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34" name="Text Box 27">
          <a:extLst>
            <a:ext uri="{FF2B5EF4-FFF2-40B4-BE49-F238E27FC236}">
              <a16:creationId xmlns:a16="http://schemas.microsoft.com/office/drawing/2014/main" id="{00000000-0008-0000-0000-0000E2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35" name="Text Box 27">
          <a:extLst>
            <a:ext uri="{FF2B5EF4-FFF2-40B4-BE49-F238E27FC236}">
              <a16:creationId xmlns:a16="http://schemas.microsoft.com/office/drawing/2014/main" id="{00000000-0008-0000-0000-0000E3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036" name="Text Box 27">
          <a:extLst>
            <a:ext uri="{FF2B5EF4-FFF2-40B4-BE49-F238E27FC236}">
              <a16:creationId xmlns:a16="http://schemas.microsoft.com/office/drawing/2014/main" id="{00000000-0008-0000-0000-0000E4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037" name="Text Box 27">
          <a:extLst>
            <a:ext uri="{FF2B5EF4-FFF2-40B4-BE49-F238E27FC236}">
              <a16:creationId xmlns:a16="http://schemas.microsoft.com/office/drawing/2014/main" id="{00000000-0008-0000-0000-0000E5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038" name="Text Box 27">
          <a:extLst>
            <a:ext uri="{FF2B5EF4-FFF2-40B4-BE49-F238E27FC236}">
              <a16:creationId xmlns:a16="http://schemas.microsoft.com/office/drawing/2014/main" id="{00000000-0008-0000-0000-0000E6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39" name="Text Box 27">
          <a:extLst>
            <a:ext uri="{FF2B5EF4-FFF2-40B4-BE49-F238E27FC236}">
              <a16:creationId xmlns:a16="http://schemas.microsoft.com/office/drawing/2014/main" id="{00000000-0008-0000-0000-0000E7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40" name="Text Box 27">
          <a:extLst>
            <a:ext uri="{FF2B5EF4-FFF2-40B4-BE49-F238E27FC236}">
              <a16:creationId xmlns:a16="http://schemas.microsoft.com/office/drawing/2014/main" id="{00000000-0008-0000-0000-0000E8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41" name="Text Box 27">
          <a:extLst>
            <a:ext uri="{FF2B5EF4-FFF2-40B4-BE49-F238E27FC236}">
              <a16:creationId xmlns:a16="http://schemas.microsoft.com/office/drawing/2014/main" id="{00000000-0008-0000-0000-0000E9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42" name="Text Box 27">
          <a:extLst>
            <a:ext uri="{FF2B5EF4-FFF2-40B4-BE49-F238E27FC236}">
              <a16:creationId xmlns:a16="http://schemas.microsoft.com/office/drawing/2014/main" id="{00000000-0008-0000-0000-0000EA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43" name="Text Box 27">
          <a:extLst>
            <a:ext uri="{FF2B5EF4-FFF2-40B4-BE49-F238E27FC236}">
              <a16:creationId xmlns:a16="http://schemas.microsoft.com/office/drawing/2014/main" id="{00000000-0008-0000-0000-0000EB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44" name="Text Box 27">
          <a:extLst>
            <a:ext uri="{FF2B5EF4-FFF2-40B4-BE49-F238E27FC236}">
              <a16:creationId xmlns:a16="http://schemas.microsoft.com/office/drawing/2014/main" id="{00000000-0008-0000-0000-0000EC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45" name="Text Box 27">
          <a:extLst>
            <a:ext uri="{FF2B5EF4-FFF2-40B4-BE49-F238E27FC236}">
              <a16:creationId xmlns:a16="http://schemas.microsoft.com/office/drawing/2014/main" id="{00000000-0008-0000-0000-0000ED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46" name="Text Box 27">
          <a:extLst>
            <a:ext uri="{FF2B5EF4-FFF2-40B4-BE49-F238E27FC236}">
              <a16:creationId xmlns:a16="http://schemas.microsoft.com/office/drawing/2014/main" id="{00000000-0008-0000-0000-0000EE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047" name="Text Box 27">
          <a:extLst>
            <a:ext uri="{FF2B5EF4-FFF2-40B4-BE49-F238E27FC236}">
              <a16:creationId xmlns:a16="http://schemas.microsoft.com/office/drawing/2014/main" id="{00000000-0008-0000-0000-0000EF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048" name="Text Box 27">
          <a:extLst>
            <a:ext uri="{FF2B5EF4-FFF2-40B4-BE49-F238E27FC236}">
              <a16:creationId xmlns:a16="http://schemas.microsoft.com/office/drawing/2014/main" id="{00000000-0008-0000-0000-0000F00B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49" name="Text Box 27">
          <a:extLst>
            <a:ext uri="{FF2B5EF4-FFF2-40B4-BE49-F238E27FC236}">
              <a16:creationId xmlns:a16="http://schemas.microsoft.com/office/drawing/2014/main" id="{00000000-0008-0000-0000-0000F1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50" name="Text Box 27">
          <a:extLst>
            <a:ext uri="{FF2B5EF4-FFF2-40B4-BE49-F238E27FC236}">
              <a16:creationId xmlns:a16="http://schemas.microsoft.com/office/drawing/2014/main" id="{00000000-0008-0000-0000-0000F2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51" name="Text Box 27">
          <a:extLst>
            <a:ext uri="{FF2B5EF4-FFF2-40B4-BE49-F238E27FC236}">
              <a16:creationId xmlns:a16="http://schemas.microsoft.com/office/drawing/2014/main" id="{00000000-0008-0000-0000-0000F3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52" name="Text Box 27">
          <a:extLst>
            <a:ext uri="{FF2B5EF4-FFF2-40B4-BE49-F238E27FC236}">
              <a16:creationId xmlns:a16="http://schemas.microsoft.com/office/drawing/2014/main" id="{00000000-0008-0000-0000-0000F4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53" name="Text Box 27">
          <a:extLst>
            <a:ext uri="{FF2B5EF4-FFF2-40B4-BE49-F238E27FC236}">
              <a16:creationId xmlns:a16="http://schemas.microsoft.com/office/drawing/2014/main" id="{00000000-0008-0000-0000-0000F5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54" name="Text Box 27">
          <a:extLst>
            <a:ext uri="{FF2B5EF4-FFF2-40B4-BE49-F238E27FC236}">
              <a16:creationId xmlns:a16="http://schemas.microsoft.com/office/drawing/2014/main" id="{00000000-0008-0000-0000-0000F6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55" name="Text Box 27">
          <a:extLst>
            <a:ext uri="{FF2B5EF4-FFF2-40B4-BE49-F238E27FC236}">
              <a16:creationId xmlns:a16="http://schemas.microsoft.com/office/drawing/2014/main" id="{00000000-0008-0000-0000-0000F7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56" name="Text Box 27">
          <a:extLst>
            <a:ext uri="{FF2B5EF4-FFF2-40B4-BE49-F238E27FC236}">
              <a16:creationId xmlns:a16="http://schemas.microsoft.com/office/drawing/2014/main" id="{00000000-0008-0000-0000-0000F8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057" name="Text Box 27">
          <a:extLst>
            <a:ext uri="{FF2B5EF4-FFF2-40B4-BE49-F238E27FC236}">
              <a16:creationId xmlns:a16="http://schemas.microsoft.com/office/drawing/2014/main" id="{00000000-0008-0000-0000-0000F90B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058" name="Text Box 27">
          <a:extLst>
            <a:ext uri="{FF2B5EF4-FFF2-40B4-BE49-F238E27FC236}">
              <a16:creationId xmlns:a16="http://schemas.microsoft.com/office/drawing/2014/main" id="{00000000-0008-0000-0000-0000FA0B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59" name="Text Box 27">
          <a:extLst>
            <a:ext uri="{FF2B5EF4-FFF2-40B4-BE49-F238E27FC236}">
              <a16:creationId xmlns:a16="http://schemas.microsoft.com/office/drawing/2014/main" id="{00000000-0008-0000-0000-0000FB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60" name="Text Box 27">
          <a:extLst>
            <a:ext uri="{FF2B5EF4-FFF2-40B4-BE49-F238E27FC236}">
              <a16:creationId xmlns:a16="http://schemas.microsoft.com/office/drawing/2014/main" id="{00000000-0008-0000-0000-0000FC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61" name="Text Box 27">
          <a:extLst>
            <a:ext uri="{FF2B5EF4-FFF2-40B4-BE49-F238E27FC236}">
              <a16:creationId xmlns:a16="http://schemas.microsoft.com/office/drawing/2014/main" id="{00000000-0008-0000-0000-0000FD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62" name="Text Box 27">
          <a:extLst>
            <a:ext uri="{FF2B5EF4-FFF2-40B4-BE49-F238E27FC236}">
              <a16:creationId xmlns:a16="http://schemas.microsoft.com/office/drawing/2014/main" id="{00000000-0008-0000-0000-0000FE0B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63" name="Text Box 27">
          <a:extLst>
            <a:ext uri="{FF2B5EF4-FFF2-40B4-BE49-F238E27FC236}">
              <a16:creationId xmlns:a16="http://schemas.microsoft.com/office/drawing/2014/main" id="{00000000-0008-0000-0000-0000FF0B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64" name="Text Box 27">
          <a:extLst>
            <a:ext uri="{FF2B5EF4-FFF2-40B4-BE49-F238E27FC236}">
              <a16:creationId xmlns:a16="http://schemas.microsoft.com/office/drawing/2014/main" id="{00000000-0008-0000-0000-000000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65" name="Text Box 27">
          <a:extLst>
            <a:ext uri="{FF2B5EF4-FFF2-40B4-BE49-F238E27FC236}">
              <a16:creationId xmlns:a16="http://schemas.microsoft.com/office/drawing/2014/main" id="{00000000-0008-0000-0000-000001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66" name="Text Box 27">
          <a:extLst>
            <a:ext uri="{FF2B5EF4-FFF2-40B4-BE49-F238E27FC236}">
              <a16:creationId xmlns:a16="http://schemas.microsoft.com/office/drawing/2014/main" id="{00000000-0008-0000-0000-000002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067" name="Text Box 27">
          <a:extLst>
            <a:ext uri="{FF2B5EF4-FFF2-40B4-BE49-F238E27FC236}">
              <a16:creationId xmlns:a16="http://schemas.microsoft.com/office/drawing/2014/main" id="{00000000-0008-0000-0000-000003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068" name="Text Box 27">
          <a:extLst>
            <a:ext uri="{FF2B5EF4-FFF2-40B4-BE49-F238E27FC236}">
              <a16:creationId xmlns:a16="http://schemas.microsoft.com/office/drawing/2014/main" id="{00000000-0008-0000-0000-000004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69" name="Text Box 27">
          <a:extLst>
            <a:ext uri="{FF2B5EF4-FFF2-40B4-BE49-F238E27FC236}">
              <a16:creationId xmlns:a16="http://schemas.microsoft.com/office/drawing/2014/main" id="{00000000-0008-0000-0000-000005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70" name="Text Box 27">
          <a:extLst>
            <a:ext uri="{FF2B5EF4-FFF2-40B4-BE49-F238E27FC236}">
              <a16:creationId xmlns:a16="http://schemas.microsoft.com/office/drawing/2014/main" id="{00000000-0008-0000-0000-000006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71" name="Text Box 27">
          <a:extLst>
            <a:ext uri="{FF2B5EF4-FFF2-40B4-BE49-F238E27FC236}">
              <a16:creationId xmlns:a16="http://schemas.microsoft.com/office/drawing/2014/main" id="{00000000-0008-0000-0000-000007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72" name="Text Box 27">
          <a:extLst>
            <a:ext uri="{FF2B5EF4-FFF2-40B4-BE49-F238E27FC236}">
              <a16:creationId xmlns:a16="http://schemas.microsoft.com/office/drawing/2014/main" id="{00000000-0008-0000-0000-000008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73" name="Text Box 27">
          <a:extLst>
            <a:ext uri="{FF2B5EF4-FFF2-40B4-BE49-F238E27FC236}">
              <a16:creationId xmlns:a16="http://schemas.microsoft.com/office/drawing/2014/main" id="{00000000-0008-0000-0000-000009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74" name="Text Box 27">
          <a:extLst>
            <a:ext uri="{FF2B5EF4-FFF2-40B4-BE49-F238E27FC236}">
              <a16:creationId xmlns:a16="http://schemas.microsoft.com/office/drawing/2014/main" id="{00000000-0008-0000-0000-00000A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75" name="Text Box 27">
          <a:extLst>
            <a:ext uri="{FF2B5EF4-FFF2-40B4-BE49-F238E27FC236}">
              <a16:creationId xmlns:a16="http://schemas.microsoft.com/office/drawing/2014/main" id="{00000000-0008-0000-0000-00000B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76" name="Text Box 27">
          <a:extLst>
            <a:ext uri="{FF2B5EF4-FFF2-40B4-BE49-F238E27FC236}">
              <a16:creationId xmlns:a16="http://schemas.microsoft.com/office/drawing/2014/main" id="{00000000-0008-0000-0000-00000C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077" name="Text Box 27">
          <a:extLst>
            <a:ext uri="{FF2B5EF4-FFF2-40B4-BE49-F238E27FC236}">
              <a16:creationId xmlns:a16="http://schemas.microsoft.com/office/drawing/2014/main" id="{00000000-0008-0000-0000-00000D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078" name="Text Box 27">
          <a:extLst>
            <a:ext uri="{FF2B5EF4-FFF2-40B4-BE49-F238E27FC236}">
              <a16:creationId xmlns:a16="http://schemas.microsoft.com/office/drawing/2014/main" id="{00000000-0008-0000-0000-00000E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079" name="Text Box 27">
          <a:extLst>
            <a:ext uri="{FF2B5EF4-FFF2-40B4-BE49-F238E27FC236}">
              <a16:creationId xmlns:a16="http://schemas.microsoft.com/office/drawing/2014/main" id="{00000000-0008-0000-0000-00000F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80" name="Text Box 27">
          <a:extLst>
            <a:ext uri="{FF2B5EF4-FFF2-40B4-BE49-F238E27FC236}">
              <a16:creationId xmlns:a16="http://schemas.microsoft.com/office/drawing/2014/main" id="{00000000-0008-0000-0000-000010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81" name="Text Box 27">
          <a:extLst>
            <a:ext uri="{FF2B5EF4-FFF2-40B4-BE49-F238E27FC236}">
              <a16:creationId xmlns:a16="http://schemas.microsoft.com/office/drawing/2014/main" id="{00000000-0008-0000-0000-000011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82" name="Text Box 27">
          <a:extLst>
            <a:ext uri="{FF2B5EF4-FFF2-40B4-BE49-F238E27FC236}">
              <a16:creationId xmlns:a16="http://schemas.microsoft.com/office/drawing/2014/main" id="{00000000-0008-0000-0000-000012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83" name="Text Box 27">
          <a:extLst>
            <a:ext uri="{FF2B5EF4-FFF2-40B4-BE49-F238E27FC236}">
              <a16:creationId xmlns:a16="http://schemas.microsoft.com/office/drawing/2014/main" id="{00000000-0008-0000-0000-000013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84" name="Text Box 27">
          <a:extLst>
            <a:ext uri="{FF2B5EF4-FFF2-40B4-BE49-F238E27FC236}">
              <a16:creationId xmlns:a16="http://schemas.microsoft.com/office/drawing/2014/main" id="{00000000-0008-0000-0000-000014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85" name="Text Box 27">
          <a:extLst>
            <a:ext uri="{FF2B5EF4-FFF2-40B4-BE49-F238E27FC236}">
              <a16:creationId xmlns:a16="http://schemas.microsoft.com/office/drawing/2014/main" id="{00000000-0008-0000-0000-000015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86" name="Text Box 27">
          <a:extLst>
            <a:ext uri="{FF2B5EF4-FFF2-40B4-BE49-F238E27FC236}">
              <a16:creationId xmlns:a16="http://schemas.microsoft.com/office/drawing/2014/main" id="{00000000-0008-0000-0000-000016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87" name="Text Box 27">
          <a:extLst>
            <a:ext uri="{FF2B5EF4-FFF2-40B4-BE49-F238E27FC236}">
              <a16:creationId xmlns:a16="http://schemas.microsoft.com/office/drawing/2014/main" id="{00000000-0008-0000-0000-000017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088" name="Text Box 27">
          <a:extLst>
            <a:ext uri="{FF2B5EF4-FFF2-40B4-BE49-F238E27FC236}">
              <a16:creationId xmlns:a16="http://schemas.microsoft.com/office/drawing/2014/main" id="{00000000-0008-0000-0000-000018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089" name="Text Box 27">
          <a:extLst>
            <a:ext uri="{FF2B5EF4-FFF2-40B4-BE49-F238E27FC236}">
              <a16:creationId xmlns:a16="http://schemas.microsoft.com/office/drawing/2014/main" id="{00000000-0008-0000-0000-000019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90" name="Text Box 27">
          <a:extLst>
            <a:ext uri="{FF2B5EF4-FFF2-40B4-BE49-F238E27FC236}">
              <a16:creationId xmlns:a16="http://schemas.microsoft.com/office/drawing/2014/main" id="{00000000-0008-0000-0000-00001A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91" name="Text Box 27">
          <a:extLst>
            <a:ext uri="{FF2B5EF4-FFF2-40B4-BE49-F238E27FC236}">
              <a16:creationId xmlns:a16="http://schemas.microsoft.com/office/drawing/2014/main" id="{00000000-0008-0000-0000-00001B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92" name="Text Box 27">
          <a:extLst>
            <a:ext uri="{FF2B5EF4-FFF2-40B4-BE49-F238E27FC236}">
              <a16:creationId xmlns:a16="http://schemas.microsoft.com/office/drawing/2014/main" id="{00000000-0008-0000-0000-00001C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093" name="Text Box 27">
          <a:extLst>
            <a:ext uri="{FF2B5EF4-FFF2-40B4-BE49-F238E27FC236}">
              <a16:creationId xmlns:a16="http://schemas.microsoft.com/office/drawing/2014/main" id="{00000000-0008-0000-0000-00001D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94" name="Text Box 27">
          <a:extLst>
            <a:ext uri="{FF2B5EF4-FFF2-40B4-BE49-F238E27FC236}">
              <a16:creationId xmlns:a16="http://schemas.microsoft.com/office/drawing/2014/main" id="{00000000-0008-0000-0000-00001E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95" name="Text Box 27">
          <a:extLst>
            <a:ext uri="{FF2B5EF4-FFF2-40B4-BE49-F238E27FC236}">
              <a16:creationId xmlns:a16="http://schemas.microsoft.com/office/drawing/2014/main" id="{00000000-0008-0000-0000-00001F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96" name="Text Box 27">
          <a:extLst>
            <a:ext uri="{FF2B5EF4-FFF2-40B4-BE49-F238E27FC236}">
              <a16:creationId xmlns:a16="http://schemas.microsoft.com/office/drawing/2014/main" id="{00000000-0008-0000-0000-000020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097" name="Text Box 27">
          <a:extLst>
            <a:ext uri="{FF2B5EF4-FFF2-40B4-BE49-F238E27FC236}">
              <a16:creationId xmlns:a16="http://schemas.microsoft.com/office/drawing/2014/main" id="{00000000-0008-0000-0000-000021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098" name="Text Box 27">
          <a:extLst>
            <a:ext uri="{FF2B5EF4-FFF2-40B4-BE49-F238E27FC236}">
              <a16:creationId xmlns:a16="http://schemas.microsoft.com/office/drawing/2014/main" id="{00000000-0008-0000-0000-000022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099" name="Text Box 27">
          <a:extLst>
            <a:ext uri="{FF2B5EF4-FFF2-40B4-BE49-F238E27FC236}">
              <a16:creationId xmlns:a16="http://schemas.microsoft.com/office/drawing/2014/main" id="{00000000-0008-0000-0000-000023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00" name="Text Box 27">
          <a:extLst>
            <a:ext uri="{FF2B5EF4-FFF2-40B4-BE49-F238E27FC236}">
              <a16:creationId xmlns:a16="http://schemas.microsoft.com/office/drawing/2014/main" id="{00000000-0008-0000-0000-000024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01" name="Text Box 27">
          <a:extLst>
            <a:ext uri="{FF2B5EF4-FFF2-40B4-BE49-F238E27FC236}">
              <a16:creationId xmlns:a16="http://schemas.microsoft.com/office/drawing/2014/main" id="{00000000-0008-0000-0000-000025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02" name="Text Box 27">
          <a:extLst>
            <a:ext uri="{FF2B5EF4-FFF2-40B4-BE49-F238E27FC236}">
              <a16:creationId xmlns:a16="http://schemas.microsoft.com/office/drawing/2014/main" id="{00000000-0008-0000-0000-000026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03" name="Text Box 27">
          <a:extLst>
            <a:ext uri="{FF2B5EF4-FFF2-40B4-BE49-F238E27FC236}">
              <a16:creationId xmlns:a16="http://schemas.microsoft.com/office/drawing/2014/main" id="{00000000-0008-0000-0000-000027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04" name="Text Box 27">
          <a:extLst>
            <a:ext uri="{FF2B5EF4-FFF2-40B4-BE49-F238E27FC236}">
              <a16:creationId xmlns:a16="http://schemas.microsoft.com/office/drawing/2014/main" id="{00000000-0008-0000-0000-000028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05" name="Text Box 27">
          <a:extLst>
            <a:ext uri="{FF2B5EF4-FFF2-40B4-BE49-F238E27FC236}">
              <a16:creationId xmlns:a16="http://schemas.microsoft.com/office/drawing/2014/main" id="{00000000-0008-0000-0000-000029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06" name="Text Box 27">
          <a:extLst>
            <a:ext uri="{FF2B5EF4-FFF2-40B4-BE49-F238E27FC236}">
              <a16:creationId xmlns:a16="http://schemas.microsoft.com/office/drawing/2014/main" id="{00000000-0008-0000-0000-00002A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07" name="Text Box 27">
          <a:extLst>
            <a:ext uri="{FF2B5EF4-FFF2-40B4-BE49-F238E27FC236}">
              <a16:creationId xmlns:a16="http://schemas.microsoft.com/office/drawing/2014/main" id="{00000000-0008-0000-0000-00002B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108" name="Text Box 27">
          <a:extLst>
            <a:ext uri="{FF2B5EF4-FFF2-40B4-BE49-F238E27FC236}">
              <a16:creationId xmlns:a16="http://schemas.microsoft.com/office/drawing/2014/main" id="{00000000-0008-0000-0000-00002C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109" name="Text Box 27">
          <a:extLst>
            <a:ext uri="{FF2B5EF4-FFF2-40B4-BE49-F238E27FC236}">
              <a16:creationId xmlns:a16="http://schemas.microsoft.com/office/drawing/2014/main" id="{00000000-0008-0000-0000-00002D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10" name="Text Box 27">
          <a:extLst>
            <a:ext uri="{FF2B5EF4-FFF2-40B4-BE49-F238E27FC236}">
              <a16:creationId xmlns:a16="http://schemas.microsoft.com/office/drawing/2014/main" id="{00000000-0008-0000-0000-00002E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11" name="Text Box 27">
          <a:extLst>
            <a:ext uri="{FF2B5EF4-FFF2-40B4-BE49-F238E27FC236}">
              <a16:creationId xmlns:a16="http://schemas.microsoft.com/office/drawing/2014/main" id="{00000000-0008-0000-0000-00002F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12" name="Text Box 27">
          <a:extLst>
            <a:ext uri="{FF2B5EF4-FFF2-40B4-BE49-F238E27FC236}">
              <a16:creationId xmlns:a16="http://schemas.microsoft.com/office/drawing/2014/main" id="{00000000-0008-0000-0000-000030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13" name="Text Box 27">
          <a:extLst>
            <a:ext uri="{FF2B5EF4-FFF2-40B4-BE49-F238E27FC236}">
              <a16:creationId xmlns:a16="http://schemas.microsoft.com/office/drawing/2014/main" id="{00000000-0008-0000-0000-000031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14" name="Text Box 27">
          <a:extLst>
            <a:ext uri="{FF2B5EF4-FFF2-40B4-BE49-F238E27FC236}">
              <a16:creationId xmlns:a16="http://schemas.microsoft.com/office/drawing/2014/main" id="{00000000-0008-0000-0000-000032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15" name="Text Box 27">
          <a:extLst>
            <a:ext uri="{FF2B5EF4-FFF2-40B4-BE49-F238E27FC236}">
              <a16:creationId xmlns:a16="http://schemas.microsoft.com/office/drawing/2014/main" id="{00000000-0008-0000-0000-000033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16" name="Text Box 27">
          <a:extLst>
            <a:ext uri="{FF2B5EF4-FFF2-40B4-BE49-F238E27FC236}">
              <a16:creationId xmlns:a16="http://schemas.microsoft.com/office/drawing/2014/main" id="{00000000-0008-0000-0000-000034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17" name="Text Box 27">
          <a:extLst>
            <a:ext uri="{FF2B5EF4-FFF2-40B4-BE49-F238E27FC236}">
              <a16:creationId xmlns:a16="http://schemas.microsoft.com/office/drawing/2014/main" id="{00000000-0008-0000-0000-000035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118" name="Text Box 27">
          <a:extLst>
            <a:ext uri="{FF2B5EF4-FFF2-40B4-BE49-F238E27FC236}">
              <a16:creationId xmlns:a16="http://schemas.microsoft.com/office/drawing/2014/main" id="{00000000-0008-0000-0000-000036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119" name="Text Box 27">
          <a:extLst>
            <a:ext uri="{FF2B5EF4-FFF2-40B4-BE49-F238E27FC236}">
              <a16:creationId xmlns:a16="http://schemas.microsoft.com/office/drawing/2014/main" id="{00000000-0008-0000-0000-000037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120" name="Text Box 27">
          <a:extLst>
            <a:ext uri="{FF2B5EF4-FFF2-40B4-BE49-F238E27FC236}">
              <a16:creationId xmlns:a16="http://schemas.microsoft.com/office/drawing/2014/main" id="{00000000-0008-0000-0000-000038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21" name="Text Box 27">
          <a:extLst>
            <a:ext uri="{FF2B5EF4-FFF2-40B4-BE49-F238E27FC236}">
              <a16:creationId xmlns:a16="http://schemas.microsoft.com/office/drawing/2014/main" id="{00000000-0008-0000-0000-000039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22" name="Text Box 27">
          <a:extLst>
            <a:ext uri="{FF2B5EF4-FFF2-40B4-BE49-F238E27FC236}">
              <a16:creationId xmlns:a16="http://schemas.microsoft.com/office/drawing/2014/main" id="{00000000-0008-0000-0000-00003A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23" name="Text Box 27">
          <a:extLst>
            <a:ext uri="{FF2B5EF4-FFF2-40B4-BE49-F238E27FC236}">
              <a16:creationId xmlns:a16="http://schemas.microsoft.com/office/drawing/2014/main" id="{00000000-0008-0000-0000-00003B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24" name="Text Box 27">
          <a:extLst>
            <a:ext uri="{FF2B5EF4-FFF2-40B4-BE49-F238E27FC236}">
              <a16:creationId xmlns:a16="http://schemas.microsoft.com/office/drawing/2014/main" id="{00000000-0008-0000-0000-00003C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25" name="Text Box 27">
          <a:extLst>
            <a:ext uri="{FF2B5EF4-FFF2-40B4-BE49-F238E27FC236}">
              <a16:creationId xmlns:a16="http://schemas.microsoft.com/office/drawing/2014/main" id="{00000000-0008-0000-0000-00003D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26" name="Text Box 27">
          <a:extLst>
            <a:ext uri="{FF2B5EF4-FFF2-40B4-BE49-F238E27FC236}">
              <a16:creationId xmlns:a16="http://schemas.microsoft.com/office/drawing/2014/main" id="{00000000-0008-0000-0000-00003E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27" name="Text Box 27">
          <a:extLst>
            <a:ext uri="{FF2B5EF4-FFF2-40B4-BE49-F238E27FC236}">
              <a16:creationId xmlns:a16="http://schemas.microsoft.com/office/drawing/2014/main" id="{00000000-0008-0000-0000-00003F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28" name="Text Box 27">
          <a:extLst>
            <a:ext uri="{FF2B5EF4-FFF2-40B4-BE49-F238E27FC236}">
              <a16:creationId xmlns:a16="http://schemas.microsoft.com/office/drawing/2014/main" id="{00000000-0008-0000-0000-000040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129" name="Text Box 27">
          <a:extLst>
            <a:ext uri="{FF2B5EF4-FFF2-40B4-BE49-F238E27FC236}">
              <a16:creationId xmlns:a16="http://schemas.microsoft.com/office/drawing/2014/main" id="{00000000-0008-0000-0000-000041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130" name="Text Box 27">
          <a:extLst>
            <a:ext uri="{FF2B5EF4-FFF2-40B4-BE49-F238E27FC236}">
              <a16:creationId xmlns:a16="http://schemas.microsoft.com/office/drawing/2014/main" id="{00000000-0008-0000-0000-000042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31" name="Text Box 27">
          <a:extLst>
            <a:ext uri="{FF2B5EF4-FFF2-40B4-BE49-F238E27FC236}">
              <a16:creationId xmlns:a16="http://schemas.microsoft.com/office/drawing/2014/main" id="{00000000-0008-0000-0000-000043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32" name="Text Box 27">
          <a:extLst>
            <a:ext uri="{FF2B5EF4-FFF2-40B4-BE49-F238E27FC236}">
              <a16:creationId xmlns:a16="http://schemas.microsoft.com/office/drawing/2014/main" id="{00000000-0008-0000-0000-000044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33" name="Text Box 27">
          <a:extLst>
            <a:ext uri="{FF2B5EF4-FFF2-40B4-BE49-F238E27FC236}">
              <a16:creationId xmlns:a16="http://schemas.microsoft.com/office/drawing/2014/main" id="{00000000-0008-0000-0000-000045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34" name="Text Box 27">
          <a:extLst>
            <a:ext uri="{FF2B5EF4-FFF2-40B4-BE49-F238E27FC236}">
              <a16:creationId xmlns:a16="http://schemas.microsoft.com/office/drawing/2014/main" id="{00000000-0008-0000-0000-000046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35" name="Text Box 27">
          <a:extLst>
            <a:ext uri="{FF2B5EF4-FFF2-40B4-BE49-F238E27FC236}">
              <a16:creationId xmlns:a16="http://schemas.microsoft.com/office/drawing/2014/main" id="{00000000-0008-0000-0000-000047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36" name="Text Box 27">
          <a:extLst>
            <a:ext uri="{FF2B5EF4-FFF2-40B4-BE49-F238E27FC236}">
              <a16:creationId xmlns:a16="http://schemas.microsoft.com/office/drawing/2014/main" id="{00000000-0008-0000-0000-000048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37" name="Text Box 27">
          <a:extLst>
            <a:ext uri="{FF2B5EF4-FFF2-40B4-BE49-F238E27FC236}">
              <a16:creationId xmlns:a16="http://schemas.microsoft.com/office/drawing/2014/main" id="{00000000-0008-0000-0000-000049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38" name="Text Box 27">
          <a:extLst>
            <a:ext uri="{FF2B5EF4-FFF2-40B4-BE49-F238E27FC236}">
              <a16:creationId xmlns:a16="http://schemas.microsoft.com/office/drawing/2014/main" id="{00000000-0008-0000-0000-00004A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139" name="Text Box 27">
          <a:extLst>
            <a:ext uri="{FF2B5EF4-FFF2-40B4-BE49-F238E27FC236}">
              <a16:creationId xmlns:a16="http://schemas.microsoft.com/office/drawing/2014/main" id="{00000000-0008-0000-0000-00004B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140" name="Text Box 27">
          <a:extLst>
            <a:ext uri="{FF2B5EF4-FFF2-40B4-BE49-F238E27FC236}">
              <a16:creationId xmlns:a16="http://schemas.microsoft.com/office/drawing/2014/main" id="{00000000-0008-0000-0000-00004C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41" name="Text Box 27">
          <a:extLst>
            <a:ext uri="{FF2B5EF4-FFF2-40B4-BE49-F238E27FC236}">
              <a16:creationId xmlns:a16="http://schemas.microsoft.com/office/drawing/2014/main" id="{00000000-0008-0000-0000-00004D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42" name="Text Box 27">
          <a:extLst>
            <a:ext uri="{FF2B5EF4-FFF2-40B4-BE49-F238E27FC236}">
              <a16:creationId xmlns:a16="http://schemas.microsoft.com/office/drawing/2014/main" id="{00000000-0008-0000-0000-00004E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43" name="Text Box 27">
          <a:extLst>
            <a:ext uri="{FF2B5EF4-FFF2-40B4-BE49-F238E27FC236}">
              <a16:creationId xmlns:a16="http://schemas.microsoft.com/office/drawing/2014/main" id="{00000000-0008-0000-0000-00004F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44" name="Text Box 27">
          <a:extLst>
            <a:ext uri="{FF2B5EF4-FFF2-40B4-BE49-F238E27FC236}">
              <a16:creationId xmlns:a16="http://schemas.microsoft.com/office/drawing/2014/main" id="{00000000-0008-0000-0000-000050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45" name="Text Box 27">
          <a:extLst>
            <a:ext uri="{FF2B5EF4-FFF2-40B4-BE49-F238E27FC236}">
              <a16:creationId xmlns:a16="http://schemas.microsoft.com/office/drawing/2014/main" id="{00000000-0008-0000-0000-000051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46" name="Text Box 27">
          <a:extLst>
            <a:ext uri="{FF2B5EF4-FFF2-40B4-BE49-F238E27FC236}">
              <a16:creationId xmlns:a16="http://schemas.microsoft.com/office/drawing/2014/main" id="{00000000-0008-0000-0000-000052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47" name="Text Box 27">
          <a:extLst>
            <a:ext uri="{FF2B5EF4-FFF2-40B4-BE49-F238E27FC236}">
              <a16:creationId xmlns:a16="http://schemas.microsoft.com/office/drawing/2014/main" id="{00000000-0008-0000-0000-000053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48" name="Text Box 27">
          <a:extLst>
            <a:ext uri="{FF2B5EF4-FFF2-40B4-BE49-F238E27FC236}">
              <a16:creationId xmlns:a16="http://schemas.microsoft.com/office/drawing/2014/main" id="{00000000-0008-0000-0000-000054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149" name="Text Box 27">
          <a:extLst>
            <a:ext uri="{FF2B5EF4-FFF2-40B4-BE49-F238E27FC236}">
              <a16:creationId xmlns:a16="http://schemas.microsoft.com/office/drawing/2014/main" id="{00000000-0008-0000-0000-000055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150" name="Text Box 27">
          <a:extLst>
            <a:ext uri="{FF2B5EF4-FFF2-40B4-BE49-F238E27FC236}">
              <a16:creationId xmlns:a16="http://schemas.microsoft.com/office/drawing/2014/main" id="{00000000-0008-0000-0000-000056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51" name="Text Box 27">
          <a:extLst>
            <a:ext uri="{FF2B5EF4-FFF2-40B4-BE49-F238E27FC236}">
              <a16:creationId xmlns:a16="http://schemas.microsoft.com/office/drawing/2014/main" id="{00000000-0008-0000-0000-000057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52" name="Text Box 27">
          <a:extLst>
            <a:ext uri="{FF2B5EF4-FFF2-40B4-BE49-F238E27FC236}">
              <a16:creationId xmlns:a16="http://schemas.microsoft.com/office/drawing/2014/main" id="{00000000-0008-0000-0000-000058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53" name="Text Box 27">
          <a:extLst>
            <a:ext uri="{FF2B5EF4-FFF2-40B4-BE49-F238E27FC236}">
              <a16:creationId xmlns:a16="http://schemas.microsoft.com/office/drawing/2014/main" id="{00000000-0008-0000-0000-000059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54" name="Text Box 27">
          <a:extLst>
            <a:ext uri="{FF2B5EF4-FFF2-40B4-BE49-F238E27FC236}">
              <a16:creationId xmlns:a16="http://schemas.microsoft.com/office/drawing/2014/main" id="{00000000-0008-0000-0000-00005A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55" name="Text Box 27">
          <a:extLst>
            <a:ext uri="{FF2B5EF4-FFF2-40B4-BE49-F238E27FC236}">
              <a16:creationId xmlns:a16="http://schemas.microsoft.com/office/drawing/2014/main" id="{00000000-0008-0000-0000-00005B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56" name="Text Box 27">
          <a:extLst>
            <a:ext uri="{FF2B5EF4-FFF2-40B4-BE49-F238E27FC236}">
              <a16:creationId xmlns:a16="http://schemas.microsoft.com/office/drawing/2014/main" id="{00000000-0008-0000-0000-00005C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57" name="Text Box 27">
          <a:extLst>
            <a:ext uri="{FF2B5EF4-FFF2-40B4-BE49-F238E27FC236}">
              <a16:creationId xmlns:a16="http://schemas.microsoft.com/office/drawing/2014/main" id="{00000000-0008-0000-0000-00005D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58" name="Text Box 27">
          <a:extLst>
            <a:ext uri="{FF2B5EF4-FFF2-40B4-BE49-F238E27FC236}">
              <a16:creationId xmlns:a16="http://schemas.microsoft.com/office/drawing/2014/main" id="{00000000-0008-0000-0000-00005E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159" name="Text Box 27">
          <a:extLst>
            <a:ext uri="{FF2B5EF4-FFF2-40B4-BE49-F238E27FC236}">
              <a16:creationId xmlns:a16="http://schemas.microsoft.com/office/drawing/2014/main" id="{00000000-0008-0000-0000-00005F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160" name="Text Box 27">
          <a:extLst>
            <a:ext uri="{FF2B5EF4-FFF2-40B4-BE49-F238E27FC236}">
              <a16:creationId xmlns:a16="http://schemas.microsoft.com/office/drawing/2014/main" id="{00000000-0008-0000-0000-000060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161" name="Text Box 27">
          <a:extLst>
            <a:ext uri="{FF2B5EF4-FFF2-40B4-BE49-F238E27FC236}">
              <a16:creationId xmlns:a16="http://schemas.microsoft.com/office/drawing/2014/main" id="{00000000-0008-0000-0000-000061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62" name="Text Box 27">
          <a:extLst>
            <a:ext uri="{FF2B5EF4-FFF2-40B4-BE49-F238E27FC236}">
              <a16:creationId xmlns:a16="http://schemas.microsoft.com/office/drawing/2014/main" id="{00000000-0008-0000-0000-000062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63" name="Text Box 27">
          <a:extLst>
            <a:ext uri="{FF2B5EF4-FFF2-40B4-BE49-F238E27FC236}">
              <a16:creationId xmlns:a16="http://schemas.microsoft.com/office/drawing/2014/main" id="{00000000-0008-0000-0000-000063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64" name="Text Box 27">
          <a:extLst>
            <a:ext uri="{FF2B5EF4-FFF2-40B4-BE49-F238E27FC236}">
              <a16:creationId xmlns:a16="http://schemas.microsoft.com/office/drawing/2014/main" id="{00000000-0008-0000-0000-000064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65" name="Text Box 27">
          <a:extLst>
            <a:ext uri="{FF2B5EF4-FFF2-40B4-BE49-F238E27FC236}">
              <a16:creationId xmlns:a16="http://schemas.microsoft.com/office/drawing/2014/main" id="{00000000-0008-0000-0000-000065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66" name="Text Box 27">
          <a:extLst>
            <a:ext uri="{FF2B5EF4-FFF2-40B4-BE49-F238E27FC236}">
              <a16:creationId xmlns:a16="http://schemas.microsoft.com/office/drawing/2014/main" id="{00000000-0008-0000-0000-000066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67" name="Text Box 27">
          <a:extLst>
            <a:ext uri="{FF2B5EF4-FFF2-40B4-BE49-F238E27FC236}">
              <a16:creationId xmlns:a16="http://schemas.microsoft.com/office/drawing/2014/main" id="{00000000-0008-0000-0000-000067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68" name="Text Box 27">
          <a:extLst>
            <a:ext uri="{FF2B5EF4-FFF2-40B4-BE49-F238E27FC236}">
              <a16:creationId xmlns:a16="http://schemas.microsoft.com/office/drawing/2014/main" id="{00000000-0008-0000-0000-000068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69" name="Text Box 27">
          <a:extLst>
            <a:ext uri="{FF2B5EF4-FFF2-40B4-BE49-F238E27FC236}">
              <a16:creationId xmlns:a16="http://schemas.microsoft.com/office/drawing/2014/main" id="{00000000-0008-0000-0000-000069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170" name="Text Box 27">
          <a:extLst>
            <a:ext uri="{FF2B5EF4-FFF2-40B4-BE49-F238E27FC236}">
              <a16:creationId xmlns:a16="http://schemas.microsoft.com/office/drawing/2014/main" id="{00000000-0008-0000-0000-00006A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171" name="Text Box 27">
          <a:extLst>
            <a:ext uri="{FF2B5EF4-FFF2-40B4-BE49-F238E27FC236}">
              <a16:creationId xmlns:a16="http://schemas.microsoft.com/office/drawing/2014/main" id="{00000000-0008-0000-0000-00006B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72" name="Text Box 27">
          <a:extLst>
            <a:ext uri="{FF2B5EF4-FFF2-40B4-BE49-F238E27FC236}">
              <a16:creationId xmlns:a16="http://schemas.microsoft.com/office/drawing/2014/main" id="{00000000-0008-0000-0000-00006C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73" name="Text Box 27">
          <a:extLst>
            <a:ext uri="{FF2B5EF4-FFF2-40B4-BE49-F238E27FC236}">
              <a16:creationId xmlns:a16="http://schemas.microsoft.com/office/drawing/2014/main" id="{00000000-0008-0000-0000-00006D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74" name="Text Box 27">
          <a:extLst>
            <a:ext uri="{FF2B5EF4-FFF2-40B4-BE49-F238E27FC236}">
              <a16:creationId xmlns:a16="http://schemas.microsoft.com/office/drawing/2014/main" id="{00000000-0008-0000-0000-00006E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75" name="Text Box 27">
          <a:extLst>
            <a:ext uri="{FF2B5EF4-FFF2-40B4-BE49-F238E27FC236}">
              <a16:creationId xmlns:a16="http://schemas.microsoft.com/office/drawing/2014/main" id="{00000000-0008-0000-0000-00006F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76" name="Text Box 27">
          <a:extLst>
            <a:ext uri="{FF2B5EF4-FFF2-40B4-BE49-F238E27FC236}">
              <a16:creationId xmlns:a16="http://schemas.microsoft.com/office/drawing/2014/main" id="{00000000-0008-0000-0000-000070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77" name="Text Box 27">
          <a:extLst>
            <a:ext uri="{FF2B5EF4-FFF2-40B4-BE49-F238E27FC236}">
              <a16:creationId xmlns:a16="http://schemas.microsoft.com/office/drawing/2014/main" id="{00000000-0008-0000-0000-000071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78" name="Text Box 27">
          <a:extLst>
            <a:ext uri="{FF2B5EF4-FFF2-40B4-BE49-F238E27FC236}">
              <a16:creationId xmlns:a16="http://schemas.microsoft.com/office/drawing/2014/main" id="{00000000-0008-0000-0000-000072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79" name="Text Box 27">
          <a:extLst>
            <a:ext uri="{FF2B5EF4-FFF2-40B4-BE49-F238E27FC236}">
              <a16:creationId xmlns:a16="http://schemas.microsoft.com/office/drawing/2014/main" id="{00000000-0008-0000-0000-000073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180" name="Text Box 27">
          <a:extLst>
            <a:ext uri="{FF2B5EF4-FFF2-40B4-BE49-F238E27FC236}">
              <a16:creationId xmlns:a16="http://schemas.microsoft.com/office/drawing/2014/main" id="{00000000-0008-0000-0000-000074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181" name="Text Box 27">
          <a:extLst>
            <a:ext uri="{FF2B5EF4-FFF2-40B4-BE49-F238E27FC236}">
              <a16:creationId xmlns:a16="http://schemas.microsoft.com/office/drawing/2014/main" id="{00000000-0008-0000-0000-000075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82" name="Text Box 27">
          <a:extLst>
            <a:ext uri="{FF2B5EF4-FFF2-40B4-BE49-F238E27FC236}">
              <a16:creationId xmlns:a16="http://schemas.microsoft.com/office/drawing/2014/main" id="{00000000-0008-0000-0000-000076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83" name="Text Box 27">
          <a:extLst>
            <a:ext uri="{FF2B5EF4-FFF2-40B4-BE49-F238E27FC236}">
              <a16:creationId xmlns:a16="http://schemas.microsoft.com/office/drawing/2014/main" id="{00000000-0008-0000-0000-000077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84" name="Text Box 27">
          <a:extLst>
            <a:ext uri="{FF2B5EF4-FFF2-40B4-BE49-F238E27FC236}">
              <a16:creationId xmlns:a16="http://schemas.microsoft.com/office/drawing/2014/main" id="{00000000-0008-0000-0000-000078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85" name="Text Box 27">
          <a:extLst>
            <a:ext uri="{FF2B5EF4-FFF2-40B4-BE49-F238E27FC236}">
              <a16:creationId xmlns:a16="http://schemas.microsoft.com/office/drawing/2014/main" id="{00000000-0008-0000-0000-000079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86" name="Text Box 27">
          <a:extLst>
            <a:ext uri="{FF2B5EF4-FFF2-40B4-BE49-F238E27FC236}">
              <a16:creationId xmlns:a16="http://schemas.microsoft.com/office/drawing/2014/main" id="{00000000-0008-0000-0000-00007A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87" name="Text Box 27">
          <a:extLst>
            <a:ext uri="{FF2B5EF4-FFF2-40B4-BE49-F238E27FC236}">
              <a16:creationId xmlns:a16="http://schemas.microsoft.com/office/drawing/2014/main" id="{00000000-0008-0000-0000-00007B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88" name="Text Box 27">
          <a:extLst>
            <a:ext uri="{FF2B5EF4-FFF2-40B4-BE49-F238E27FC236}">
              <a16:creationId xmlns:a16="http://schemas.microsoft.com/office/drawing/2014/main" id="{00000000-0008-0000-0000-00007C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89" name="Text Box 27">
          <a:extLst>
            <a:ext uri="{FF2B5EF4-FFF2-40B4-BE49-F238E27FC236}">
              <a16:creationId xmlns:a16="http://schemas.microsoft.com/office/drawing/2014/main" id="{00000000-0008-0000-0000-00007D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190" name="Text Box 27">
          <a:extLst>
            <a:ext uri="{FF2B5EF4-FFF2-40B4-BE49-F238E27FC236}">
              <a16:creationId xmlns:a16="http://schemas.microsoft.com/office/drawing/2014/main" id="{00000000-0008-0000-0000-00007E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191" name="Text Box 27">
          <a:extLst>
            <a:ext uri="{FF2B5EF4-FFF2-40B4-BE49-F238E27FC236}">
              <a16:creationId xmlns:a16="http://schemas.microsoft.com/office/drawing/2014/main" id="{00000000-0008-0000-0000-00007F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92" name="Text Box 27">
          <a:extLst>
            <a:ext uri="{FF2B5EF4-FFF2-40B4-BE49-F238E27FC236}">
              <a16:creationId xmlns:a16="http://schemas.microsoft.com/office/drawing/2014/main" id="{00000000-0008-0000-0000-000080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93" name="Text Box 27">
          <a:extLst>
            <a:ext uri="{FF2B5EF4-FFF2-40B4-BE49-F238E27FC236}">
              <a16:creationId xmlns:a16="http://schemas.microsoft.com/office/drawing/2014/main" id="{00000000-0008-0000-0000-000081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94" name="Text Box 27">
          <a:extLst>
            <a:ext uri="{FF2B5EF4-FFF2-40B4-BE49-F238E27FC236}">
              <a16:creationId xmlns:a16="http://schemas.microsoft.com/office/drawing/2014/main" id="{00000000-0008-0000-0000-000082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195" name="Text Box 27">
          <a:extLst>
            <a:ext uri="{FF2B5EF4-FFF2-40B4-BE49-F238E27FC236}">
              <a16:creationId xmlns:a16="http://schemas.microsoft.com/office/drawing/2014/main" id="{00000000-0008-0000-0000-000083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96" name="Text Box 27">
          <a:extLst>
            <a:ext uri="{FF2B5EF4-FFF2-40B4-BE49-F238E27FC236}">
              <a16:creationId xmlns:a16="http://schemas.microsoft.com/office/drawing/2014/main" id="{00000000-0008-0000-0000-000084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97" name="Text Box 27">
          <a:extLst>
            <a:ext uri="{FF2B5EF4-FFF2-40B4-BE49-F238E27FC236}">
              <a16:creationId xmlns:a16="http://schemas.microsoft.com/office/drawing/2014/main" id="{00000000-0008-0000-0000-000085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98" name="Text Box 27">
          <a:extLst>
            <a:ext uri="{FF2B5EF4-FFF2-40B4-BE49-F238E27FC236}">
              <a16:creationId xmlns:a16="http://schemas.microsoft.com/office/drawing/2014/main" id="{00000000-0008-0000-0000-000086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199" name="Text Box 27">
          <a:extLst>
            <a:ext uri="{FF2B5EF4-FFF2-40B4-BE49-F238E27FC236}">
              <a16:creationId xmlns:a16="http://schemas.microsoft.com/office/drawing/2014/main" id="{00000000-0008-0000-0000-000087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200" name="Text Box 27">
          <a:extLst>
            <a:ext uri="{FF2B5EF4-FFF2-40B4-BE49-F238E27FC236}">
              <a16:creationId xmlns:a16="http://schemas.microsoft.com/office/drawing/2014/main" id="{00000000-0008-0000-0000-000088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201" name="Text Box 27">
          <a:extLst>
            <a:ext uri="{FF2B5EF4-FFF2-40B4-BE49-F238E27FC236}">
              <a16:creationId xmlns:a16="http://schemas.microsoft.com/office/drawing/2014/main" id="{00000000-0008-0000-0000-000089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202" name="Text Box 27">
          <a:extLst>
            <a:ext uri="{FF2B5EF4-FFF2-40B4-BE49-F238E27FC236}">
              <a16:creationId xmlns:a16="http://schemas.microsoft.com/office/drawing/2014/main" id="{00000000-0008-0000-0000-00008A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03" name="Text Box 27">
          <a:extLst>
            <a:ext uri="{FF2B5EF4-FFF2-40B4-BE49-F238E27FC236}">
              <a16:creationId xmlns:a16="http://schemas.microsoft.com/office/drawing/2014/main" id="{00000000-0008-0000-0000-00008B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04" name="Text Box 27">
          <a:extLst>
            <a:ext uri="{FF2B5EF4-FFF2-40B4-BE49-F238E27FC236}">
              <a16:creationId xmlns:a16="http://schemas.microsoft.com/office/drawing/2014/main" id="{00000000-0008-0000-0000-00008C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05" name="Text Box 27">
          <a:extLst>
            <a:ext uri="{FF2B5EF4-FFF2-40B4-BE49-F238E27FC236}">
              <a16:creationId xmlns:a16="http://schemas.microsoft.com/office/drawing/2014/main" id="{00000000-0008-0000-0000-00008D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06" name="Text Box 27">
          <a:extLst>
            <a:ext uri="{FF2B5EF4-FFF2-40B4-BE49-F238E27FC236}">
              <a16:creationId xmlns:a16="http://schemas.microsoft.com/office/drawing/2014/main" id="{00000000-0008-0000-0000-00008E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07" name="Text Box 27">
          <a:extLst>
            <a:ext uri="{FF2B5EF4-FFF2-40B4-BE49-F238E27FC236}">
              <a16:creationId xmlns:a16="http://schemas.microsoft.com/office/drawing/2014/main" id="{00000000-0008-0000-0000-00008F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08" name="Text Box 27">
          <a:extLst>
            <a:ext uri="{FF2B5EF4-FFF2-40B4-BE49-F238E27FC236}">
              <a16:creationId xmlns:a16="http://schemas.microsoft.com/office/drawing/2014/main" id="{00000000-0008-0000-0000-000090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09" name="Text Box 27">
          <a:extLst>
            <a:ext uri="{FF2B5EF4-FFF2-40B4-BE49-F238E27FC236}">
              <a16:creationId xmlns:a16="http://schemas.microsoft.com/office/drawing/2014/main" id="{00000000-0008-0000-0000-000091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10" name="Text Box 27">
          <a:extLst>
            <a:ext uri="{FF2B5EF4-FFF2-40B4-BE49-F238E27FC236}">
              <a16:creationId xmlns:a16="http://schemas.microsoft.com/office/drawing/2014/main" id="{00000000-0008-0000-0000-000092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211" name="Text Box 27">
          <a:extLst>
            <a:ext uri="{FF2B5EF4-FFF2-40B4-BE49-F238E27FC236}">
              <a16:creationId xmlns:a16="http://schemas.microsoft.com/office/drawing/2014/main" id="{00000000-0008-0000-0000-000093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212" name="Text Box 27">
          <a:extLst>
            <a:ext uri="{FF2B5EF4-FFF2-40B4-BE49-F238E27FC236}">
              <a16:creationId xmlns:a16="http://schemas.microsoft.com/office/drawing/2014/main" id="{00000000-0008-0000-0000-000094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13" name="Text Box 27">
          <a:extLst>
            <a:ext uri="{FF2B5EF4-FFF2-40B4-BE49-F238E27FC236}">
              <a16:creationId xmlns:a16="http://schemas.microsoft.com/office/drawing/2014/main" id="{00000000-0008-0000-0000-000095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14" name="Text Box 27">
          <a:extLst>
            <a:ext uri="{FF2B5EF4-FFF2-40B4-BE49-F238E27FC236}">
              <a16:creationId xmlns:a16="http://schemas.microsoft.com/office/drawing/2014/main" id="{00000000-0008-0000-0000-000096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15" name="Text Box 27">
          <a:extLst>
            <a:ext uri="{FF2B5EF4-FFF2-40B4-BE49-F238E27FC236}">
              <a16:creationId xmlns:a16="http://schemas.microsoft.com/office/drawing/2014/main" id="{00000000-0008-0000-0000-000097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16" name="Text Box 27">
          <a:extLst>
            <a:ext uri="{FF2B5EF4-FFF2-40B4-BE49-F238E27FC236}">
              <a16:creationId xmlns:a16="http://schemas.microsoft.com/office/drawing/2014/main" id="{00000000-0008-0000-0000-000098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17" name="Text Box 27">
          <a:extLst>
            <a:ext uri="{FF2B5EF4-FFF2-40B4-BE49-F238E27FC236}">
              <a16:creationId xmlns:a16="http://schemas.microsoft.com/office/drawing/2014/main" id="{00000000-0008-0000-0000-000099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18" name="Text Box 27">
          <a:extLst>
            <a:ext uri="{FF2B5EF4-FFF2-40B4-BE49-F238E27FC236}">
              <a16:creationId xmlns:a16="http://schemas.microsoft.com/office/drawing/2014/main" id="{00000000-0008-0000-0000-00009A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19" name="Text Box 27">
          <a:extLst>
            <a:ext uri="{FF2B5EF4-FFF2-40B4-BE49-F238E27FC236}">
              <a16:creationId xmlns:a16="http://schemas.microsoft.com/office/drawing/2014/main" id="{00000000-0008-0000-0000-00009B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20" name="Text Box 27">
          <a:extLst>
            <a:ext uri="{FF2B5EF4-FFF2-40B4-BE49-F238E27FC236}">
              <a16:creationId xmlns:a16="http://schemas.microsoft.com/office/drawing/2014/main" id="{00000000-0008-0000-0000-00009C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221" name="Text Box 27">
          <a:extLst>
            <a:ext uri="{FF2B5EF4-FFF2-40B4-BE49-F238E27FC236}">
              <a16:creationId xmlns:a16="http://schemas.microsoft.com/office/drawing/2014/main" id="{00000000-0008-0000-0000-00009D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222" name="Text Box 27">
          <a:extLst>
            <a:ext uri="{FF2B5EF4-FFF2-40B4-BE49-F238E27FC236}">
              <a16:creationId xmlns:a16="http://schemas.microsoft.com/office/drawing/2014/main" id="{00000000-0008-0000-0000-00009E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23" name="Text Box 27">
          <a:extLst>
            <a:ext uri="{FF2B5EF4-FFF2-40B4-BE49-F238E27FC236}">
              <a16:creationId xmlns:a16="http://schemas.microsoft.com/office/drawing/2014/main" id="{00000000-0008-0000-0000-00009F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24" name="Text Box 27">
          <a:extLst>
            <a:ext uri="{FF2B5EF4-FFF2-40B4-BE49-F238E27FC236}">
              <a16:creationId xmlns:a16="http://schemas.microsoft.com/office/drawing/2014/main" id="{00000000-0008-0000-0000-0000A0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25" name="Text Box 27">
          <a:extLst>
            <a:ext uri="{FF2B5EF4-FFF2-40B4-BE49-F238E27FC236}">
              <a16:creationId xmlns:a16="http://schemas.microsoft.com/office/drawing/2014/main" id="{00000000-0008-0000-0000-0000A1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26" name="Text Box 27">
          <a:extLst>
            <a:ext uri="{FF2B5EF4-FFF2-40B4-BE49-F238E27FC236}">
              <a16:creationId xmlns:a16="http://schemas.microsoft.com/office/drawing/2014/main" id="{00000000-0008-0000-0000-0000A2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27" name="Text Box 27">
          <a:extLst>
            <a:ext uri="{FF2B5EF4-FFF2-40B4-BE49-F238E27FC236}">
              <a16:creationId xmlns:a16="http://schemas.microsoft.com/office/drawing/2014/main" id="{00000000-0008-0000-0000-0000A3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28" name="Text Box 27">
          <a:extLst>
            <a:ext uri="{FF2B5EF4-FFF2-40B4-BE49-F238E27FC236}">
              <a16:creationId xmlns:a16="http://schemas.microsoft.com/office/drawing/2014/main" id="{00000000-0008-0000-0000-0000A4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29" name="Text Box 27">
          <a:extLst>
            <a:ext uri="{FF2B5EF4-FFF2-40B4-BE49-F238E27FC236}">
              <a16:creationId xmlns:a16="http://schemas.microsoft.com/office/drawing/2014/main" id="{00000000-0008-0000-0000-0000A5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30" name="Text Box 27">
          <a:extLst>
            <a:ext uri="{FF2B5EF4-FFF2-40B4-BE49-F238E27FC236}">
              <a16:creationId xmlns:a16="http://schemas.microsoft.com/office/drawing/2014/main" id="{00000000-0008-0000-0000-0000A6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231" name="Text Box 27">
          <a:extLst>
            <a:ext uri="{FF2B5EF4-FFF2-40B4-BE49-F238E27FC236}">
              <a16:creationId xmlns:a16="http://schemas.microsoft.com/office/drawing/2014/main" id="{00000000-0008-0000-0000-0000A7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232" name="Text Box 27">
          <a:extLst>
            <a:ext uri="{FF2B5EF4-FFF2-40B4-BE49-F238E27FC236}">
              <a16:creationId xmlns:a16="http://schemas.microsoft.com/office/drawing/2014/main" id="{00000000-0008-0000-0000-0000A8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33" name="Text Box 27">
          <a:extLst>
            <a:ext uri="{FF2B5EF4-FFF2-40B4-BE49-F238E27FC236}">
              <a16:creationId xmlns:a16="http://schemas.microsoft.com/office/drawing/2014/main" id="{00000000-0008-0000-0000-0000A9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34" name="Text Box 27">
          <a:extLst>
            <a:ext uri="{FF2B5EF4-FFF2-40B4-BE49-F238E27FC236}">
              <a16:creationId xmlns:a16="http://schemas.microsoft.com/office/drawing/2014/main" id="{00000000-0008-0000-0000-0000AA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35" name="Text Box 27">
          <a:extLst>
            <a:ext uri="{FF2B5EF4-FFF2-40B4-BE49-F238E27FC236}">
              <a16:creationId xmlns:a16="http://schemas.microsoft.com/office/drawing/2014/main" id="{00000000-0008-0000-0000-0000AB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36" name="Text Box 27">
          <a:extLst>
            <a:ext uri="{FF2B5EF4-FFF2-40B4-BE49-F238E27FC236}">
              <a16:creationId xmlns:a16="http://schemas.microsoft.com/office/drawing/2014/main" id="{00000000-0008-0000-0000-0000AC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37" name="Text Box 27">
          <a:extLst>
            <a:ext uri="{FF2B5EF4-FFF2-40B4-BE49-F238E27FC236}">
              <a16:creationId xmlns:a16="http://schemas.microsoft.com/office/drawing/2014/main" id="{00000000-0008-0000-0000-0000AD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38" name="Text Box 27">
          <a:extLst>
            <a:ext uri="{FF2B5EF4-FFF2-40B4-BE49-F238E27FC236}">
              <a16:creationId xmlns:a16="http://schemas.microsoft.com/office/drawing/2014/main" id="{00000000-0008-0000-0000-0000AE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39" name="Text Box 27">
          <a:extLst>
            <a:ext uri="{FF2B5EF4-FFF2-40B4-BE49-F238E27FC236}">
              <a16:creationId xmlns:a16="http://schemas.microsoft.com/office/drawing/2014/main" id="{00000000-0008-0000-0000-0000AF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40" name="Text Box 27">
          <a:extLst>
            <a:ext uri="{FF2B5EF4-FFF2-40B4-BE49-F238E27FC236}">
              <a16:creationId xmlns:a16="http://schemas.microsoft.com/office/drawing/2014/main" id="{00000000-0008-0000-0000-0000B0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241" name="Text Box 27">
          <a:extLst>
            <a:ext uri="{FF2B5EF4-FFF2-40B4-BE49-F238E27FC236}">
              <a16:creationId xmlns:a16="http://schemas.microsoft.com/office/drawing/2014/main" id="{00000000-0008-0000-0000-0000B1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242" name="Text Box 27">
          <a:extLst>
            <a:ext uri="{FF2B5EF4-FFF2-40B4-BE49-F238E27FC236}">
              <a16:creationId xmlns:a16="http://schemas.microsoft.com/office/drawing/2014/main" id="{00000000-0008-0000-0000-0000B2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243" name="Text Box 27">
          <a:extLst>
            <a:ext uri="{FF2B5EF4-FFF2-40B4-BE49-F238E27FC236}">
              <a16:creationId xmlns:a16="http://schemas.microsoft.com/office/drawing/2014/main" id="{00000000-0008-0000-0000-0000B3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44" name="Text Box 27">
          <a:extLst>
            <a:ext uri="{FF2B5EF4-FFF2-40B4-BE49-F238E27FC236}">
              <a16:creationId xmlns:a16="http://schemas.microsoft.com/office/drawing/2014/main" id="{00000000-0008-0000-0000-0000B4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45" name="Text Box 27">
          <a:extLst>
            <a:ext uri="{FF2B5EF4-FFF2-40B4-BE49-F238E27FC236}">
              <a16:creationId xmlns:a16="http://schemas.microsoft.com/office/drawing/2014/main" id="{00000000-0008-0000-0000-0000B5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46" name="Text Box 27">
          <a:extLst>
            <a:ext uri="{FF2B5EF4-FFF2-40B4-BE49-F238E27FC236}">
              <a16:creationId xmlns:a16="http://schemas.microsoft.com/office/drawing/2014/main" id="{00000000-0008-0000-0000-0000B6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47" name="Text Box 27">
          <a:extLst>
            <a:ext uri="{FF2B5EF4-FFF2-40B4-BE49-F238E27FC236}">
              <a16:creationId xmlns:a16="http://schemas.microsoft.com/office/drawing/2014/main" id="{00000000-0008-0000-0000-0000B7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48" name="Text Box 27">
          <a:extLst>
            <a:ext uri="{FF2B5EF4-FFF2-40B4-BE49-F238E27FC236}">
              <a16:creationId xmlns:a16="http://schemas.microsoft.com/office/drawing/2014/main" id="{00000000-0008-0000-0000-0000B8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49" name="Text Box 27">
          <a:extLst>
            <a:ext uri="{FF2B5EF4-FFF2-40B4-BE49-F238E27FC236}">
              <a16:creationId xmlns:a16="http://schemas.microsoft.com/office/drawing/2014/main" id="{00000000-0008-0000-0000-0000B9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50" name="Text Box 27">
          <a:extLst>
            <a:ext uri="{FF2B5EF4-FFF2-40B4-BE49-F238E27FC236}">
              <a16:creationId xmlns:a16="http://schemas.microsoft.com/office/drawing/2014/main" id="{00000000-0008-0000-0000-0000BA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51" name="Text Box 27">
          <a:extLst>
            <a:ext uri="{FF2B5EF4-FFF2-40B4-BE49-F238E27FC236}">
              <a16:creationId xmlns:a16="http://schemas.microsoft.com/office/drawing/2014/main" id="{00000000-0008-0000-0000-0000BB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252" name="Text Box 27">
          <a:extLst>
            <a:ext uri="{FF2B5EF4-FFF2-40B4-BE49-F238E27FC236}">
              <a16:creationId xmlns:a16="http://schemas.microsoft.com/office/drawing/2014/main" id="{00000000-0008-0000-0000-0000BC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53" name="Text Box 27">
          <a:extLst>
            <a:ext uri="{FF2B5EF4-FFF2-40B4-BE49-F238E27FC236}">
              <a16:creationId xmlns:a16="http://schemas.microsoft.com/office/drawing/2014/main" id="{00000000-0008-0000-0000-0000BD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54" name="Text Box 27">
          <a:extLst>
            <a:ext uri="{FF2B5EF4-FFF2-40B4-BE49-F238E27FC236}">
              <a16:creationId xmlns:a16="http://schemas.microsoft.com/office/drawing/2014/main" id="{00000000-0008-0000-0000-0000BE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55" name="Text Box 27">
          <a:extLst>
            <a:ext uri="{FF2B5EF4-FFF2-40B4-BE49-F238E27FC236}">
              <a16:creationId xmlns:a16="http://schemas.microsoft.com/office/drawing/2014/main" id="{00000000-0008-0000-0000-0000BF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56" name="Text Box 27">
          <a:extLst>
            <a:ext uri="{FF2B5EF4-FFF2-40B4-BE49-F238E27FC236}">
              <a16:creationId xmlns:a16="http://schemas.microsoft.com/office/drawing/2014/main" id="{00000000-0008-0000-0000-0000C0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57" name="Text Box 27">
          <a:extLst>
            <a:ext uri="{FF2B5EF4-FFF2-40B4-BE49-F238E27FC236}">
              <a16:creationId xmlns:a16="http://schemas.microsoft.com/office/drawing/2014/main" id="{00000000-0008-0000-0000-0000C1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58" name="Text Box 27">
          <a:extLst>
            <a:ext uri="{FF2B5EF4-FFF2-40B4-BE49-F238E27FC236}">
              <a16:creationId xmlns:a16="http://schemas.microsoft.com/office/drawing/2014/main" id="{00000000-0008-0000-0000-0000C2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59" name="Text Box 27">
          <a:extLst>
            <a:ext uri="{FF2B5EF4-FFF2-40B4-BE49-F238E27FC236}">
              <a16:creationId xmlns:a16="http://schemas.microsoft.com/office/drawing/2014/main" id="{00000000-0008-0000-0000-0000C3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60" name="Text Box 27">
          <a:extLst>
            <a:ext uri="{FF2B5EF4-FFF2-40B4-BE49-F238E27FC236}">
              <a16:creationId xmlns:a16="http://schemas.microsoft.com/office/drawing/2014/main" id="{00000000-0008-0000-0000-0000C4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261" name="Text Box 27">
          <a:extLst>
            <a:ext uri="{FF2B5EF4-FFF2-40B4-BE49-F238E27FC236}">
              <a16:creationId xmlns:a16="http://schemas.microsoft.com/office/drawing/2014/main" id="{00000000-0008-0000-0000-0000C5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262" name="Text Box 27">
          <a:extLst>
            <a:ext uri="{FF2B5EF4-FFF2-40B4-BE49-F238E27FC236}">
              <a16:creationId xmlns:a16="http://schemas.microsoft.com/office/drawing/2014/main" id="{00000000-0008-0000-0000-0000C6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63" name="Text Box 27">
          <a:extLst>
            <a:ext uri="{FF2B5EF4-FFF2-40B4-BE49-F238E27FC236}">
              <a16:creationId xmlns:a16="http://schemas.microsoft.com/office/drawing/2014/main" id="{00000000-0008-0000-0000-0000C7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64" name="Text Box 27">
          <a:extLst>
            <a:ext uri="{FF2B5EF4-FFF2-40B4-BE49-F238E27FC236}">
              <a16:creationId xmlns:a16="http://schemas.microsoft.com/office/drawing/2014/main" id="{00000000-0008-0000-0000-0000C8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65" name="Text Box 27">
          <a:extLst>
            <a:ext uri="{FF2B5EF4-FFF2-40B4-BE49-F238E27FC236}">
              <a16:creationId xmlns:a16="http://schemas.microsoft.com/office/drawing/2014/main" id="{00000000-0008-0000-0000-0000C9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66" name="Text Box 27">
          <a:extLst>
            <a:ext uri="{FF2B5EF4-FFF2-40B4-BE49-F238E27FC236}">
              <a16:creationId xmlns:a16="http://schemas.microsoft.com/office/drawing/2014/main" id="{00000000-0008-0000-0000-0000CA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67" name="Text Box 27">
          <a:extLst>
            <a:ext uri="{FF2B5EF4-FFF2-40B4-BE49-F238E27FC236}">
              <a16:creationId xmlns:a16="http://schemas.microsoft.com/office/drawing/2014/main" id="{00000000-0008-0000-0000-0000CB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68" name="Text Box 27">
          <a:extLst>
            <a:ext uri="{FF2B5EF4-FFF2-40B4-BE49-F238E27FC236}">
              <a16:creationId xmlns:a16="http://schemas.microsoft.com/office/drawing/2014/main" id="{00000000-0008-0000-0000-0000CC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69" name="Text Box 27">
          <a:extLst>
            <a:ext uri="{FF2B5EF4-FFF2-40B4-BE49-F238E27FC236}">
              <a16:creationId xmlns:a16="http://schemas.microsoft.com/office/drawing/2014/main" id="{00000000-0008-0000-0000-0000CD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270" name="Text Box 27">
          <a:extLst>
            <a:ext uri="{FF2B5EF4-FFF2-40B4-BE49-F238E27FC236}">
              <a16:creationId xmlns:a16="http://schemas.microsoft.com/office/drawing/2014/main" id="{00000000-0008-0000-0000-0000CE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271" name="Text Box 27">
          <a:extLst>
            <a:ext uri="{FF2B5EF4-FFF2-40B4-BE49-F238E27FC236}">
              <a16:creationId xmlns:a16="http://schemas.microsoft.com/office/drawing/2014/main" id="{00000000-0008-0000-0000-0000CF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72" name="Text Box 27">
          <a:extLst>
            <a:ext uri="{FF2B5EF4-FFF2-40B4-BE49-F238E27FC236}">
              <a16:creationId xmlns:a16="http://schemas.microsoft.com/office/drawing/2014/main" id="{00000000-0008-0000-0000-0000D0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73" name="Text Box 27">
          <a:extLst>
            <a:ext uri="{FF2B5EF4-FFF2-40B4-BE49-F238E27FC236}">
              <a16:creationId xmlns:a16="http://schemas.microsoft.com/office/drawing/2014/main" id="{00000000-0008-0000-0000-0000D1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74" name="Text Box 27">
          <a:extLst>
            <a:ext uri="{FF2B5EF4-FFF2-40B4-BE49-F238E27FC236}">
              <a16:creationId xmlns:a16="http://schemas.microsoft.com/office/drawing/2014/main" id="{00000000-0008-0000-0000-0000D2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75" name="Text Box 27">
          <a:extLst>
            <a:ext uri="{FF2B5EF4-FFF2-40B4-BE49-F238E27FC236}">
              <a16:creationId xmlns:a16="http://schemas.microsoft.com/office/drawing/2014/main" id="{00000000-0008-0000-0000-0000D3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76" name="Text Box 27">
          <a:extLst>
            <a:ext uri="{FF2B5EF4-FFF2-40B4-BE49-F238E27FC236}">
              <a16:creationId xmlns:a16="http://schemas.microsoft.com/office/drawing/2014/main" id="{00000000-0008-0000-0000-0000D4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77" name="Text Box 27">
          <a:extLst>
            <a:ext uri="{FF2B5EF4-FFF2-40B4-BE49-F238E27FC236}">
              <a16:creationId xmlns:a16="http://schemas.microsoft.com/office/drawing/2014/main" id="{00000000-0008-0000-0000-0000D5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78" name="Text Box 27">
          <a:extLst>
            <a:ext uri="{FF2B5EF4-FFF2-40B4-BE49-F238E27FC236}">
              <a16:creationId xmlns:a16="http://schemas.microsoft.com/office/drawing/2014/main" id="{00000000-0008-0000-0000-0000D6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79" name="Text Box 27">
          <a:extLst>
            <a:ext uri="{FF2B5EF4-FFF2-40B4-BE49-F238E27FC236}">
              <a16:creationId xmlns:a16="http://schemas.microsoft.com/office/drawing/2014/main" id="{00000000-0008-0000-0000-0000D7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280" name="Text Box 27">
          <a:extLst>
            <a:ext uri="{FF2B5EF4-FFF2-40B4-BE49-F238E27FC236}">
              <a16:creationId xmlns:a16="http://schemas.microsoft.com/office/drawing/2014/main" id="{00000000-0008-0000-0000-0000D8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281" name="Text Box 27">
          <a:extLst>
            <a:ext uri="{FF2B5EF4-FFF2-40B4-BE49-F238E27FC236}">
              <a16:creationId xmlns:a16="http://schemas.microsoft.com/office/drawing/2014/main" id="{00000000-0008-0000-0000-0000D9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282" name="Text Box 27">
          <a:extLst>
            <a:ext uri="{FF2B5EF4-FFF2-40B4-BE49-F238E27FC236}">
              <a16:creationId xmlns:a16="http://schemas.microsoft.com/office/drawing/2014/main" id="{00000000-0008-0000-0000-0000DA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83" name="Text Box 27">
          <a:extLst>
            <a:ext uri="{FF2B5EF4-FFF2-40B4-BE49-F238E27FC236}">
              <a16:creationId xmlns:a16="http://schemas.microsoft.com/office/drawing/2014/main" id="{00000000-0008-0000-0000-0000DB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84" name="Text Box 27">
          <a:extLst>
            <a:ext uri="{FF2B5EF4-FFF2-40B4-BE49-F238E27FC236}">
              <a16:creationId xmlns:a16="http://schemas.microsoft.com/office/drawing/2014/main" id="{00000000-0008-0000-0000-0000DC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85" name="Text Box 27">
          <a:extLst>
            <a:ext uri="{FF2B5EF4-FFF2-40B4-BE49-F238E27FC236}">
              <a16:creationId xmlns:a16="http://schemas.microsoft.com/office/drawing/2014/main" id="{00000000-0008-0000-0000-0000DD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86" name="Text Box 27">
          <a:extLst>
            <a:ext uri="{FF2B5EF4-FFF2-40B4-BE49-F238E27FC236}">
              <a16:creationId xmlns:a16="http://schemas.microsoft.com/office/drawing/2014/main" id="{00000000-0008-0000-0000-0000DE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87" name="Text Box 27">
          <a:extLst>
            <a:ext uri="{FF2B5EF4-FFF2-40B4-BE49-F238E27FC236}">
              <a16:creationId xmlns:a16="http://schemas.microsoft.com/office/drawing/2014/main" id="{00000000-0008-0000-0000-0000DF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88" name="Text Box 27">
          <a:extLst>
            <a:ext uri="{FF2B5EF4-FFF2-40B4-BE49-F238E27FC236}">
              <a16:creationId xmlns:a16="http://schemas.microsoft.com/office/drawing/2014/main" id="{00000000-0008-0000-0000-0000E0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89" name="Text Box 27">
          <a:extLst>
            <a:ext uri="{FF2B5EF4-FFF2-40B4-BE49-F238E27FC236}">
              <a16:creationId xmlns:a16="http://schemas.microsoft.com/office/drawing/2014/main" id="{00000000-0008-0000-0000-0000E1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90" name="Text Box 27">
          <a:extLst>
            <a:ext uri="{FF2B5EF4-FFF2-40B4-BE49-F238E27FC236}">
              <a16:creationId xmlns:a16="http://schemas.microsoft.com/office/drawing/2014/main" id="{00000000-0008-0000-0000-0000E2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291" name="Text Box 27">
          <a:extLst>
            <a:ext uri="{FF2B5EF4-FFF2-40B4-BE49-F238E27FC236}">
              <a16:creationId xmlns:a16="http://schemas.microsoft.com/office/drawing/2014/main" id="{00000000-0008-0000-0000-0000E3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292" name="Text Box 27">
          <a:extLst>
            <a:ext uri="{FF2B5EF4-FFF2-40B4-BE49-F238E27FC236}">
              <a16:creationId xmlns:a16="http://schemas.microsoft.com/office/drawing/2014/main" id="{00000000-0008-0000-0000-0000E4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93" name="Text Box 27">
          <a:extLst>
            <a:ext uri="{FF2B5EF4-FFF2-40B4-BE49-F238E27FC236}">
              <a16:creationId xmlns:a16="http://schemas.microsoft.com/office/drawing/2014/main" id="{00000000-0008-0000-0000-0000E5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94" name="Text Box 27">
          <a:extLst>
            <a:ext uri="{FF2B5EF4-FFF2-40B4-BE49-F238E27FC236}">
              <a16:creationId xmlns:a16="http://schemas.microsoft.com/office/drawing/2014/main" id="{00000000-0008-0000-0000-0000E6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95" name="Text Box 27">
          <a:extLst>
            <a:ext uri="{FF2B5EF4-FFF2-40B4-BE49-F238E27FC236}">
              <a16:creationId xmlns:a16="http://schemas.microsoft.com/office/drawing/2014/main" id="{00000000-0008-0000-0000-0000E7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296" name="Text Box 27">
          <a:extLst>
            <a:ext uri="{FF2B5EF4-FFF2-40B4-BE49-F238E27FC236}">
              <a16:creationId xmlns:a16="http://schemas.microsoft.com/office/drawing/2014/main" id="{00000000-0008-0000-0000-0000E8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97" name="Text Box 27">
          <a:extLst>
            <a:ext uri="{FF2B5EF4-FFF2-40B4-BE49-F238E27FC236}">
              <a16:creationId xmlns:a16="http://schemas.microsoft.com/office/drawing/2014/main" id="{00000000-0008-0000-0000-0000E9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98" name="Text Box 27">
          <a:extLst>
            <a:ext uri="{FF2B5EF4-FFF2-40B4-BE49-F238E27FC236}">
              <a16:creationId xmlns:a16="http://schemas.microsoft.com/office/drawing/2014/main" id="{00000000-0008-0000-0000-0000EA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299" name="Text Box 27">
          <a:extLst>
            <a:ext uri="{FF2B5EF4-FFF2-40B4-BE49-F238E27FC236}">
              <a16:creationId xmlns:a16="http://schemas.microsoft.com/office/drawing/2014/main" id="{00000000-0008-0000-0000-0000EB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00" name="Text Box 27">
          <a:extLst>
            <a:ext uri="{FF2B5EF4-FFF2-40B4-BE49-F238E27FC236}">
              <a16:creationId xmlns:a16="http://schemas.microsoft.com/office/drawing/2014/main" id="{00000000-0008-0000-0000-0000EC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301" name="Text Box 27">
          <a:extLst>
            <a:ext uri="{FF2B5EF4-FFF2-40B4-BE49-F238E27FC236}">
              <a16:creationId xmlns:a16="http://schemas.microsoft.com/office/drawing/2014/main" id="{00000000-0008-0000-0000-0000ED0C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302" name="Text Box 27">
          <a:extLst>
            <a:ext uri="{FF2B5EF4-FFF2-40B4-BE49-F238E27FC236}">
              <a16:creationId xmlns:a16="http://schemas.microsoft.com/office/drawing/2014/main" id="{00000000-0008-0000-0000-0000EE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03" name="Text Box 27">
          <a:extLst>
            <a:ext uri="{FF2B5EF4-FFF2-40B4-BE49-F238E27FC236}">
              <a16:creationId xmlns:a16="http://schemas.microsoft.com/office/drawing/2014/main" id="{00000000-0008-0000-0000-0000EF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04" name="Text Box 27">
          <a:extLst>
            <a:ext uri="{FF2B5EF4-FFF2-40B4-BE49-F238E27FC236}">
              <a16:creationId xmlns:a16="http://schemas.microsoft.com/office/drawing/2014/main" id="{00000000-0008-0000-0000-0000F0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05" name="Text Box 27">
          <a:extLst>
            <a:ext uri="{FF2B5EF4-FFF2-40B4-BE49-F238E27FC236}">
              <a16:creationId xmlns:a16="http://schemas.microsoft.com/office/drawing/2014/main" id="{00000000-0008-0000-0000-0000F1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06" name="Text Box 27">
          <a:extLst>
            <a:ext uri="{FF2B5EF4-FFF2-40B4-BE49-F238E27FC236}">
              <a16:creationId xmlns:a16="http://schemas.microsoft.com/office/drawing/2014/main" id="{00000000-0008-0000-0000-0000F2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07" name="Text Box 27">
          <a:extLst>
            <a:ext uri="{FF2B5EF4-FFF2-40B4-BE49-F238E27FC236}">
              <a16:creationId xmlns:a16="http://schemas.microsoft.com/office/drawing/2014/main" id="{00000000-0008-0000-0000-0000F3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08" name="Text Box 27">
          <a:extLst>
            <a:ext uri="{FF2B5EF4-FFF2-40B4-BE49-F238E27FC236}">
              <a16:creationId xmlns:a16="http://schemas.microsoft.com/office/drawing/2014/main" id="{00000000-0008-0000-0000-0000F4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09" name="Text Box 27">
          <a:extLst>
            <a:ext uri="{FF2B5EF4-FFF2-40B4-BE49-F238E27FC236}">
              <a16:creationId xmlns:a16="http://schemas.microsoft.com/office/drawing/2014/main" id="{00000000-0008-0000-0000-0000F5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10" name="Text Box 27">
          <a:extLst>
            <a:ext uri="{FF2B5EF4-FFF2-40B4-BE49-F238E27FC236}">
              <a16:creationId xmlns:a16="http://schemas.microsoft.com/office/drawing/2014/main" id="{00000000-0008-0000-0000-0000F6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311" name="Text Box 27">
          <a:extLst>
            <a:ext uri="{FF2B5EF4-FFF2-40B4-BE49-F238E27FC236}">
              <a16:creationId xmlns:a16="http://schemas.microsoft.com/office/drawing/2014/main" id="{00000000-0008-0000-0000-0000F70C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312" name="Text Box 27">
          <a:extLst>
            <a:ext uri="{FF2B5EF4-FFF2-40B4-BE49-F238E27FC236}">
              <a16:creationId xmlns:a16="http://schemas.microsoft.com/office/drawing/2014/main" id="{00000000-0008-0000-0000-0000F80C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13" name="Text Box 27">
          <a:extLst>
            <a:ext uri="{FF2B5EF4-FFF2-40B4-BE49-F238E27FC236}">
              <a16:creationId xmlns:a16="http://schemas.microsoft.com/office/drawing/2014/main" id="{00000000-0008-0000-0000-0000F9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14" name="Text Box 27">
          <a:extLst>
            <a:ext uri="{FF2B5EF4-FFF2-40B4-BE49-F238E27FC236}">
              <a16:creationId xmlns:a16="http://schemas.microsoft.com/office/drawing/2014/main" id="{00000000-0008-0000-0000-0000FA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15" name="Text Box 27">
          <a:extLst>
            <a:ext uri="{FF2B5EF4-FFF2-40B4-BE49-F238E27FC236}">
              <a16:creationId xmlns:a16="http://schemas.microsoft.com/office/drawing/2014/main" id="{00000000-0008-0000-0000-0000FB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16" name="Text Box 27">
          <a:extLst>
            <a:ext uri="{FF2B5EF4-FFF2-40B4-BE49-F238E27FC236}">
              <a16:creationId xmlns:a16="http://schemas.microsoft.com/office/drawing/2014/main" id="{00000000-0008-0000-0000-0000FC0C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17" name="Text Box 27">
          <a:extLst>
            <a:ext uri="{FF2B5EF4-FFF2-40B4-BE49-F238E27FC236}">
              <a16:creationId xmlns:a16="http://schemas.microsoft.com/office/drawing/2014/main" id="{00000000-0008-0000-0000-0000FD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18" name="Text Box 27">
          <a:extLst>
            <a:ext uri="{FF2B5EF4-FFF2-40B4-BE49-F238E27FC236}">
              <a16:creationId xmlns:a16="http://schemas.microsoft.com/office/drawing/2014/main" id="{00000000-0008-0000-0000-0000FE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19" name="Text Box 27">
          <a:extLst>
            <a:ext uri="{FF2B5EF4-FFF2-40B4-BE49-F238E27FC236}">
              <a16:creationId xmlns:a16="http://schemas.microsoft.com/office/drawing/2014/main" id="{00000000-0008-0000-0000-0000FF0C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20" name="Text Box 27">
          <a:extLst>
            <a:ext uri="{FF2B5EF4-FFF2-40B4-BE49-F238E27FC236}">
              <a16:creationId xmlns:a16="http://schemas.microsoft.com/office/drawing/2014/main" id="{00000000-0008-0000-0000-000000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321" name="Text Box 27">
          <a:extLst>
            <a:ext uri="{FF2B5EF4-FFF2-40B4-BE49-F238E27FC236}">
              <a16:creationId xmlns:a16="http://schemas.microsoft.com/office/drawing/2014/main" id="{00000000-0008-0000-0000-000001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322" name="Text Box 27">
          <a:extLst>
            <a:ext uri="{FF2B5EF4-FFF2-40B4-BE49-F238E27FC236}">
              <a16:creationId xmlns:a16="http://schemas.microsoft.com/office/drawing/2014/main" id="{00000000-0008-0000-0000-000002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323" name="Text Box 27">
          <a:extLst>
            <a:ext uri="{FF2B5EF4-FFF2-40B4-BE49-F238E27FC236}">
              <a16:creationId xmlns:a16="http://schemas.microsoft.com/office/drawing/2014/main" id="{00000000-0008-0000-0000-000003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24" name="Text Box 27">
          <a:extLst>
            <a:ext uri="{FF2B5EF4-FFF2-40B4-BE49-F238E27FC236}">
              <a16:creationId xmlns:a16="http://schemas.microsoft.com/office/drawing/2014/main" id="{00000000-0008-0000-0000-000004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25" name="Text Box 27">
          <a:extLst>
            <a:ext uri="{FF2B5EF4-FFF2-40B4-BE49-F238E27FC236}">
              <a16:creationId xmlns:a16="http://schemas.microsoft.com/office/drawing/2014/main" id="{00000000-0008-0000-0000-000005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26" name="Text Box 27">
          <a:extLst>
            <a:ext uri="{FF2B5EF4-FFF2-40B4-BE49-F238E27FC236}">
              <a16:creationId xmlns:a16="http://schemas.microsoft.com/office/drawing/2014/main" id="{00000000-0008-0000-0000-000006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27" name="Text Box 27">
          <a:extLst>
            <a:ext uri="{FF2B5EF4-FFF2-40B4-BE49-F238E27FC236}">
              <a16:creationId xmlns:a16="http://schemas.microsoft.com/office/drawing/2014/main" id="{00000000-0008-0000-0000-000007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28" name="Text Box 27">
          <a:extLst>
            <a:ext uri="{FF2B5EF4-FFF2-40B4-BE49-F238E27FC236}">
              <a16:creationId xmlns:a16="http://schemas.microsoft.com/office/drawing/2014/main" id="{00000000-0008-0000-0000-000008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29" name="Text Box 27">
          <a:extLst>
            <a:ext uri="{FF2B5EF4-FFF2-40B4-BE49-F238E27FC236}">
              <a16:creationId xmlns:a16="http://schemas.microsoft.com/office/drawing/2014/main" id="{00000000-0008-0000-0000-000009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30" name="Text Box 27">
          <a:extLst>
            <a:ext uri="{FF2B5EF4-FFF2-40B4-BE49-F238E27FC236}">
              <a16:creationId xmlns:a16="http://schemas.microsoft.com/office/drawing/2014/main" id="{00000000-0008-0000-0000-00000A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31" name="Text Box 27">
          <a:extLst>
            <a:ext uri="{FF2B5EF4-FFF2-40B4-BE49-F238E27FC236}">
              <a16:creationId xmlns:a16="http://schemas.microsoft.com/office/drawing/2014/main" id="{00000000-0008-0000-0000-00000B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332" name="Text Box 27">
          <a:extLst>
            <a:ext uri="{FF2B5EF4-FFF2-40B4-BE49-F238E27FC236}">
              <a16:creationId xmlns:a16="http://schemas.microsoft.com/office/drawing/2014/main" id="{00000000-0008-0000-0000-00000C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333" name="Text Box 27">
          <a:extLst>
            <a:ext uri="{FF2B5EF4-FFF2-40B4-BE49-F238E27FC236}">
              <a16:creationId xmlns:a16="http://schemas.microsoft.com/office/drawing/2014/main" id="{00000000-0008-0000-0000-00000D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34" name="Text Box 27">
          <a:extLst>
            <a:ext uri="{FF2B5EF4-FFF2-40B4-BE49-F238E27FC236}">
              <a16:creationId xmlns:a16="http://schemas.microsoft.com/office/drawing/2014/main" id="{00000000-0008-0000-0000-00000E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35" name="Text Box 27">
          <a:extLst>
            <a:ext uri="{FF2B5EF4-FFF2-40B4-BE49-F238E27FC236}">
              <a16:creationId xmlns:a16="http://schemas.microsoft.com/office/drawing/2014/main" id="{00000000-0008-0000-0000-00000F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36" name="Text Box 27">
          <a:extLst>
            <a:ext uri="{FF2B5EF4-FFF2-40B4-BE49-F238E27FC236}">
              <a16:creationId xmlns:a16="http://schemas.microsoft.com/office/drawing/2014/main" id="{00000000-0008-0000-0000-000010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37" name="Text Box 27">
          <a:extLst>
            <a:ext uri="{FF2B5EF4-FFF2-40B4-BE49-F238E27FC236}">
              <a16:creationId xmlns:a16="http://schemas.microsoft.com/office/drawing/2014/main" id="{00000000-0008-0000-0000-000011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38" name="Text Box 27">
          <a:extLst>
            <a:ext uri="{FF2B5EF4-FFF2-40B4-BE49-F238E27FC236}">
              <a16:creationId xmlns:a16="http://schemas.microsoft.com/office/drawing/2014/main" id="{00000000-0008-0000-0000-000012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39" name="Text Box 27">
          <a:extLst>
            <a:ext uri="{FF2B5EF4-FFF2-40B4-BE49-F238E27FC236}">
              <a16:creationId xmlns:a16="http://schemas.microsoft.com/office/drawing/2014/main" id="{00000000-0008-0000-0000-000013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40" name="Text Box 27">
          <a:extLst>
            <a:ext uri="{FF2B5EF4-FFF2-40B4-BE49-F238E27FC236}">
              <a16:creationId xmlns:a16="http://schemas.microsoft.com/office/drawing/2014/main" id="{00000000-0008-0000-0000-000014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41" name="Text Box 27">
          <a:extLst>
            <a:ext uri="{FF2B5EF4-FFF2-40B4-BE49-F238E27FC236}">
              <a16:creationId xmlns:a16="http://schemas.microsoft.com/office/drawing/2014/main" id="{00000000-0008-0000-0000-000015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342" name="Text Box 27">
          <a:extLst>
            <a:ext uri="{FF2B5EF4-FFF2-40B4-BE49-F238E27FC236}">
              <a16:creationId xmlns:a16="http://schemas.microsoft.com/office/drawing/2014/main" id="{00000000-0008-0000-0000-000016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343" name="Text Box 27">
          <a:extLst>
            <a:ext uri="{FF2B5EF4-FFF2-40B4-BE49-F238E27FC236}">
              <a16:creationId xmlns:a16="http://schemas.microsoft.com/office/drawing/2014/main" id="{00000000-0008-0000-0000-000017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44" name="Text Box 27">
          <a:extLst>
            <a:ext uri="{FF2B5EF4-FFF2-40B4-BE49-F238E27FC236}">
              <a16:creationId xmlns:a16="http://schemas.microsoft.com/office/drawing/2014/main" id="{00000000-0008-0000-0000-000018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45" name="Text Box 27">
          <a:extLst>
            <a:ext uri="{FF2B5EF4-FFF2-40B4-BE49-F238E27FC236}">
              <a16:creationId xmlns:a16="http://schemas.microsoft.com/office/drawing/2014/main" id="{00000000-0008-0000-0000-000019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46" name="Text Box 27">
          <a:extLst>
            <a:ext uri="{FF2B5EF4-FFF2-40B4-BE49-F238E27FC236}">
              <a16:creationId xmlns:a16="http://schemas.microsoft.com/office/drawing/2014/main" id="{00000000-0008-0000-0000-00001A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47" name="Text Box 27">
          <a:extLst>
            <a:ext uri="{FF2B5EF4-FFF2-40B4-BE49-F238E27FC236}">
              <a16:creationId xmlns:a16="http://schemas.microsoft.com/office/drawing/2014/main" id="{00000000-0008-0000-0000-00001B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48" name="Text Box 27">
          <a:extLst>
            <a:ext uri="{FF2B5EF4-FFF2-40B4-BE49-F238E27FC236}">
              <a16:creationId xmlns:a16="http://schemas.microsoft.com/office/drawing/2014/main" id="{00000000-0008-0000-0000-00001C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49" name="Text Box 27">
          <a:extLst>
            <a:ext uri="{FF2B5EF4-FFF2-40B4-BE49-F238E27FC236}">
              <a16:creationId xmlns:a16="http://schemas.microsoft.com/office/drawing/2014/main" id="{00000000-0008-0000-0000-00001D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50" name="Text Box 27">
          <a:extLst>
            <a:ext uri="{FF2B5EF4-FFF2-40B4-BE49-F238E27FC236}">
              <a16:creationId xmlns:a16="http://schemas.microsoft.com/office/drawing/2014/main" id="{00000000-0008-0000-0000-00001E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51" name="Text Box 27">
          <a:extLst>
            <a:ext uri="{FF2B5EF4-FFF2-40B4-BE49-F238E27FC236}">
              <a16:creationId xmlns:a16="http://schemas.microsoft.com/office/drawing/2014/main" id="{00000000-0008-0000-0000-00001F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352" name="Text Box 27">
          <a:extLst>
            <a:ext uri="{FF2B5EF4-FFF2-40B4-BE49-F238E27FC236}">
              <a16:creationId xmlns:a16="http://schemas.microsoft.com/office/drawing/2014/main" id="{00000000-0008-0000-0000-000020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353" name="Text Box 27">
          <a:extLst>
            <a:ext uri="{FF2B5EF4-FFF2-40B4-BE49-F238E27FC236}">
              <a16:creationId xmlns:a16="http://schemas.microsoft.com/office/drawing/2014/main" id="{00000000-0008-0000-0000-000021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54" name="Text Box 27">
          <a:extLst>
            <a:ext uri="{FF2B5EF4-FFF2-40B4-BE49-F238E27FC236}">
              <a16:creationId xmlns:a16="http://schemas.microsoft.com/office/drawing/2014/main" id="{00000000-0008-0000-0000-000022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55" name="Text Box 27">
          <a:extLst>
            <a:ext uri="{FF2B5EF4-FFF2-40B4-BE49-F238E27FC236}">
              <a16:creationId xmlns:a16="http://schemas.microsoft.com/office/drawing/2014/main" id="{00000000-0008-0000-0000-000023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56" name="Text Box 27">
          <a:extLst>
            <a:ext uri="{FF2B5EF4-FFF2-40B4-BE49-F238E27FC236}">
              <a16:creationId xmlns:a16="http://schemas.microsoft.com/office/drawing/2014/main" id="{00000000-0008-0000-0000-000024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57" name="Text Box 27">
          <a:extLst>
            <a:ext uri="{FF2B5EF4-FFF2-40B4-BE49-F238E27FC236}">
              <a16:creationId xmlns:a16="http://schemas.microsoft.com/office/drawing/2014/main" id="{00000000-0008-0000-0000-000025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58" name="Text Box 27">
          <a:extLst>
            <a:ext uri="{FF2B5EF4-FFF2-40B4-BE49-F238E27FC236}">
              <a16:creationId xmlns:a16="http://schemas.microsoft.com/office/drawing/2014/main" id="{00000000-0008-0000-0000-000026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59" name="Text Box 27">
          <a:extLst>
            <a:ext uri="{FF2B5EF4-FFF2-40B4-BE49-F238E27FC236}">
              <a16:creationId xmlns:a16="http://schemas.microsoft.com/office/drawing/2014/main" id="{00000000-0008-0000-0000-000027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60" name="Text Box 27">
          <a:extLst>
            <a:ext uri="{FF2B5EF4-FFF2-40B4-BE49-F238E27FC236}">
              <a16:creationId xmlns:a16="http://schemas.microsoft.com/office/drawing/2014/main" id="{00000000-0008-0000-0000-000028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61" name="Text Box 27">
          <a:extLst>
            <a:ext uri="{FF2B5EF4-FFF2-40B4-BE49-F238E27FC236}">
              <a16:creationId xmlns:a16="http://schemas.microsoft.com/office/drawing/2014/main" id="{00000000-0008-0000-0000-000029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362" name="Text Box 27">
          <a:extLst>
            <a:ext uri="{FF2B5EF4-FFF2-40B4-BE49-F238E27FC236}">
              <a16:creationId xmlns:a16="http://schemas.microsoft.com/office/drawing/2014/main" id="{00000000-0008-0000-0000-00002A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363" name="Text Box 27">
          <a:extLst>
            <a:ext uri="{FF2B5EF4-FFF2-40B4-BE49-F238E27FC236}">
              <a16:creationId xmlns:a16="http://schemas.microsoft.com/office/drawing/2014/main" id="{00000000-0008-0000-0000-00002B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364" name="Text Box 27">
          <a:extLst>
            <a:ext uri="{FF2B5EF4-FFF2-40B4-BE49-F238E27FC236}">
              <a16:creationId xmlns:a16="http://schemas.microsoft.com/office/drawing/2014/main" id="{00000000-0008-0000-0000-00002C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65" name="Text Box 27">
          <a:extLst>
            <a:ext uri="{FF2B5EF4-FFF2-40B4-BE49-F238E27FC236}">
              <a16:creationId xmlns:a16="http://schemas.microsoft.com/office/drawing/2014/main" id="{00000000-0008-0000-0000-00002D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66" name="Text Box 27">
          <a:extLst>
            <a:ext uri="{FF2B5EF4-FFF2-40B4-BE49-F238E27FC236}">
              <a16:creationId xmlns:a16="http://schemas.microsoft.com/office/drawing/2014/main" id="{00000000-0008-0000-0000-00002E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67" name="Text Box 27">
          <a:extLst>
            <a:ext uri="{FF2B5EF4-FFF2-40B4-BE49-F238E27FC236}">
              <a16:creationId xmlns:a16="http://schemas.microsoft.com/office/drawing/2014/main" id="{00000000-0008-0000-0000-00002F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68" name="Text Box 27">
          <a:extLst>
            <a:ext uri="{FF2B5EF4-FFF2-40B4-BE49-F238E27FC236}">
              <a16:creationId xmlns:a16="http://schemas.microsoft.com/office/drawing/2014/main" id="{00000000-0008-0000-0000-000030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69" name="Text Box 27">
          <a:extLst>
            <a:ext uri="{FF2B5EF4-FFF2-40B4-BE49-F238E27FC236}">
              <a16:creationId xmlns:a16="http://schemas.microsoft.com/office/drawing/2014/main" id="{00000000-0008-0000-0000-000031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70" name="Text Box 27">
          <a:extLst>
            <a:ext uri="{FF2B5EF4-FFF2-40B4-BE49-F238E27FC236}">
              <a16:creationId xmlns:a16="http://schemas.microsoft.com/office/drawing/2014/main" id="{00000000-0008-0000-0000-000032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71" name="Text Box 27">
          <a:extLst>
            <a:ext uri="{FF2B5EF4-FFF2-40B4-BE49-F238E27FC236}">
              <a16:creationId xmlns:a16="http://schemas.microsoft.com/office/drawing/2014/main" id="{00000000-0008-0000-0000-000033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72" name="Text Box 27">
          <a:extLst>
            <a:ext uri="{FF2B5EF4-FFF2-40B4-BE49-F238E27FC236}">
              <a16:creationId xmlns:a16="http://schemas.microsoft.com/office/drawing/2014/main" id="{00000000-0008-0000-0000-000034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373" name="Text Box 27">
          <a:extLst>
            <a:ext uri="{FF2B5EF4-FFF2-40B4-BE49-F238E27FC236}">
              <a16:creationId xmlns:a16="http://schemas.microsoft.com/office/drawing/2014/main" id="{00000000-0008-0000-0000-000035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374" name="Text Box 27">
          <a:extLst>
            <a:ext uri="{FF2B5EF4-FFF2-40B4-BE49-F238E27FC236}">
              <a16:creationId xmlns:a16="http://schemas.microsoft.com/office/drawing/2014/main" id="{00000000-0008-0000-0000-000036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75" name="Text Box 27">
          <a:extLst>
            <a:ext uri="{FF2B5EF4-FFF2-40B4-BE49-F238E27FC236}">
              <a16:creationId xmlns:a16="http://schemas.microsoft.com/office/drawing/2014/main" id="{00000000-0008-0000-0000-000037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76" name="Text Box 27">
          <a:extLst>
            <a:ext uri="{FF2B5EF4-FFF2-40B4-BE49-F238E27FC236}">
              <a16:creationId xmlns:a16="http://schemas.microsoft.com/office/drawing/2014/main" id="{00000000-0008-0000-0000-000038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77" name="Text Box 27">
          <a:extLst>
            <a:ext uri="{FF2B5EF4-FFF2-40B4-BE49-F238E27FC236}">
              <a16:creationId xmlns:a16="http://schemas.microsoft.com/office/drawing/2014/main" id="{00000000-0008-0000-0000-000039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78" name="Text Box 27">
          <a:extLst>
            <a:ext uri="{FF2B5EF4-FFF2-40B4-BE49-F238E27FC236}">
              <a16:creationId xmlns:a16="http://schemas.microsoft.com/office/drawing/2014/main" id="{00000000-0008-0000-0000-00003A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79" name="Text Box 27">
          <a:extLst>
            <a:ext uri="{FF2B5EF4-FFF2-40B4-BE49-F238E27FC236}">
              <a16:creationId xmlns:a16="http://schemas.microsoft.com/office/drawing/2014/main" id="{00000000-0008-0000-0000-00003B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80" name="Text Box 27">
          <a:extLst>
            <a:ext uri="{FF2B5EF4-FFF2-40B4-BE49-F238E27FC236}">
              <a16:creationId xmlns:a16="http://schemas.microsoft.com/office/drawing/2014/main" id="{00000000-0008-0000-0000-00003C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81" name="Text Box 27">
          <a:extLst>
            <a:ext uri="{FF2B5EF4-FFF2-40B4-BE49-F238E27FC236}">
              <a16:creationId xmlns:a16="http://schemas.microsoft.com/office/drawing/2014/main" id="{00000000-0008-0000-0000-00003D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82" name="Text Box 27">
          <a:extLst>
            <a:ext uri="{FF2B5EF4-FFF2-40B4-BE49-F238E27FC236}">
              <a16:creationId xmlns:a16="http://schemas.microsoft.com/office/drawing/2014/main" id="{00000000-0008-0000-0000-00003E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383" name="Text Box 27">
          <a:extLst>
            <a:ext uri="{FF2B5EF4-FFF2-40B4-BE49-F238E27FC236}">
              <a16:creationId xmlns:a16="http://schemas.microsoft.com/office/drawing/2014/main" id="{00000000-0008-0000-0000-00003F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384" name="Text Box 27">
          <a:extLst>
            <a:ext uri="{FF2B5EF4-FFF2-40B4-BE49-F238E27FC236}">
              <a16:creationId xmlns:a16="http://schemas.microsoft.com/office/drawing/2014/main" id="{00000000-0008-0000-0000-000040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85" name="Text Box 27">
          <a:extLst>
            <a:ext uri="{FF2B5EF4-FFF2-40B4-BE49-F238E27FC236}">
              <a16:creationId xmlns:a16="http://schemas.microsoft.com/office/drawing/2014/main" id="{00000000-0008-0000-0000-000041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86" name="Text Box 27">
          <a:extLst>
            <a:ext uri="{FF2B5EF4-FFF2-40B4-BE49-F238E27FC236}">
              <a16:creationId xmlns:a16="http://schemas.microsoft.com/office/drawing/2014/main" id="{00000000-0008-0000-0000-000042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87" name="Text Box 27">
          <a:extLst>
            <a:ext uri="{FF2B5EF4-FFF2-40B4-BE49-F238E27FC236}">
              <a16:creationId xmlns:a16="http://schemas.microsoft.com/office/drawing/2014/main" id="{00000000-0008-0000-0000-000043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88" name="Text Box 27">
          <a:extLst>
            <a:ext uri="{FF2B5EF4-FFF2-40B4-BE49-F238E27FC236}">
              <a16:creationId xmlns:a16="http://schemas.microsoft.com/office/drawing/2014/main" id="{00000000-0008-0000-0000-000044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89" name="Text Box 27">
          <a:extLst>
            <a:ext uri="{FF2B5EF4-FFF2-40B4-BE49-F238E27FC236}">
              <a16:creationId xmlns:a16="http://schemas.microsoft.com/office/drawing/2014/main" id="{00000000-0008-0000-0000-000045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90" name="Text Box 27">
          <a:extLst>
            <a:ext uri="{FF2B5EF4-FFF2-40B4-BE49-F238E27FC236}">
              <a16:creationId xmlns:a16="http://schemas.microsoft.com/office/drawing/2014/main" id="{00000000-0008-0000-0000-000046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91" name="Text Box 27">
          <a:extLst>
            <a:ext uri="{FF2B5EF4-FFF2-40B4-BE49-F238E27FC236}">
              <a16:creationId xmlns:a16="http://schemas.microsoft.com/office/drawing/2014/main" id="{00000000-0008-0000-0000-000047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92" name="Text Box 27">
          <a:extLst>
            <a:ext uri="{FF2B5EF4-FFF2-40B4-BE49-F238E27FC236}">
              <a16:creationId xmlns:a16="http://schemas.microsoft.com/office/drawing/2014/main" id="{00000000-0008-0000-0000-000048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393" name="Text Box 27">
          <a:extLst>
            <a:ext uri="{FF2B5EF4-FFF2-40B4-BE49-F238E27FC236}">
              <a16:creationId xmlns:a16="http://schemas.microsoft.com/office/drawing/2014/main" id="{00000000-0008-0000-0000-000049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394" name="Text Box 27">
          <a:extLst>
            <a:ext uri="{FF2B5EF4-FFF2-40B4-BE49-F238E27FC236}">
              <a16:creationId xmlns:a16="http://schemas.microsoft.com/office/drawing/2014/main" id="{00000000-0008-0000-0000-00004A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95" name="Text Box 27">
          <a:extLst>
            <a:ext uri="{FF2B5EF4-FFF2-40B4-BE49-F238E27FC236}">
              <a16:creationId xmlns:a16="http://schemas.microsoft.com/office/drawing/2014/main" id="{00000000-0008-0000-0000-00004B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96" name="Text Box 27">
          <a:extLst>
            <a:ext uri="{FF2B5EF4-FFF2-40B4-BE49-F238E27FC236}">
              <a16:creationId xmlns:a16="http://schemas.microsoft.com/office/drawing/2014/main" id="{00000000-0008-0000-0000-00004C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97" name="Text Box 27">
          <a:extLst>
            <a:ext uri="{FF2B5EF4-FFF2-40B4-BE49-F238E27FC236}">
              <a16:creationId xmlns:a16="http://schemas.microsoft.com/office/drawing/2014/main" id="{00000000-0008-0000-0000-00004D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398" name="Text Box 27">
          <a:extLst>
            <a:ext uri="{FF2B5EF4-FFF2-40B4-BE49-F238E27FC236}">
              <a16:creationId xmlns:a16="http://schemas.microsoft.com/office/drawing/2014/main" id="{00000000-0008-0000-0000-00004E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399" name="Text Box 27">
          <a:extLst>
            <a:ext uri="{FF2B5EF4-FFF2-40B4-BE49-F238E27FC236}">
              <a16:creationId xmlns:a16="http://schemas.microsoft.com/office/drawing/2014/main" id="{00000000-0008-0000-0000-00004F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00" name="Text Box 27">
          <a:extLst>
            <a:ext uri="{FF2B5EF4-FFF2-40B4-BE49-F238E27FC236}">
              <a16:creationId xmlns:a16="http://schemas.microsoft.com/office/drawing/2014/main" id="{00000000-0008-0000-0000-000050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01" name="Text Box 27">
          <a:extLst>
            <a:ext uri="{FF2B5EF4-FFF2-40B4-BE49-F238E27FC236}">
              <a16:creationId xmlns:a16="http://schemas.microsoft.com/office/drawing/2014/main" id="{00000000-0008-0000-0000-000051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02" name="Text Box 27">
          <a:extLst>
            <a:ext uri="{FF2B5EF4-FFF2-40B4-BE49-F238E27FC236}">
              <a16:creationId xmlns:a16="http://schemas.microsoft.com/office/drawing/2014/main" id="{00000000-0008-0000-0000-000052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403" name="Text Box 27">
          <a:extLst>
            <a:ext uri="{FF2B5EF4-FFF2-40B4-BE49-F238E27FC236}">
              <a16:creationId xmlns:a16="http://schemas.microsoft.com/office/drawing/2014/main" id="{00000000-0008-0000-0000-000053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404" name="Text Box 27">
          <a:extLst>
            <a:ext uri="{FF2B5EF4-FFF2-40B4-BE49-F238E27FC236}">
              <a16:creationId xmlns:a16="http://schemas.microsoft.com/office/drawing/2014/main" id="{00000000-0008-0000-0000-000054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405" name="Text Box 27">
          <a:extLst>
            <a:ext uri="{FF2B5EF4-FFF2-40B4-BE49-F238E27FC236}">
              <a16:creationId xmlns:a16="http://schemas.microsoft.com/office/drawing/2014/main" id="{00000000-0008-0000-0000-000055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06" name="Text Box 27">
          <a:extLst>
            <a:ext uri="{FF2B5EF4-FFF2-40B4-BE49-F238E27FC236}">
              <a16:creationId xmlns:a16="http://schemas.microsoft.com/office/drawing/2014/main" id="{00000000-0008-0000-0000-000056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07" name="Text Box 27">
          <a:extLst>
            <a:ext uri="{FF2B5EF4-FFF2-40B4-BE49-F238E27FC236}">
              <a16:creationId xmlns:a16="http://schemas.microsoft.com/office/drawing/2014/main" id="{00000000-0008-0000-0000-000057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08" name="Text Box 27">
          <a:extLst>
            <a:ext uri="{FF2B5EF4-FFF2-40B4-BE49-F238E27FC236}">
              <a16:creationId xmlns:a16="http://schemas.microsoft.com/office/drawing/2014/main" id="{00000000-0008-0000-0000-000058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09" name="Text Box 27">
          <a:extLst>
            <a:ext uri="{FF2B5EF4-FFF2-40B4-BE49-F238E27FC236}">
              <a16:creationId xmlns:a16="http://schemas.microsoft.com/office/drawing/2014/main" id="{00000000-0008-0000-0000-000059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10" name="Text Box 27">
          <a:extLst>
            <a:ext uri="{FF2B5EF4-FFF2-40B4-BE49-F238E27FC236}">
              <a16:creationId xmlns:a16="http://schemas.microsoft.com/office/drawing/2014/main" id="{00000000-0008-0000-0000-00005A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11" name="Text Box 27">
          <a:extLst>
            <a:ext uri="{FF2B5EF4-FFF2-40B4-BE49-F238E27FC236}">
              <a16:creationId xmlns:a16="http://schemas.microsoft.com/office/drawing/2014/main" id="{00000000-0008-0000-0000-00005B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12" name="Text Box 27">
          <a:extLst>
            <a:ext uri="{FF2B5EF4-FFF2-40B4-BE49-F238E27FC236}">
              <a16:creationId xmlns:a16="http://schemas.microsoft.com/office/drawing/2014/main" id="{00000000-0008-0000-0000-00005C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13" name="Text Box 27">
          <a:extLst>
            <a:ext uri="{FF2B5EF4-FFF2-40B4-BE49-F238E27FC236}">
              <a16:creationId xmlns:a16="http://schemas.microsoft.com/office/drawing/2014/main" id="{00000000-0008-0000-0000-00005D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414" name="Text Box 27">
          <a:extLst>
            <a:ext uri="{FF2B5EF4-FFF2-40B4-BE49-F238E27FC236}">
              <a16:creationId xmlns:a16="http://schemas.microsoft.com/office/drawing/2014/main" id="{00000000-0008-0000-0000-00005E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415" name="Text Box 27">
          <a:extLst>
            <a:ext uri="{FF2B5EF4-FFF2-40B4-BE49-F238E27FC236}">
              <a16:creationId xmlns:a16="http://schemas.microsoft.com/office/drawing/2014/main" id="{00000000-0008-0000-0000-00005F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16" name="Text Box 27">
          <a:extLst>
            <a:ext uri="{FF2B5EF4-FFF2-40B4-BE49-F238E27FC236}">
              <a16:creationId xmlns:a16="http://schemas.microsoft.com/office/drawing/2014/main" id="{00000000-0008-0000-0000-000060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17" name="Text Box 27">
          <a:extLst>
            <a:ext uri="{FF2B5EF4-FFF2-40B4-BE49-F238E27FC236}">
              <a16:creationId xmlns:a16="http://schemas.microsoft.com/office/drawing/2014/main" id="{00000000-0008-0000-0000-000061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18" name="Text Box 27">
          <a:extLst>
            <a:ext uri="{FF2B5EF4-FFF2-40B4-BE49-F238E27FC236}">
              <a16:creationId xmlns:a16="http://schemas.microsoft.com/office/drawing/2014/main" id="{00000000-0008-0000-0000-000062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19" name="Text Box 27">
          <a:extLst>
            <a:ext uri="{FF2B5EF4-FFF2-40B4-BE49-F238E27FC236}">
              <a16:creationId xmlns:a16="http://schemas.microsoft.com/office/drawing/2014/main" id="{00000000-0008-0000-0000-000063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20" name="Text Box 27">
          <a:extLst>
            <a:ext uri="{FF2B5EF4-FFF2-40B4-BE49-F238E27FC236}">
              <a16:creationId xmlns:a16="http://schemas.microsoft.com/office/drawing/2014/main" id="{00000000-0008-0000-0000-000064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21" name="Text Box 27">
          <a:extLst>
            <a:ext uri="{FF2B5EF4-FFF2-40B4-BE49-F238E27FC236}">
              <a16:creationId xmlns:a16="http://schemas.microsoft.com/office/drawing/2014/main" id="{00000000-0008-0000-0000-000065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22" name="Text Box 27">
          <a:extLst>
            <a:ext uri="{FF2B5EF4-FFF2-40B4-BE49-F238E27FC236}">
              <a16:creationId xmlns:a16="http://schemas.microsoft.com/office/drawing/2014/main" id="{00000000-0008-0000-0000-000066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23" name="Text Box 27">
          <a:extLst>
            <a:ext uri="{FF2B5EF4-FFF2-40B4-BE49-F238E27FC236}">
              <a16:creationId xmlns:a16="http://schemas.microsoft.com/office/drawing/2014/main" id="{00000000-0008-0000-0000-000067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424" name="Text Box 27">
          <a:extLst>
            <a:ext uri="{FF2B5EF4-FFF2-40B4-BE49-F238E27FC236}">
              <a16:creationId xmlns:a16="http://schemas.microsoft.com/office/drawing/2014/main" id="{00000000-0008-0000-0000-000068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425" name="Text Box 27">
          <a:extLst>
            <a:ext uri="{FF2B5EF4-FFF2-40B4-BE49-F238E27FC236}">
              <a16:creationId xmlns:a16="http://schemas.microsoft.com/office/drawing/2014/main" id="{00000000-0008-0000-0000-000069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26" name="Text Box 27">
          <a:extLst>
            <a:ext uri="{FF2B5EF4-FFF2-40B4-BE49-F238E27FC236}">
              <a16:creationId xmlns:a16="http://schemas.microsoft.com/office/drawing/2014/main" id="{00000000-0008-0000-0000-00006A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27" name="Text Box 27">
          <a:extLst>
            <a:ext uri="{FF2B5EF4-FFF2-40B4-BE49-F238E27FC236}">
              <a16:creationId xmlns:a16="http://schemas.microsoft.com/office/drawing/2014/main" id="{00000000-0008-0000-0000-00006B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28" name="Text Box 27">
          <a:extLst>
            <a:ext uri="{FF2B5EF4-FFF2-40B4-BE49-F238E27FC236}">
              <a16:creationId xmlns:a16="http://schemas.microsoft.com/office/drawing/2014/main" id="{00000000-0008-0000-0000-00006C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29" name="Text Box 27">
          <a:extLst>
            <a:ext uri="{FF2B5EF4-FFF2-40B4-BE49-F238E27FC236}">
              <a16:creationId xmlns:a16="http://schemas.microsoft.com/office/drawing/2014/main" id="{00000000-0008-0000-0000-00006D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30" name="Text Box 27">
          <a:extLst>
            <a:ext uri="{FF2B5EF4-FFF2-40B4-BE49-F238E27FC236}">
              <a16:creationId xmlns:a16="http://schemas.microsoft.com/office/drawing/2014/main" id="{00000000-0008-0000-0000-00006E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31" name="Text Box 27">
          <a:extLst>
            <a:ext uri="{FF2B5EF4-FFF2-40B4-BE49-F238E27FC236}">
              <a16:creationId xmlns:a16="http://schemas.microsoft.com/office/drawing/2014/main" id="{00000000-0008-0000-0000-00006F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32" name="Text Box 27">
          <a:extLst>
            <a:ext uri="{FF2B5EF4-FFF2-40B4-BE49-F238E27FC236}">
              <a16:creationId xmlns:a16="http://schemas.microsoft.com/office/drawing/2014/main" id="{00000000-0008-0000-0000-000070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33" name="Text Box 27">
          <a:extLst>
            <a:ext uri="{FF2B5EF4-FFF2-40B4-BE49-F238E27FC236}">
              <a16:creationId xmlns:a16="http://schemas.microsoft.com/office/drawing/2014/main" id="{00000000-0008-0000-0000-000071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434" name="Text Box 27">
          <a:extLst>
            <a:ext uri="{FF2B5EF4-FFF2-40B4-BE49-F238E27FC236}">
              <a16:creationId xmlns:a16="http://schemas.microsoft.com/office/drawing/2014/main" id="{00000000-0008-0000-0000-000072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435" name="Text Box 27">
          <a:extLst>
            <a:ext uri="{FF2B5EF4-FFF2-40B4-BE49-F238E27FC236}">
              <a16:creationId xmlns:a16="http://schemas.microsoft.com/office/drawing/2014/main" id="{00000000-0008-0000-0000-000073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36" name="Text Box 27">
          <a:extLst>
            <a:ext uri="{FF2B5EF4-FFF2-40B4-BE49-F238E27FC236}">
              <a16:creationId xmlns:a16="http://schemas.microsoft.com/office/drawing/2014/main" id="{00000000-0008-0000-0000-000074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37" name="Text Box 27">
          <a:extLst>
            <a:ext uri="{FF2B5EF4-FFF2-40B4-BE49-F238E27FC236}">
              <a16:creationId xmlns:a16="http://schemas.microsoft.com/office/drawing/2014/main" id="{00000000-0008-0000-0000-000075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38" name="Text Box 27">
          <a:extLst>
            <a:ext uri="{FF2B5EF4-FFF2-40B4-BE49-F238E27FC236}">
              <a16:creationId xmlns:a16="http://schemas.microsoft.com/office/drawing/2014/main" id="{00000000-0008-0000-0000-000076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39" name="Text Box 27">
          <a:extLst>
            <a:ext uri="{FF2B5EF4-FFF2-40B4-BE49-F238E27FC236}">
              <a16:creationId xmlns:a16="http://schemas.microsoft.com/office/drawing/2014/main" id="{00000000-0008-0000-0000-000077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40" name="Text Box 27">
          <a:extLst>
            <a:ext uri="{FF2B5EF4-FFF2-40B4-BE49-F238E27FC236}">
              <a16:creationId xmlns:a16="http://schemas.microsoft.com/office/drawing/2014/main" id="{00000000-0008-0000-0000-000078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41" name="Text Box 27">
          <a:extLst>
            <a:ext uri="{FF2B5EF4-FFF2-40B4-BE49-F238E27FC236}">
              <a16:creationId xmlns:a16="http://schemas.microsoft.com/office/drawing/2014/main" id="{00000000-0008-0000-0000-000079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42" name="Text Box 27">
          <a:extLst>
            <a:ext uri="{FF2B5EF4-FFF2-40B4-BE49-F238E27FC236}">
              <a16:creationId xmlns:a16="http://schemas.microsoft.com/office/drawing/2014/main" id="{00000000-0008-0000-0000-00007A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43" name="Text Box 27">
          <a:extLst>
            <a:ext uri="{FF2B5EF4-FFF2-40B4-BE49-F238E27FC236}">
              <a16:creationId xmlns:a16="http://schemas.microsoft.com/office/drawing/2014/main" id="{00000000-0008-0000-0000-00007B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444" name="Text Box 27">
          <a:extLst>
            <a:ext uri="{FF2B5EF4-FFF2-40B4-BE49-F238E27FC236}">
              <a16:creationId xmlns:a16="http://schemas.microsoft.com/office/drawing/2014/main" id="{00000000-0008-0000-0000-00007C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445" name="Text Box 27">
          <a:extLst>
            <a:ext uri="{FF2B5EF4-FFF2-40B4-BE49-F238E27FC236}">
              <a16:creationId xmlns:a16="http://schemas.microsoft.com/office/drawing/2014/main" id="{00000000-0008-0000-0000-00007D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446" name="Text Box 27">
          <a:extLst>
            <a:ext uri="{FF2B5EF4-FFF2-40B4-BE49-F238E27FC236}">
              <a16:creationId xmlns:a16="http://schemas.microsoft.com/office/drawing/2014/main" id="{00000000-0008-0000-0000-00007E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47" name="Text Box 27">
          <a:extLst>
            <a:ext uri="{FF2B5EF4-FFF2-40B4-BE49-F238E27FC236}">
              <a16:creationId xmlns:a16="http://schemas.microsoft.com/office/drawing/2014/main" id="{00000000-0008-0000-0000-00007F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48" name="Text Box 27">
          <a:extLst>
            <a:ext uri="{FF2B5EF4-FFF2-40B4-BE49-F238E27FC236}">
              <a16:creationId xmlns:a16="http://schemas.microsoft.com/office/drawing/2014/main" id="{00000000-0008-0000-0000-000080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49" name="Text Box 27">
          <a:extLst>
            <a:ext uri="{FF2B5EF4-FFF2-40B4-BE49-F238E27FC236}">
              <a16:creationId xmlns:a16="http://schemas.microsoft.com/office/drawing/2014/main" id="{00000000-0008-0000-0000-000081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50" name="Text Box 27">
          <a:extLst>
            <a:ext uri="{FF2B5EF4-FFF2-40B4-BE49-F238E27FC236}">
              <a16:creationId xmlns:a16="http://schemas.microsoft.com/office/drawing/2014/main" id="{00000000-0008-0000-0000-000082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51" name="Text Box 27">
          <a:extLst>
            <a:ext uri="{FF2B5EF4-FFF2-40B4-BE49-F238E27FC236}">
              <a16:creationId xmlns:a16="http://schemas.microsoft.com/office/drawing/2014/main" id="{00000000-0008-0000-0000-000083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52" name="Text Box 27">
          <a:extLst>
            <a:ext uri="{FF2B5EF4-FFF2-40B4-BE49-F238E27FC236}">
              <a16:creationId xmlns:a16="http://schemas.microsoft.com/office/drawing/2014/main" id="{00000000-0008-0000-0000-000084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53" name="Text Box 27">
          <a:extLst>
            <a:ext uri="{FF2B5EF4-FFF2-40B4-BE49-F238E27FC236}">
              <a16:creationId xmlns:a16="http://schemas.microsoft.com/office/drawing/2014/main" id="{00000000-0008-0000-0000-000085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54" name="Text Box 27">
          <a:extLst>
            <a:ext uri="{FF2B5EF4-FFF2-40B4-BE49-F238E27FC236}">
              <a16:creationId xmlns:a16="http://schemas.microsoft.com/office/drawing/2014/main" id="{00000000-0008-0000-0000-000086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455" name="Text Box 27">
          <a:extLst>
            <a:ext uri="{FF2B5EF4-FFF2-40B4-BE49-F238E27FC236}">
              <a16:creationId xmlns:a16="http://schemas.microsoft.com/office/drawing/2014/main" id="{00000000-0008-0000-0000-000087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456" name="Text Box 27">
          <a:extLst>
            <a:ext uri="{FF2B5EF4-FFF2-40B4-BE49-F238E27FC236}">
              <a16:creationId xmlns:a16="http://schemas.microsoft.com/office/drawing/2014/main" id="{00000000-0008-0000-0000-000088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57" name="Text Box 27">
          <a:extLst>
            <a:ext uri="{FF2B5EF4-FFF2-40B4-BE49-F238E27FC236}">
              <a16:creationId xmlns:a16="http://schemas.microsoft.com/office/drawing/2014/main" id="{00000000-0008-0000-0000-000089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58" name="Text Box 27">
          <a:extLst>
            <a:ext uri="{FF2B5EF4-FFF2-40B4-BE49-F238E27FC236}">
              <a16:creationId xmlns:a16="http://schemas.microsoft.com/office/drawing/2014/main" id="{00000000-0008-0000-0000-00008A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59" name="Text Box 27">
          <a:extLst>
            <a:ext uri="{FF2B5EF4-FFF2-40B4-BE49-F238E27FC236}">
              <a16:creationId xmlns:a16="http://schemas.microsoft.com/office/drawing/2014/main" id="{00000000-0008-0000-0000-00008B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60" name="Text Box 27">
          <a:extLst>
            <a:ext uri="{FF2B5EF4-FFF2-40B4-BE49-F238E27FC236}">
              <a16:creationId xmlns:a16="http://schemas.microsoft.com/office/drawing/2014/main" id="{00000000-0008-0000-0000-00008C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61" name="Text Box 27">
          <a:extLst>
            <a:ext uri="{FF2B5EF4-FFF2-40B4-BE49-F238E27FC236}">
              <a16:creationId xmlns:a16="http://schemas.microsoft.com/office/drawing/2014/main" id="{00000000-0008-0000-0000-00008D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62" name="Text Box 27">
          <a:extLst>
            <a:ext uri="{FF2B5EF4-FFF2-40B4-BE49-F238E27FC236}">
              <a16:creationId xmlns:a16="http://schemas.microsoft.com/office/drawing/2014/main" id="{00000000-0008-0000-0000-00008E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63" name="Text Box 27">
          <a:extLst>
            <a:ext uri="{FF2B5EF4-FFF2-40B4-BE49-F238E27FC236}">
              <a16:creationId xmlns:a16="http://schemas.microsoft.com/office/drawing/2014/main" id="{00000000-0008-0000-0000-00008F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64" name="Text Box 27">
          <a:extLst>
            <a:ext uri="{FF2B5EF4-FFF2-40B4-BE49-F238E27FC236}">
              <a16:creationId xmlns:a16="http://schemas.microsoft.com/office/drawing/2014/main" id="{00000000-0008-0000-0000-000090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465" name="Text Box 27">
          <a:extLst>
            <a:ext uri="{FF2B5EF4-FFF2-40B4-BE49-F238E27FC236}">
              <a16:creationId xmlns:a16="http://schemas.microsoft.com/office/drawing/2014/main" id="{00000000-0008-0000-0000-000091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466" name="Text Box 27">
          <a:extLst>
            <a:ext uri="{FF2B5EF4-FFF2-40B4-BE49-F238E27FC236}">
              <a16:creationId xmlns:a16="http://schemas.microsoft.com/office/drawing/2014/main" id="{00000000-0008-0000-0000-000092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67" name="Text Box 27">
          <a:extLst>
            <a:ext uri="{FF2B5EF4-FFF2-40B4-BE49-F238E27FC236}">
              <a16:creationId xmlns:a16="http://schemas.microsoft.com/office/drawing/2014/main" id="{00000000-0008-0000-0000-000093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68" name="Text Box 27">
          <a:extLst>
            <a:ext uri="{FF2B5EF4-FFF2-40B4-BE49-F238E27FC236}">
              <a16:creationId xmlns:a16="http://schemas.microsoft.com/office/drawing/2014/main" id="{00000000-0008-0000-0000-000094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69" name="Text Box 27">
          <a:extLst>
            <a:ext uri="{FF2B5EF4-FFF2-40B4-BE49-F238E27FC236}">
              <a16:creationId xmlns:a16="http://schemas.microsoft.com/office/drawing/2014/main" id="{00000000-0008-0000-0000-000095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70" name="Text Box 27">
          <a:extLst>
            <a:ext uri="{FF2B5EF4-FFF2-40B4-BE49-F238E27FC236}">
              <a16:creationId xmlns:a16="http://schemas.microsoft.com/office/drawing/2014/main" id="{00000000-0008-0000-0000-000096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71" name="Text Box 27">
          <a:extLst>
            <a:ext uri="{FF2B5EF4-FFF2-40B4-BE49-F238E27FC236}">
              <a16:creationId xmlns:a16="http://schemas.microsoft.com/office/drawing/2014/main" id="{00000000-0008-0000-0000-000097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72" name="Text Box 27">
          <a:extLst>
            <a:ext uri="{FF2B5EF4-FFF2-40B4-BE49-F238E27FC236}">
              <a16:creationId xmlns:a16="http://schemas.microsoft.com/office/drawing/2014/main" id="{00000000-0008-0000-0000-000098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73" name="Text Box 27">
          <a:extLst>
            <a:ext uri="{FF2B5EF4-FFF2-40B4-BE49-F238E27FC236}">
              <a16:creationId xmlns:a16="http://schemas.microsoft.com/office/drawing/2014/main" id="{00000000-0008-0000-0000-000099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74" name="Text Box 27">
          <a:extLst>
            <a:ext uri="{FF2B5EF4-FFF2-40B4-BE49-F238E27FC236}">
              <a16:creationId xmlns:a16="http://schemas.microsoft.com/office/drawing/2014/main" id="{00000000-0008-0000-0000-00009A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475" name="Text Box 27">
          <a:extLst>
            <a:ext uri="{FF2B5EF4-FFF2-40B4-BE49-F238E27FC236}">
              <a16:creationId xmlns:a16="http://schemas.microsoft.com/office/drawing/2014/main" id="{00000000-0008-0000-0000-00009B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476" name="Text Box 27">
          <a:extLst>
            <a:ext uri="{FF2B5EF4-FFF2-40B4-BE49-F238E27FC236}">
              <a16:creationId xmlns:a16="http://schemas.microsoft.com/office/drawing/2014/main" id="{00000000-0008-0000-0000-00009C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77" name="Text Box 27">
          <a:extLst>
            <a:ext uri="{FF2B5EF4-FFF2-40B4-BE49-F238E27FC236}">
              <a16:creationId xmlns:a16="http://schemas.microsoft.com/office/drawing/2014/main" id="{00000000-0008-0000-0000-00009D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78" name="Text Box 27">
          <a:extLst>
            <a:ext uri="{FF2B5EF4-FFF2-40B4-BE49-F238E27FC236}">
              <a16:creationId xmlns:a16="http://schemas.microsoft.com/office/drawing/2014/main" id="{00000000-0008-0000-0000-00009E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79" name="Text Box 27">
          <a:extLst>
            <a:ext uri="{FF2B5EF4-FFF2-40B4-BE49-F238E27FC236}">
              <a16:creationId xmlns:a16="http://schemas.microsoft.com/office/drawing/2014/main" id="{00000000-0008-0000-0000-00009F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80" name="Text Box 27">
          <a:extLst>
            <a:ext uri="{FF2B5EF4-FFF2-40B4-BE49-F238E27FC236}">
              <a16:creationId xmlns:a16="http://schemas.microsoft.com/office/drawing/2014/main" id="{00000000-0008-0000-0000-0000A0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81" name="Text Box 27">
          <a:extLst>
            <a:ext uri="{FF2B5EF4-FFF2-40B4-BE49-F238E27FC236}">
              <a16:creationId xmlns:a16="http://schemas.microsoft.com/office/drawing/2014/main" id="{00000000-0008-0000-0000-0000A1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82" name="Text Box 27">
          <a:extLst>
            <a:ext uri="{FF2B5EF4-FFF2-40B4-BE49-F238E27FC236}">
              <a16:creationId xmlns:a16="http://schemas.microsoft.com/office/drawing/2014/main" id="{00000000-0008-0000-0000-0000A2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83" name="Text Box 27">
          <a:extLst>
            <a:ext uri="{FF2B5EF4-FFF2-40B4-BE49-F238E27FC236}">
              <a16:creationId xmlns:a16="http://schemas.microsoft.com/office/drawing/2014/main" id="{00000000-0008-0000-0000-0000A3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84" name="Text Box 27">
          <a:extLst>
            <a:ext uri="{FF2B5EF4-FFF2-40B4-BE49-F238E27FC236}">
              <a16:creationId xmlns:a16="http://schemas.microsoft.com/office/drawing/2014/main" id="{00000000-0008-0000-0000-0000A4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485" name="Text Box 27">
          <a:extLst>
            <a:ext uri="{FF2B5EF4-FFF2-40B4-BE49-F238E27FC236}">
              <a16:creationId xmlns:a16="http://schemas.microsoft.com/office/drawing/2014/main" id="{00000000-0008-0000-0000-0000A5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486" name="Text Box 27">
          <a:extLst>
            <a:ext uri="{FF2B5EF4-FFF2-40B4-BE49-F238E27FC236}">
              <a16:creationId xmlns:a16="http://schemas.microsoft.com/office/drawing/2014/main" id="{00000000-0008-0000-0000-0000A6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487" name="Text Box 27">
          <a:extLst>
            <a:ext uri="{FF2B5EF4-FFF2-40B4-BE49-F238E27FC236}">
              <a16:creationId xmlns:a16="http://schemas.microsoft.com/office/drawing/2014/main" id="{00000000-0008-0000-0000-0000A7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88" name="Text Box 27">
          <a:extLst>
            <a:ext uri="{FF2B5EF4-FFF2-40B4-BE49-F238E27FC236}">
              <a16:creationId xmlns:a16="http://schemas.microsoft.com/office/drawing/2014/main" id="{00000000-0008-0000-0000-0000A8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89" name="Text Box 27">
          <a:extLst>
            <a:ext uri="{FF2B5EF4-FFF2-40B4-BE49-F238E27FC236}">
              <a16:creationId xmlns:a16="http://schemas.microsoft.com/office/drawing/2014/main" id="{00000000-0008-0000-0000-0000A9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90" name="Text Box 27">
          <a:extLst>
            <a:ext uri="{FF2B5EF4-FFF2-40B4-BE49-F238E27FC236}">
              <a16:creationId xmlns:a16="http://schemas.microsoft.com/office/drawing/2014/main" id="{00000000-0008-0000-0000-0000AA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91" name="Text Box 27">
          <a:extLst>
            <a:ext uri="{FF2B5EF4-FFF2-40B4-BE49-F238E27FC236}">
              <a16:creationId xmlns:a16="http://schemas.microsoft.com/office/drawing/2014/main" id="{00000000-0008-0000-0000-0000AB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92" name="Text Box 27">
          <a:extLst>
            <a:ext uri="{FF2B5EF4-FFF2-40B4-BE49-F238E27FC236}">
              <a16:creationId xmlns:a16="http://schemas.microsoft.com/office/drawing/2014/main" id="{00000000-0008-0000-0000-0000AC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93" name="Text Box 27">
          <a:extLst>
            <a:ext uri="{FF2B5EF4-FFF2-40B4-BE49-F238E27FC236}">
              <a16:creationId xmlns:a16="http://schemas.microsoft.com/office/drawing/2014/main" id="{00000000-0008-0000-0000-0000AD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94" name="Text Box 27">
          <a:extLst>
            <a:ext uri="{FF2B5EF4-FFF2-40B4-BE49-F238E27FC236}">
              <a16:creationId xmlns:a16="http://schemas.microsoft.com/office/drawing/2014/main" id="{00000000-0008-0000-0000-0000AE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495" name="Text Box 27">
          <a:extLst>
            <a:ext uri="{FF2B5EF4-FFF2-40B4-BE49-F238E27FC236}">
              <a16:creationId xmlns:a16="http://schemas.microsoft.com/office/drawing/2014/main" id="{00000000-0008-0000-0000-0000AF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496" name="Text Box 27">
          <a:extLst>
            <a:ext uri="{FF2B5EF4-FFF2-40B4-BE49-F238E27FC236}">
              <a16:creationId xmlns:a16="http://schemas.microsoft.com/office/drawing/2014/main" id="{00000000-0008-0000-0000-0000B0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497" name="Text Box 27">
          <a:extLst>
            <a:ext uri="{FF2B5EF4-FFF2-40B4-BE49-F238E27FC236}">
              <a16:creationId xmlns:a16="http://schemas.microsoft.com/office/drawing/2014/main" id="{00000000-0008-0000-0000-0000B1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98" name="Text Box 27">
          <a:extLst>
            <a:ext uri="{FF2B5EF4-FFF2-40B4-BE49-F238E27FC236}">
              <a16:creationId xmlns:a16="http://schemas.microsoft.com/office/drawing/2014/main" id="{00000000-0008-0000-0000-0000B2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499" name="Text Box 27">
          <a:extLst>
            <a:ext uri="{FF2B5EF4-FFF2-40B4-BE49-F238E27FC236}">
              <a16:creationId xmlns:a16="http://schemas.microsoft.com/office/drawing/2014/main" id="{00000000-0008-0000-0000-0000B3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00" name="Text Box 27">
          <a:extLst>
            <a:ext uri="{FF2B5EF4-FFF2-40B4-BE49-F238E27FC236}">
              <a16:creationId xmlns:a16="http://schemas.microsoft.com/office/drawing/2014/main" id="{00000000-0008-0000-0000-0000B4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01" name="Text Box 27">
          <a:extLst>
            <a:ext uri="{FF2B5EF4-FFF2-40B4-BE49-F238E27FC236}">
              <a16:creationId xmlns:a16="http://schemas.microsoft.com/office/drawing/2014/main" id="{00000000-0008-0000-0000-0000B5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02" name="Text Box 27">
          <a:extLst>
            <a:ext uri="{FF2B5EF4-FFF2-40B4-BE49-F238E27FC236}">
              <a16:creationId xmlns:a16="http://schemas.microsoft.com/office/drawing/2014/main" id="{00000000-0008-0000-0000-0000B6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03" name="Text Box 27">
          <a:extLst>
            <a:ext uri="{FF2B5EF4-FFF2-40B4-BE49-F238E27FC236}">
              <a16:creationId xmlns:a16="http://schemas.microsoft.com/office/drawing/2014/main" id="{00000000-0008-0000-0000-0000B7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04" name="Text Box 27">
          <a:extLst>
            <a:ext uri="{FF2B5EF4-FFF2-40B4-BE49-F238E27FC236}">
              <a16:creationId xmlns:a16="http://schemas.microsoft.com/office/drawing/2014/main" id="{00000000-0008-0000-0000-0000B8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05" name="Text Box 27">
          <a:extLst>
            <a:ext uri="{FF2B5EF4-FFF2-40B4-BE49-F238E27FC236}">
              <a16:creationId xmlns:a16="http://schemas.microsoft.com/office/drawing/2014/main" id="{00000000-0008-0000-0000-0000B9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506" name="Text Box 27">
          <a:extLst>
            <a:ext uri="{FF2B5EF4-FFF2-40B4-BE49-F238E27FC236}">
              <a16:creationId xmlns:a16="http://schemas.microsoft.com/office/drawing/2014/main" id="{00000000-0008-0000-0000-0000BA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507" name="Text Box 27">
          <a:extLst>
            <a:ext uri="{FF2B5EF4-FFF2-40B4-BE49-F238E27FC236}">
              <a16:creationId xmlns:a16="http://schemas.microsoft.com/office/drawing/2014/main" id="{00000000-0008-0000-0000-0000BB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08" name="Text Box 27">
          <a:extLst>
            <a:ext uri="{FF2B5EF4-FFF2-40B4-BE49-F238E27FC236}">
              <a16:creationId xmlns:a16="http://schemas.microsoft.com/office/drawing/2014/main" id="{00000000-0008-0000-0000-0000BC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09" name="Text Box 27">
          <a:extLst>
            <a:ext uri="{FF2B5EF4-FFF2-40B4-BE49-F238E27FC236}">
              <a16:creationId xmlns:a16="http://schemas.microsoft.com/office/drawing/2014/main" id="{00000000-0008-0000-0000-0000BD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10" name="Text Box 27">
          <a:extLst>
            <a:ext uri="{FF2B5EF4-FFF2-40B4-BE49-F238E27FC236}">
              <a16:creationId xmlns:a16="http://schemas.microsoft.com/office/drawing/2014/main" id="{00000000-0008-0000-0000-0000BE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11" name="Text Box 27">
          <a:extLst>
            <a:ext uri="{FF2B5EF4-FFF2-40B4-BE49-F238E27FC236}">
              <a16:creationId xmlns:a16="http://schemas.microsoft.com/office/drawing/2014/main" id="{00000000-0008-0000-0000-0000BF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12" name="Text Box 27">
          <a:extLst>
            <a:ext uri="{FF2B5EF4-FFF2-40B4-BE49-F238E27FC236}">
              <a16:creationId xmlns:a16="http://schemas.microsoft.com/office/drawing/2014/main" id="{00000000-0008-0000-0000-0000C0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13" name="Text Box 27">
          <a:extLst>
            <a:ext uri="{FF2B5EF4-FFF2-40B4-BE49-F238E27FC236}">
              <a16:creationId xmlns:a16="http://schemas.microsoft.com/office/drawing/2014/main" id="{00000000-0008-0000-0000-0000C1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14" name="Text Box 27">
          <a:extLst>
            <a:ext uri="{FF2B5EF4-FFF2-40B4-BE49-F238E27FC236}">
              <a16:creationId xmlns:a16="http://schemas.microsoft.com/office/drawing/2014/main" id="{00000000-0008-0000-0000-0000C2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15" name="Text Box 27">
          <a:extLst>
            <a:ext uri="{FF2B5EF4-FFF2-40B4-BE49-F238E27FC236}">
              <a16:creationId xmlns:a16="http://schemas.microsoft.com/office/drawing/2014/main" id="{00000000-0008-0000-0000-0000C3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516" name="Text Box 27">
          <a:extLst>
            <a:ext uri="{FF2B5EF4-FFF2-40B4-BE49-F238E27FC236}">
              <a16:creationId xmlns:a16="http://schemas.microsoft.com/office/drawing/2014/main" id="{00000000-0008-0000-0000-0000C4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517" name="Text Box 27">
          <a:extLst>
            <a:ext uri="{FF2B5EF4-FFF2-40B4-BE49-F238E27FC236}">
              <a16:creationId xmlns:a16="http://schemas.microsoft.com/office/drawing/2014/main" id="{00000000-0008-0000-0000-0000C5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18" name="Text Box 27">
          <a:extLst>
            <a:ext uri="{FF2B5EF4-FFF2-40B4-BE49-F238E27FC236}">
              <a16:creationId xmlns:a16="http://schemas.microsoft.com/office/drawing/2014/main" id="{00000000-0008-0000-0000-0000C6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19" name="Text Box 27">
          <a:extLst>
            <a:ext uri="{FF2B5EF4-FFF2-40B4-BE49-F238E27FC236}">
              <a16:creationId xmlns:a16="http://schemas.microsoft.com/office/drawing/2014/main" id="{00000000-0008-0000-0000-0000C7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20" name="Text Box 27">
          <a:extLst>
            <a:ext uri="{FF2B5EF4-FFF2-40B4-BE49-F238E27FC236}">
              <a16:creationId xmlns:a16="http://schemas.microsoft.com/office/drawing/2014/main" id="{00000000-0008-0000-0000-0000C8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21" name="Text Box 27">
          <a:extLst>
            <a:ext uri="{FF2B5EF4-FFF2-40B4-BE49-F238E27FC236}">
              <a16:creationId xmlns:a16="http://schemas.microsoft.com/office/drawing/2014/main" id="{00000000-0008-0000-0000-0000C9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22" name="Text Box 27">
          <a:extLst>
            <a:ext uri="{FF2B5EF4-FFF2-40B4-BE49-F238E27FC236}">
              <a16:creationId xmlns:a16="http://schemas.microsoft.com/office/drawing/2014/main" id="{00000000-0008-0000-0000-0000CA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23" name="Text Box 27">
          <a:extLst>
            <a:ext uri="{FF2B5EF4-FFF2-40B4-BE49-F238E27FC236}">
              <a16:creationId xmlns:a16="http://schemas.microsoft.com/office/drawing/2014/main" id="{00000000-0008-0000-0000-0000CB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24" name="Text Box 27">
          <a:extLst>
            <a:ext uri="{FF2B5EF4-FFF2-40B4-BE49-F238E27FC236}">
              <a16:creationId xmlns:a16="http://schemas.microsoft.com/office/drawing/2014/main" id="{00000000-0008-0000-0000-0000CC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25" name="Text Box 27">
          <a:extLst>
            <a:ext uri="{FF2B5EF4-FFF2-40B4-BE49-F238E27FC236}">
              <a16:creationId xmlns:a16="http://schemas.microsoft.com/office/drawing/2014/main" id="{00000000-0008-0000-0000-0000CD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526" name="Text Box 27">
          <a:extLst>
            <a:ext uri="{FF2B5EF4-FFF2-40B4-BE49-F238E27FC236}">
              <a16:creationId xmlns:a16="http://schemas.microsoft.com/office/drawing/2014/main" id="{00000000-0008-0000-0000-0000CE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527" name="Text Box 27">
          <a:extLst>
            <a:ext uri="{FF2B5EF4-FFF2-40B4-BE49-F238E27FC236}">
              <a16:creationId xmlns:a16="http://schemas.microsoft.com/office/drawing/2014/main" id="{00000000-0008-0000-0000-0000CF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528" name="Text Box 27">
          <a:extLst>
            <a:ext uri="{FF2B5EF4-FFF2-40B4-BE49-F238E27FC236}">
              <a16:creationId xmlns:a16="http://schemas.microsoft.com/office/drawing/2014/main" id="{00000000-0008-0000-0000-0000D0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29" name="Text Box 27">
          <a:extLst>
            <a:ext uri="{FF2B5EF4-FFF2-40B4-BE49-F238E27FC236}">
              <a16:creationId xmlns:a16="http://schemas.microsoft.com/office/drawing/2014/main" id="{00000000-0008-0000-0000-0000D1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30" name="Text Box 27">
          <a:extLst>
            <a:ext uri="{FF2B5EF4-FFF2-40B4-BE49-F238E27FC236}">
              <a16:creationId xmlns:a16="http://schemas.microsoft.com/office/drawing/2014/main" id="{00000000-0008-0000-0000-0000D2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31" name="Text Box 27">
          <a:extLst>
            <a:ext uri="{FF2B5EF4-FFF2-40B4-BE49-F238E27FC236}">
              <a16:creationId xmlns:a16="http://schemas.microsoft.com/office/drawing/2014/main" id="{00000000-0008-0000-0000-0000D3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32" name="Text Box 27">
          <a:extLst>
            <a:ext uri="{FF2B5EF4-FFF2-40B4-BE49-F238E27FC236}">
              <a16:creationId xmlns:a16="http://schemas.microsoft.com/office/drawing/2014/main" id="{00000000-0008-0000-0000-0000D4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33" name="Text Box 27">
          <a:extLst>
            <a:ext uri="{FF2B5EF4-FFF2-40B4-BE49-F238E27FC236}">
              <a16:creationId xmlns:a16="http://schemas.microsoft.com/office/drawing/2014/main" id="{00000000-0008-0000-0000-0000D5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34" name="Text Box 27">
          <a:extLst>
            <a:ext uri="{FF2B5EF4-FFF2-40B4-BE49-F238E27FC236}">
              <a16:creationId xmlns:a16="http://schemas.microsoft.com/office/drawing/2014/main" id="{00000000-0008-0000-0000-0000D6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35" name="Text Box 27">
          <a:extLst>
            <a:ext uri="{FF2B5EF4-FFF2-40B4-BE49-F238E27FC236}">
              <a16:creationId xmlns:a16="http://schemas.microsoft.com/office/drawing/2014/main" id="{00000000-0008-0000-0000-0000D7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36" name="Text Box 27">
          <a:extLst>
            <a:ext uri="{FF2B5EF4-FFF2-40B4-BE49-F238E27FC236}">
              <a16:creationId xmlns:a16="http://schemas.microsoft.com/office/drawing/2014/main" id="{00000000-0008-0000-0000-0000D8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537" name="Text Box 27">
          <a:extLst>
            <a:ext uri="{FF2B5EF4-FFF2-40B4-BE49-F238E27FC236}">
              <a16:creationId xmlns:a16="http://schemas.microsoft.com/office/drawing/2014/main" id="{00000000-0008-0000-0000-0000D9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538" name="Text Box 27">
          <a:extLst>
            <a:ext uri="{FF2B5EF4-FFF2-40B4-BE49-F238E27FC236}">
              <a16:creationId xmlns:a16="http://schemas.microsoft.com/office/drawing/2014/main" id="{00000000-0008-0000-0000-0000DA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39" name="Text Box 27">
          <a:extLst>
            <a:ext uri="{FF2B5EF4-FFF2-40B4-BE49-F238E27FC236}">
              <a16:creationId xmlns:a16="http://schemas.microsoft.com/office/drawing/2014/main" id="{00000000-0008-0000-0000-0000DB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40" name="Text Box 27">
          <a:extLst>
            <a:ext uri="{FF2B5EF4-FFF2-40B4-BE49-F238E27FC236}">
              <a16:creationId xmlns:a16="http://schemas.microsoft.com/office/drawing/2014/main" id="{00000000-0008-0000-0000-0000DC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41" name="Text Box 27">
          <a:extLst>
            <a:ext uri="{FF2B5EF4-FFF2-40B4-BE49-F238E27FC236}">
              <a16:creationId xmlns:a16="http://schemas.microsoft.com/office/drawing/2014/main" id="{00000000-0008-0000-0000-0000DD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42" name="Text Box 27">
          <a:extLst>
            <a:ext uri="{FF2B5EF4-FFF2-40B4-BE49-F238E27FC236}">
              <a16:creationId xmlns:a16="http://schemas.microsoft.com/office/drawing/2014/main" id="{00000000-0008-0000-0000-0000DE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43" name="Text Box 27">
          <a:extLst>
            <a:ext uri="{FF2B5EF4-FFF2-40B4-BE49-F238E27FC236}">
              <a16:creationId xmlns:a16="http://schemas.microsoft.com/office/drawing/2014/main" id="{00000000-0008-0000-0000-0000DF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44" name="Text Box 27">
          <a:extLst>
            <a:ext uri="{FF2B5EF4-FFF2-40B4-BE49-F238E27FC236}">
              <a16:creationId xmlns:a16="http://schemas.microsoft.com/office/drawing/2014/main" id="{00000000-0008-0000-0000-0000E0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45" name="Text Box 27">
          <a:extLst>
            <a:ext uri="{FF2B5EF4-FFF2-40B4-BE49-F238E27FC236}">
              <a16:creationId xmlns:a16="http://schemas.microsoft.com/office/drawing/2014/main" id="{00000000-0008-0000-0000-0000E1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46" name="Text Box 27">
          <a:extLst>
            <a:ext uri="{FF2B5EF4-FFF2-40B4-BE49-F238E27FC236}">
              <a16:creationId xmlns:a16="http://schemas.microsoft.com/office/drawing/2014/main" id="{00000000-0008-0000-0000-0000E2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547" name="Text Box 27">
          <a:extLst>
            <a:ext uri="{FF2B5EF4-FFF2-40B4-BE49-F238E27FC236}">
              <a16:creationId xmlns:a16="http://schemas.microsoft.com/office/drawing/2014/main" id="{00000000-0008-0000-0000-0000E3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548" name="Text Box 27">
          <a:extLst>
            <a:ext uri="{FF2B5EF4-FFF2-40B4-BE49-F238E27FC236}">
              <a16:creationId xmlns:a16="http://schemas.microsoft.com/office/drawing/2014/main" id="{00000000-0008-0000-0000-0000E4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49" name="Text Box 27">
          <a:extLst>
            <a:ext uri="{FF2B5EF4-FFF2-40B4-BE49-F238E27FC236}">
              <a16:creationId xmlns:a16="http://schemas.microsoft.com/office/drawing/2014/main" id="{00000000-0008-0000-0000-0000E5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50" name="Text Box 27">
          <a:extLst>
            <a:ext uri="{FF2B5EF4-FFF2-40B4-BE49-F238E27FC236}">
              <a16:creationId xmlns:a16="http://schemas.microsoft.com/office/drawing/2014/main" id="{00000000-0008-0000-0000-0000E6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51" name="Text Box 27">
          <a:extLst>
            <a:ext uri="{FF2B5EF4-FFF2-40B4-BE49-F238E27FC236}">
              <a16:creationId xmlns:a16="http://schemas.microsoft.com/office/drawing/2014/main" id="{00000000-0008-0000-0000-0000E7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52" name="Text Box 27">
          <a:extLst>
            <a:ext uri="{FF2B5EF4-FFF2-40B4-BE49-F238E27FC236}">
              <a16:creationId xmlns:a16="http://schemas.microsoft.com/office/drawing/2014/main" id="{00000000-0008-0000-0000-0000E8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53" name="Text Box 27">
          <a:extLst>
            <a:ext uri="{FF2B5EF4-FFF2-40B4-BE49-F238E27FC236}">
              <a16:creationId xmlns:a16="http://schemas.microsoft.com/office/drawing/2014/main" id="{00000000-0008-0000-0000-0000E9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54" name="Text Box 27">
          <a:extLst>
            <a:ext uri="{FF2B5EF4-FFF2-40B4-BE49-F238E27FC236}">
              <a16:creationId xmlns:a16="http://schemas.microsoft.com/office/drawing/2014/main" id="{00000000-0008-0000-0000-0000EA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55" name="Text Box 27">
          <a:extLst>
            <a:ext uri="{FF2B5EF4-FFF2-40B4-BE49-F238E27FC236}">
              <a16:creationId xmlns:a16="http://schemas.microsoft.com/office/drawing/2014/main" id="{00000000-0008-0000-0000-0000EB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56" name="Text Box 27">
          <a:extLst>
            <a:ext uri="{FF2B5EF4-FFF2-40B4-BE49-F238E27FC236}">
              <a16:creationId xmlns:a16="http://schemas.microsoft.com/office/drawing/2014/main" id="{00000000-0008-0000-0000-0000EC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557" name="Text Box 27">
          <a:extLst>
            <a:ext uri="{FF2B5EF4-FFF2-40B4-BE49-F238E27FC236}">
              <a16:creationId xmlns:a16="http://schemas.microsoft.com/office/drawing/2014/main" id="{00000000-0008-0000-0000-0000ED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558" name="Text Box 27">
          <a:extLst>
            <a:ext uri="{FF2B5EF4-FFF2-40B4-BE49-F238E27FC236}">
              <a16:creationId xmlns:a16="http://schemas.microsoft.com/office/drawing/2014/main" id="{00000000-0008-0000-0000-0000EE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59" name="Text Box 27">
          <a:extLst>
            <a:ext uri="{FF2B5EF4-FFF2-40B4-BE49-F238E27FC236}">
              <a16:creationId xmlns:a16="http://schemas.microsoft.com/office/drawing/2014/main" id="{00000000-0008-0000-0000-0000EF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60" name="Text Box 27">
          <a:extLst>
            <a:ext uri="{FF2B5EF4-FFF2-40B4-BE49-F238E27FC236}">
              <a16:creationId xmlns:a16="http://schemas.microsoft.com/office/drawing/2014/main" id="{00000000-0008-0000-0000-0000F0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61" name="Text Box 27">
          <a:extLst>
            <a:ext uri="{FF2B5EF4-FFF2-40B4-BE49-F238E27FC236}">
              <a16:creationId xmlns:a16="http://schemas.microsoft.com/office/drawing/2014/main" id="{00000000-0008-0000-0000-0000F1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62" name="Text Box 27">
          <a:extLst>
            <a:ext uri="{FF2B5EF4-FFF2-40B4-BE49-F238E27FC236}">
              <a16:creationId xmlns:a16="http://schemas.microsoft.com/office/drawing/2014/main" id="{00000000-0008-0000-0000-0000F2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63" name="Text Box 27">
          <a:extLst>
            <a:ext uri="{FF2B5EF4-FFF2-40B4-BE49-F238E27FC236}">
              <a16:creationId xmlns:a16="http://schemas.microsoft.com/office/drawing/2014/main" id="{00000000-0008-0000-0000-0000F3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64" name="Text Box 27">
          <a:extLst>
            <a:ext uri="{FF2B5EF4-FFF2-40B4-BE49-F238E27FC236}">
              <a16:creationId xmlns:a16="http://schemas.microsoft.com/office/drawing/2014/main" id="{00000000-0008-0000-0000-0000F4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65" name="Text Box 27">
          <a:extLst>
            <a:ext uri="{FF2B5EF4-FFF2-40B4-BE49-F238E27FC236}">
              <a16:creationId xmlns:a16="http://schemas.microsoft.com/office/drawing/2014/main" id="{00000000-0008-0000-0000-0000F5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66" name="Text Box 27">
          <a:extLst>
            <a:ext uri="{FF2B5EF4-FFF2-40B4-BE49-F238E27FC236}">
              <a16:creationId xmlns:a16="http://schemas.microsoft.com/office/drawing/2014/main" id="{00000000-0008-0000-0000-0000F6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567" name="Text Box 27">
          <a:extLst>
            <a:ext uri="{FF2B5EF4-FFF2-40B4-BE49-F238E27FC236}">
              <a16:creationId xmlns:a16="http://schemas.microsoft.com/office/drawing/2014/main" id="{00000000-0008-0000-0000-0000F70D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568" name="Text Box 27">
          <a:extLst>
            <a:ext uri="{FF2B5EF4-FFF2-40B4-BE49-F238E27FC236}">
              <a16:creationId xmlns:a16="http://schemas.microsoft.com/office/drawing/2014/main" id="{00000000-0008-0000-0000-0000F80D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569" name="Text Box 27">
          <a:extLst>
            <a:ext uri="{FF2B5EF4-FFF2-40B4-BE49-F238E27FC236}">
              <a16:creationId xmlns:a16="http://schemas.microsoft.com/office/drawing/2014/main" id="{00000000-0008-0000-0000-0000F90D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70" name="Text Box 27">
          <a:extLst>
            <a:ext uri="{FF2B5EF4-FFF2-40B4-BE49-F238E27FC236}">
              <a16:creationId xmlns:a16="http://schemas.microsoft.com/office/drawing/2014/main" id="{00000000-0008-0000-0000-0000FA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71" name="Text Box 27">
          <a:extLst>
            <a:ext uri="{FF2B5EF4-FFF2-40B4-BE49-F238E27FC236}">
              <a16:creationId xmlns:a16="http://schemas.microsoft.com/office/drawing/2014/main" id="{00000000-0008-0000-0000-0000FB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72" name="Text Box 27">
          <a:extLst>
            <a:ext uri="{FF2B5EF4-FFF2-40B4-BE49-F238E27FC236}">
              <a16:creationId xmlns:a16="http://schemas.microsoft.com/office/drawing/2014/main" id="{00000000-0008-0000-0000-0000FC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73" name="Text Box 27">
          <a:extLst>
            <a:ext uri="{FF2B5EF4-FFF2-40B4-BE49-F238E27FC236}">
              <a16:creationId xmlns:a16="http://schemas.microsoft.com/office/drawing/2014/main" id="{00000000-0008-0000-0000-0000FD0D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74" name="Text Box 27">
          <a:extLst>
            <a:ext uri="{FF2B5EF4-FFF2-40B4-BE49-F238E27FC236}">
              <a16:creationId xmlns:a16="http://schemas.microsoft.com/office/drawing/2014/main" id="{00000000-0008-0000-0000-0000FE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75" name="Text Box 27">
          <a:extLst>
            <a:ext uri="{FF2B5EF4-FFF2-40B4-BE49-F238E27FC236}">
              <a16:creationId xmlns:a16="http://schemas.microsoft.com/office/drawing/2014/main" id="{00000000-0008-0000-0000-0000FF0D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76" name="Text Box 27">
          <a:extLst>
            <a:ext uri="{FF2B5EF4-FFF2-40B4-BE49-F238E27FC236}">
              <a16:creationId xmlns:a16="http://schemas.microsoft.com/office/drawing/2014/main" id="{00000000-0008-0000-0000-000000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77" name="Text Box 27">
          <a:extLst>
            <a:ext uri="{FF2B5EF4-FFF2-40B4-BE49-F238E27FC236}">
              <a16:creationId xmlns:a16="http://schemas.microsoft.com/office/drawing/2014/main" id="{00000000-0008-0000-0000-000001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578" name="Text Box 27">
          <a:extLst>
            <a:ext uri="{FF2B5EF4-FFF2-40B4-BE49-F238E27FC236}">
              <a16:creationId xmlns:a16="http://schemas.microsoft.com/office/drawing/2014/main" id="{00000000-0008-0000-0000-000002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579" name="Text Box 27">
          <a:extLst>
            <a:ext uri="{FF2B5EF4-FFF2-40B4-BE49-F238E27FC236}">
              <a16:creationId xmlns:a16="http://schemas.microsoft.com/office/drawing/2014/main" id="{00000000-0008-0000-0000-000003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80" name="Text Box 27">
          <a:extLst>
            <a:ext uri="{FF2B5EF4-FFF2-40B4-BE49-F238E27FC236}">
              <a16:creationId xmlns:a16="http://schemas.microsoft.com/office/drawing/2014/main" id="{00000000-0008-0000-0000-000004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81" name="Text Box 27">
          <a:extLst>
            <a:ext uri="{FF2B5EF4-FFF2-40B4-BE49-F238E27FC236}">
              <a16:creationId xmlns:a16="http://schemas.microsoft.com/office/drawing/2014/main" id="{00000000-0008-0000-0000-000005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82" name="Text Box 27">
          <a:extLst>
            <a:ext uri="{FF2B5EF4-FFF2-40B4-BE49-F238E27FC236}">
              <a16:creationId xmlns:a16="http://schemas.microsoft.com/office/drawing/2014/main" id="{00000000-0008-0000-0000-000006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83" name="Text Box 27">
          <a:extLst>
            <a:ext uri="{FF2B5EF4-FFF2-40B4-BE49-F238E27FC236}">
              <a16:creationId xmlns:a16="http://schemas.microsoft.com/office/drawing/2014/main" id="{00000000-0008-0000-0000-000007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84" name="Text Box 27">
          <a:extLst>
            <a:ext uri="{FF2B5EF4-FFF2-40B4-BE49-F238E27FC236}">
              <a16:creationId xmlns:a16="http://schemas.microsoft.com/office/drawing/2014/main" id="{00000000-0008-0000-0000-000008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85" name="Text Box 27">
          <a:extLst>
            <a:ext uri="{FF2B5EF4-FFF2-40B4-BE49-F238E27FC236}">
              <a16:creationId xmlns:a16="http://schemas.microsoft.com/office/drawing/2014/main" id="{00000000-0008-0000-0000-000009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86" name="Text Box 27">
          <a:extLst>
            <a:ext uri="{FF2B5EF4-FFF2-40B4-BE49-F238E27FC236}">
              <a16:creationId xmlns:a16="http://schemas.microsoft.com/office/drawing/2014/main" id="{00000000-0008-0000-0000-00000A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87" name="Text Box 27">
          <a:extLst>
            <a:ext uri="{FF2B5EF4-FFF2-40B4-BE49-F238E27FC236}">
              <a16:creationId xmlns:a16="http://schemas.microsoft.com/office/drawing/2014/main" id="{00000000-0008-0000-0000-00000B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588" name="Text Box 27">
          <a:extLst>
            <a:ext uri="{FF2B5EF4-FFF2-40B4-BE49-F238E27FC236}">
              <a16:creationId xmlns:a16="http://schemas.microsoft.com/office/drawing/2014/main" id="{00000000-0008-0000-0000-00000C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589" name="Text Box 27">
          <a:extLst>
            <a:ext uri="{FF2B5EF4-FFF2-40B4-BE49-F238E27FC236}">
              <a16:creationId xmlns:a16="http://schemas.microsoft.com/office/drawing/2014/main" id="{00000000-0008-0000-0000-00000D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90" name="Text Box 27">
          <a:extLst>
            <a:ext uri="{FF2B5EF4-FFF2-40B4-BE49-F238E27FC236}">
              <a16:creationId xmlns:a16="http://schemas.microsoft.com/office/drawing/2014/main" id="{00000000-0008-0000-0000-00000E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91" name="Text Box 27">
          <a:extLst>
            <a:ext uri="{FF2B5EF4-FFF2-40B4-BE49-F238E27FC236}">
              <a16:creationId xmlns:a16="http://schemas.microsoft.com/office/drawing/2014/main" id="{00000000-0008-0000-0000-00000F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92" name="Text Box 27">
          <a:extLst>
            <a:ext uri="{FF2B5EF4-FFF2-40B4-BE49-F238E27FC236}">
              <a16:creationId xmlns:a16="http://schemas.microsoft.com/office/drawing/2014/main" id="{00000000-0008-0000-0000-000010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593" name="Text Box 27">
          <a:extLst>
            <a:ext uri="{FF2B5EF4-FFF2-40B4-BE49-F238E27FC236}">
              <a16:creationId xmlns:a16="http://schemas.microsoft.com/office/drawing/2014/main" id="{00000000-0008-0000-0000-000011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94" name="Text Box 27">
          <a:extLst>
            <a:ext uri="{FF2B5EF4-FFF2-40B4-BE49-F238E27FC236}">
              <a16:creationId xmlns:a16="http://schemas.microsoft.com/office/drawing/2014/main" id="{00000000-0008-0000-0000-000012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95" name="Text Box 27">
          <a:extLst>
            <a:ext uri="{FF2B5EF4-FFF2-40B4-BE49-F238E27FC236}">
              <a16:creationId xmlns:a16="http://schemas.microsoft.com/office/drawing/2014/main" id="{00000000-0008-0000-0000-000013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96" name="Text Box 27">
          <a:extLst>
            <a:ext uri="{FF2B5EF4-FFF2-40B4-BE49-F238E27FC236}">
              <a16:creationId xmlns:a16="http://schemas.microsoft.com/office/drawing/2014/main" id="{00000000-0008-0000-0000-000014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597" name="Text Box 27">
          <a:extLst>
            <a:ext uri="{FF2B5EF4-FFF2-40B4-BE49-F238E27FC236}">
              <a16:creationId xmlns:a16="http://schemas.microsoft.com/office/drawing/2014/main" id="{00000000-0008-0000-0000-000015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598" name="Text Box 27">
          <a:extLst>
            <a:ext uri="{FF2B5EF4-FFF2-40B4-BE49-F238E27FC236}">
              <a16:creationId xmlns:a16="http://schemas.microsoft.com/office/drawing/2014/main" id="{00000000-0008-0000-0000-000016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599" name="Text Box 27">
          <a:extLst>
            <a:ext uri="{FF2B5EF4-FFF2-40B4-BE49-F238E27FC236}">
              <a16:creationId xmlns:a16="http://schemas.microsoft.com/office/drawing/2014/main" id="{00000000-0008-0000-0000-000017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00" name="Text Box 27">
          <a:extLst>
            <a:ext uri="{FF2B5EF4-FFF2-40B4-BE49-F238E27FC236}">
              <a16:creationId xmlns:a16="http://schemas.microsoft.com/office/drawing/2014/main" id="{00000000-0008-0000-0000-000018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01" name="Text Box 27">
          <a:extLst>
            <a:ext uri="{FF2B5EF4-FFF2-40B4-BE49-F238E27FC236}">
              <a16:creationId xmlns:a16="http://schemas.microsoft.com/office/drawing/2014/main" id="{00000000-0008-0000-0000-000019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02" name="Text Box 27">
          <a:extLst>
            <a:ext uri="{FF2B5EF4-FFF2-40B4-BE49-F238E27FC236}">
              <a16:creationId xmlns:a16="http://schemas.microsoft.com/office/drawing/2014/main" id="{00000000-0008-0000-0000-00001A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03" name="Text Box 27">
          <a:extLst>
            <a:ext uri="{FF2B5EF4-FFF2-40B4-BE49-F238E27FC236}">
              <a16:creationId xmlns:a16="http://schemas.microsoft.com/office/drawing/2014/main" id="{00000000-0008-0000-0000-00001B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04" name="Text Box 27">
          <a:extLst>
            <a:ext uri="{FF2B5EF4-FFF2-40B4-BE49-F238E27FC236}">
              <a16:creationId xmlns:a16="http://schemas.microsoft.com/office/drawing/2014/main" id="{00000000-0008-0000-0000-00001C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05" name="Text Box 27">
          <a:extLst>
            <a:ext uri="{FF2B5EF4-FFF2-40B4-BE49-F238E27FC236}">
              <a16:creationId xmlns:a16="http://schemas.microsoft.com/office/drawing/2014/main" id="{00000000-0008-0000-0000-00001D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06" name="Text Box 27">
          <a:extLst>
            <a:ext uri="{FF2B5EF4-FFF2-40B4-BE49-F238E27FC236}">
              <a16:creationId xmlns:a16="http://schemas.microsoft.com/office/drawing/2014/main" id="{00000000-0008-0000-0000-00001E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07" name="Text Box 27">
          <a:extLst>
            <a:ext uri="{FF2B5EF4-FFF2-40B4-BE49-F238E27FC236}">
              <a16:creationId xmlns:a16="http://schemas.microsoft.com/office/drawing/2014/main" id="{00000000-0008-0000-0000-00001F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608" name="Text Box 27">
          <a:extLst>
            <a:ext uri="{FF2B5EF4-FFF2-40B4-BE49-F238E27FC236}">
              <a16:creationId xmlns:a16="http://schemas.microsoft.com/office/drawing/2014/main" id="{00000000-0008-0000-0000-000020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609" name="Text Box 27">
          <a:extLst>
            <a:ext uri="{FF2B5EF4-FFF2-40B4-BE49-F238E27FC236}">
              <a16:creationId xmlns:a16="http://schemas.microsoft.com/office/drawing/2014/main" id="{00000000-0008-0000-0000-000021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610" name="Text Box 27">
          <a:extLst>
            <a:ext uri="{FF2B5EF4-FFF2-40B4-BE49-F238E27FC236}">
              <a16:creationId xmlns:a16="http://schemas.microsoft.com/office/drawing/2014/main" id="{00000000-0008-0000-0000-000022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11" name="Text Box 27">
          <a:extLst>
            <a:ext uri="{FF2B5EF4-FFF2-40B4-BE49-F238E27FC236}">
              <a16:creationId xmlns:a16="http://schemas.microsoft.com/office/drawing/2014/main" id="{00000000-0008-0000-0000-000023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12" name="Text Box 27">
          <a:extLst>
            <a:ext uri="{FF2B5EF4-FFF2-40B4-BE49-F238E27FC236}">
              <a16:creationId xmlns:a16="http://schemas.microsoft.com/office/drawing/2014/main" id="{00000000-0008-0000-0000-000024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13" name="Text Box 27">
          <a:extLst>
            <a:ext uri="{FF2B5EF4-FFF2-40B4-BE49-F238E27FC236}">
              <a16:creationId xmlns:a16="http://schemas.microsoft.com/office/drawing/2014/main" id="{00000000-0008-0000-0000-000025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14" name="Text Box 27">
          <a:extLst>
            <a:ext uri="{FF2B5EF4-FFF2-40B4-BE49-F238E27FC236}">
              <a16:creationId xmlns:a16="http://schemas.microsoft.com/office/drawing/2014/main" id="{00000000-0008-0000-0000-000026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15" name="Text Box 27">
          <a:extLst>
            <a:ext uri="{FF2B5EF4-FFF2-40B4-BE49-F238E27FC236}">
              <a16:creationId xmlns:a16="http://schemas.microsoft.com/office/drawing/2014/main" id="{00000000-0008-0000-0000-000027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16" name="Text Box 27">
          <a:extLst>
            <a:ext uri="{FF2B5EF4-FFF2-40B4-BE49-F238E27FC236}">
              <a16:creationId xmlns:a16="http://schemas.microsoft.com/office/drawing/2014/main" id="{00000000-0008-0000-0000-000028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17" name="Text Box 27">
          <a:extLst>
            <a:ext uri="{FF2B5EF4-FFF2-40B4-BE49-F238E27FC236}">
              <a16:creationId xmlns:a16="http://schemas.microsoft.com/office/drawing/2014/main" id="{00000000-0008-0000-0000-000029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18" name="Text Box 27">
          <a:extLst>
            <a:ext uri="{FF2B5EF4-FFF2-40B4-BE49-F238E27FC236}">
              <a16:creationId xmlns:a16="http://schemas.microsoft.com/office/drawing/2014/main" id="{00000000-0008-0000-0000-00002A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619" name="Text Box 27">
          <a:extLst>
            <a:ext uri="{FF2B5EF4-FFF2-40B4-BE49-F238E27FC236}">
              <a16:creationId xmlns:a16="http://schemas.microsoft.com/office/drawing/2014/main" id="{00000000-0008-0000-0000-00002B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620" name="Text Box 27">
          <a:extLst>
            <a:ext uri="{FF2B5EF4-FFF2-40B4-BE49-F238E27FC236}">
              <a16:creationId xmlns:a16="http://schemas.microsoft.com/office/drawing/2014/main" id="{00000000-0008-0000-0000-00002C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21" name="Text Box 27">
          <a:extLst>
            <a:ext uri="{FF2B5EF4-FFF2-40B4-BE49-F238E27FC236}">
              <a16:creationId xmlns:a16="http://schemas.microsoft.com/office/drawing/2014/main" id="{00000000-0008-0000-0000-00002D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22" name="Text Box 27">
          <a:extLst>
            <a:ext uri="{FF2B5EF4-FFF2-40B4-BE49-F238E27FC236}">
              <a16:creationId xmlns:a16="http://schemas.microsoft.com/office/drawing/2014/main" id="{00000000-0008-0000-0000-00002E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23" name="Text Box 27">
          <a:extLst>
            <a:ext uri="{FF2B5EF4-FFF2-40B4-BE49-F238E27FC236}">
              <a16:creationId xmlns:a16="http://schemas.microsoft.com/office/drawing/2014/main" id="{00000000-0008-0000-0000-00002F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24" name="Text Box 27">
          <a:extLst>
            <a:ext uri="{FF2B5EF4-FFF2-40B4-BE49-F238E27FC236}">
              <a16:creationId xmlns:a16="http://schemas.microsoft.com/office/drawing/2014/main" id="{00000000-0008-0000-0000-000030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25" name="Text Box 27">
          <a:extLst>
            <a:ext uri="{FF2B5EF4-FFF2-40B4-BE49-F238E27FC236}">
              <a16:creationId xmlns:a16="http://schemas.microsoft.com/office/drawing/2014/main" id="{00000000-0008-0000-0000-000031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26" name="Text Box 27">
          <a:extLst>
            <a:ext uri="{FF2B5EF4-FFF2-40B4-BE49-F238E27FC236}">
              <a16:creationId xmlns:a16="http://schemas.microsoft.com/office/drawing/2014/main" id="{00000000-0008-0000-0000-000032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27" name="Text Box 27">
          <a:extLst>
            <a:ext uri="{FF2B5EF4-FFF2-40B4-BE49-F238E27FC236}">
              <a16:creationId xmlns:a16="http://schemas.microsoft.com/office/drawing/2014/main" id="{00000000-0008-0000-0000-000033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28" name="Text Box 27">
          <a:extLst>
            <a:ext uri="{FF2B5EF4-FFF2-40B4-BE49-F238E27FC236}">
              <a16:creationId xmlns:a16="http://schemas.microsoft.com/office/drawing/2014/main" id="{00000000-0008-0000-0000-000034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629" name="Text Box 27">
          <a:extLst>
            <a:ext uri="{FF2B5EF4-FFF2-40B4-BE49-F238E27FC236}">
              <a16:creationId xmlns:a16="http://schemas.microsoft.com/office/drawing/2014/main" id="{00000000-0008-0000-0000-000035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630" name="Text Box 27">
          <a:extLst>
            <a:ext uri="{FF2B5EF4-FFF2-40B4-BE49-F238E27FC236}">
              <a16:creationId xmlns:a16="http://schemas.microsoft.com/office/drawing/2014/main" id="{00000000-0008-0000-0000-000036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31" name="Text Box 27">
          <a:extLst>
            <a:ext uri="{FF2B5EF4-FFF2-40B4-BE49-F238E27FC236}">
              <a16:creationId xmlns:a16="http://schemas.microsoft.com/office/drawing/2014/main" id="{00000000-0008-0000-0000-000037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32" name="Text Box 27">
          <a:extLst>
            <a:ext uri="{FF2B5EF4-FFF2-40B4-BE49-F238E27FC236}">
              <a16:creationId xmlns:a16="http://schemas.microsoft.com/office/drawing/2014/main" id="{00000000-0008-0000-0000-000038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33" name="Text Box 27">
          <a:extLst>
            <a:ext uri="{FF2B5EF4-FFF2-40B4-BE49-F238E27FC236}">
              <a16:creationId xmlns:a16="http://schemas.microsoft.com/office/drawing/2014/main" id="{00000000-0008-0000-0000-000039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34" name="Text Box 27">
          <a:extLst>
            <a:ext uri="{FF2B5EF4-FFF2-40B4-BE49-F238E27FC236}">
              <a16:creationId xmlns:a16="http://schemas.microsoft.com/office/drawing/2014/main" id="{00000000-0008-0000-0000-00003A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35" name="Text Box 27">
          <a:extLst>
            <a:ext uri="{FF2B5EF4-FFF2-40B4-BE49-F238E27FC236}">
              <a16:creationId xmlns:a16="http://schemas.microsoft.com/office/drawing/2014/main" id="{00000000-0008-0000-0000-00003B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36" name="Text Box 27">
          <a:extLst>
            <a:ext uri="{FF2B5EF4-FFF2-40B4-BE49-F238E27FC236}">
              <a16:creationId xmlns:a16="http://schemas.microsoft.com/office/drawing/2014/main" id="{00000000-0008-0000-0000-00003C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37" name="Text Box 27">
          <a:extLst>
            <a:ext uri="{FF2B5EF4-FFF2-40B4-BE49-F238E27FC236}">
              <a16:creationId xmlns:a16="http://schemas.microsoft.com/office/drawing/2014/main" id="{00000000-0008-0000-0000-00003D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38" name="Text Box 27">
          <a:extLst>
            <a:ext uri="{FF2B5EF4-FFF2-40B4-BE49-F238E27FC236}">
              <a16:creationId xmlns:a16="http://schemas.microsoft.com/office/drawing/2014/main" id="{00000000-0008-0000-0000-00003E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639" name="Text Box 27">
          <a:extLst>
            <a:ext uri="{FF2B5EF4-FFF2-40B4-BE49-F238E27FC236}">
              <a16:creationId xmlns:a16="http://schemas.microsoft.com/office/drawing/2014/main" id="{00000000-0008-0000-0000-00003F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640" name="Text Box 27">
          <a:extLst>
            <a:ext uri="{FF2B5EF4-FFF2-40B4-BE49-F238E27FC236}">
              <a16:creationId xmlns:a16="http://schemas.microsoft.com/office/drawing/2014/main" id="{00000000-0008-0000-0000-000040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41" name="Text Box 27">
          <a:extLst>
            <a:ext uri="{FF2B5EF4-FFF2-40B4-BE49-F238E27FC236}">
              <a16:creationId xmlns:a16="http://schemas.microsoft.com/office/drawing/2014/main" id="{00000000-0008-0000-0000-000041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42" name="Text Box 27">
          <a:extLst>
            <a:ext uri="{FF2B5EF4-FFF2-40B4-BE49-F238E27FC236}">
              <a16:creationId xmlns:a16="http://schemas.microsoft.com/office/drawing/2014/main" id="{00000000-0008-0000-0000-000042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43" name="Text Box 27">
          <a:extLst>
            <a:ext uri="{FF2B5EF4-FFF2-40B4-BE49-F238E27FC236}">
              <a16:creationId xmlns:a16="http://schemas.microsoft.com/office/drawing/2014/main" id="{00000000-0008-0000-0000-000043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44" name="Text Box 27">
          <a:extLst>
            <a:ext uri="{FF2B5EF4-FFF2-40B4-BE49-F238E27FC236}">
              <a16:creationId xmlns:a16="http://schemas.microsoft.com/office/drawing/2014/main" id="{00000000-0008-0000-0000-000044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45" name="Text Box 27">
          <a:extLst>
            <a:ext uri="{FF2B5EF4-FFF2-40B4-BE49-F238E27FC236}">
              <a16:creationId xmlns:a16="http://schemas.microsoft.com/office/drawing/2014/main" id="{00000000-0008-0000-0000-000045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46" name="Text Box 27">
          <a:extLst>
            <a:ext uri="{FF2B5EF4-FFF2-40B4-BE49-F238E27FC236}">
              <a16:creationId xmlns:a16="http://schemas.microsoft.com/office/drawing/2014/main" id="{00000000-0008-0000-0000-000046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47" name="Text Box 27">
          <a:extLst>
            <a:ext uri="{FF2B5EF4-FFF2-40B4-BE49-F238E27FC236}">
              <a16:creationId xmlns:a16="http://schemas.microsoft.com/office/drawing/2014/main" id="{00000000-0008-0000-0000-000047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48" name="Text Box 27">
          <a:extLst>
            <a:ext uri="{FF2B5EF4-FFF2-40B4-BE49-F238E27FC236}">
              <a16:creationId xmlns:a16="http://schemas.microsoft.com/office/drawing/2014/main" id="{00000000-0008-0000-0000-000048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649" name="Text Box 27">
          <a:extLst>
            <a:ext uri="{FF2B5EF4-FFF2-40B4-BE49-F238E27FC236}">
              <a16:creationId xmlns:a16="http://schemas.microsoft.com/office/drawing/2014/main" id="{00000000-0008-0000-0000-000049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650" name="Text Box 27">
          <a:extLst>
            <a:ext uri="{FF2B5EF4-FFF2-40B4-BE49-F238E27FC236}">
              <a16:creationId xmlns:a16="http://schemas.microsoft.com/office/drawing/2014/main" id="{00000000-0008-0000-0000-00004A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651" name="Text Box 27">
          <a:extLst>
            <a:ext uri="{FF2B5EF4-FFF2-40B4-BE49-F238E27FC236}">
              <a16:creationId xmlns:a16="http://schemas.microsoft.com/office/drawing/2014/main" id="{00000000-0008-0000-0000-00004B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52" name="Text Box 27">
          <a:extLst>
            <a:ext uri="{FF2B5EF4-FFF2-40B4-BE49-F238E27FC236}">
              <a16:creationId xmlns:a16="http://schemas.microsoft.com/office/drawing/2014/main" id="{00000000-0008-0000-0000-00004C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53" name="Text Box 27">
          <a:extLst>
            <a:ext uri="{FF2B5EF4-FFF2-40B4-BE49-F238E27FC236}">
              <a16:creationId xmlns:a16="http://schemas.microsoft.com/office/drawing/2014/main" id="{00000000-0008-0000-0000-00004D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54" name="Text Box 27">
          <a:extLst>
            <a:ext uri="{FF2B5EF4-FFF2-40B4-BE49-F238E27FC236}">
              <a16:creationId xmlns:a16="http://schemas.microsoft.com/office/drawing/2014/main" id="{00000000-0008-0000-0000-00004E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55" name="Text Box 27">
          <a:extLst>
            <a:ext uri="{FF2B5EF4-FFF2-40B4-BE49-F238E27FC236}">
              <a16:creationId xmlns:a16="http://schemas.microsoft.com/office/drawing/2014/main" id="{00000000-0008-0000-0000-00004F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56" name="Text Box 27">
          <a:extLst>
            <a:ext uri="{FF2B5EF4-FFF2-40B4-BE49-F238E27FC236}">
              <a16:creationId xmlns:a16="http://schemas.microsoft.com/office/drawing/2014/main" id="{00000000-0008-0000-0000-000050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57" name="Text Box 27">
          <a:extLst>
            <a:ext uri="{FF2B5EF4-FFF2-40B4-BE49-F238E27FC236}">
              <a16:creationId xmlns:a16="http://schemas.microsoft.com/office/drawing/2014/main" id="{00000000-0008-0000-0000-000051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58" name="Text Box 27">
          <a:extLst>
            <a:ext uri="{FF2B5EF4-FFF2-40B4-BE49-F238E27FC236}">
              <a16:creationId xmlns:a16="http://schemas.microsoft.com/office/drawing/2014/main" id="{00000000-0008-0000-0000-000052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59" name="Text Box 27">
          <a:extLst>
            <a:ext uri="{FF2B5EF4-FFF2-40B4-BE49-F238E27FC236}">
              <a16:creationId xmlns:a16="http://schemas.microsoft.com/office/drawing/2014/main" id="{00000000-0008-0000-0000-000053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660" name="Text Box 27">
          <a:extLst>
            <a:ext uri="{FF2B5EF4-FFF2-40B4-BE49-F238E27FC236}">
              <a16:creationId xmlns:a16="http://schemas.microsoft.com/office/drawing/2014/main" id="{00000000-0008-0000-0000-000054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661" name="Text Box 27">
          <a:extLst>
            <a:ext uri="{FF2B5EF4-FFF2-40B4-BE49-F238E27FC236}">
              <a16:creationId xmlns:a16="http://schemas.microsoft.com/office/drawing/2014/main" id="{00000000-0008-0000-0000-000055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62" name="Text Box 27">
          <a:extLst>
            <a:ext uri="{FF2B5EF4-FFF2-40B4-BE49-F238E27FC236}">
              <a16:creationId xmlns:a16="http://schemas.microsoft.com/office/drawing/2014/main" id="{00000000-0008-0000-0000-000056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63" name="Text Box 27">
          <a:extLst>
            <a:ext uri="{FF2B5EF4-FFF2-40B4-BE49-F238E27FC236}">
              <a16:creationId xmlns:a16="http://schemas.microsoft.com/office/drawing/2014/main" id="{00000000-0008-0000-0000-000057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64" name="Text Box 27">
          <a:extLst>
            <a:ext uri="{FF2B5EF4-FFF2-40B4-BE49-F238E27FC236}">
              <a16:creationId xmlns:a16="http://schemas.microsoft.com/office/drawing/2014/main" id="{00000000-0008-0000-0000-000058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65" name="Text Box 27">
          <a:extLst>
            <a:ext uri="{FF2B5EF4-FFF2-40B4-BE49-F238E27FC236}">
              <a16:creationId xmlns:a16="http://schemas.microsoft.com/office/drawing/2014/main" id="{00000000-0008-0000-0000-000059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66" name="Text Box 27">
          <a:extLst>
            <a:ext uri="{FF2B5EF4-FFF2-40B4-BE49-F238E27FC236}">
              <a16:creationId xmlns:a16="http://schemas.microsoft.com/office/drawing/2014/main" id="{00000000-0008-0000-0000-00005A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67" name="Text Box 27">
          <a:extLst>
            <a:ext uri="{FF2B5EF4-FFF2-40B4-BE49-F238E27FC236}">
              <a16:creationId xmlns:a16="http://schemas.microsoft.com/office/drawing/2014/main" id="{00000000-0008-0000-0000-00005B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68" name="Text Box 27">
          <a:extLst>
            <a:ext uri="{FF2B5EF4-FFF2-40B4-BE49-F238E27FC236}">
              <a16:creationId xmlns:a16="http://schemas.microsoft.com/office/drawing/2014/main" id="{00000000-0008-0000-0000-00005C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69" name="Text Box 27">
          <a:extLst>
            <a:ext uri="{FF2B5EF4-FFF2-40B4-BE49-F238E27FC236}">
              <a16:creationId xmlns:a16="http://schemas.microsoft.com/office/drawing/2014/main" id="{00000000-0008-0000-0000-00005D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670" name="Text Box 27">
          <a:extLst>
            <a:ext uri="{FF2B5EF4-FFF2-40B4-BE49-F238E27FC236}">
              <a16:creationId xmlns:a16="http://schemas.microsoft.com/office/drawing/2014/main" id="{00000000-0008-0000-0000-00005E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671" name="Text Box 27">
          <a:extLst>
            <a:ext uri="{FF2B5EF4-FFF2-40B4-BE49-F238E27FC236}">
              <a16:creationId xmlns:a16="http://schemas.microsoft.com/office/drawing/2014/main" id="{00000000-0008-0000-0000-00005F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72" name="Text Box 27">
          <a:extLst>
            <a:ext uri="{FF2B5EF4-FFF2-40B4-BE49-F238E27FC236}">
              <a16:creationId xmlns:a16="http://schemas.microsoft.com/office/drawing/2014/main" id="{00000000-0008-0000-0000-000060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73" name="Text Box 27">
          <a:extLst>
            <a:ext uri="{FF2B5EF4-FFF2-40B4-BE49-F238E27FC236}">
              <a16:creationId xmlns:a16="http://schemas.microsoft.com/office/drawing/2014/main" id="{00000000-0008-0000-0000-000061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74" name="Text Box 27">
          <a:extLst>
            <a:ext uri="{FF2B5EF4-FFF2-40B4-BE49-F238E27FC236}">
              <a16:creationId xmlns:a16="http://schemas.microsoft.com/office/drawing/2014/main" id="{00000000-0008-0000-0000-000062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75" name="Text Box 27">
          <a:extLst>
            <a:ext uri="{FF2B5EF4-FFF2-40B4-BE49-F238E27FC236}">
              <a16:creationId xmlns:a16="http://schemas.microsoft.com/office/drawing/2014/main" id="{00000000-0008-0000-0000-000063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76" name="Text Box 27">
          <a:extLst>
            <a:ext uri="{FF2B5EF4-FFF2-40B4-BE49-F238E27FC236}">
              <a16:creationId xmlns:a16="http://schemas.microsoft.com/office/drawing/2014/main" id="{00000000-0008-0000-0000-000064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77" name="Text Box 27">
          <a:extLst>
            <a:ext uri="{FF2B5EF4-FFF2-40B4-BE49-F238E27FC236}">
              <a16:creationId xmlns:a16="http://schemas.microsoft.com/office/drawing/2014/main" id="{00000000-0008-0000-0000-000065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78" name="Text Box 27">
          <a:extLst>
            <a:ext uri="{FF2B5EF4-FFF2-40B4-BE49-F238E27FC236}">
              <a16:creationId xmlns:a16="http://schemas.microsoft.com/office/drawing/2014/main" id="{00000000-0008-0000-0000-000066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79" name="Text Box 27">
          <a:extLst>
            <a:ext uri="{FF2B5EF4-FFF2-40B4-BE49-F238E27FC236}">
              <a16:creationId xmlns:a16="http://schemas.microsoft.com/office/drawing/2014/main" id="{00000000-0008-0000-0000-000067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680" name="Text Box 27">
          <a:extLst>
            <a:ext uri="{FF2B5EF4-FFF2-40B4-BE49-F238E27FC236}">
              <a16:creationId xmlns:a16="http://schemas.microsoft.com/office/drawing/2014/main" id="{00000000-0008-0000-0000-000068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681" name="Text Box 27">
          <a:extLst>
            <a:ext uri="{FF2B5EF4-FFF2-40B4-BE49-F238E27FC236}">
              <a16:creationId xmlns:a16="http://schemas.microsoft.com/office/drawing/2014/main" id="{00000000-0008-0000-0000-000069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82" name="Text Box 27">
          <a:extLst>
            <a:ext uri="{FF2B5EF4-FFF2-40B4-BE49-F238E27FC236}">
              <a16:creationId xmlns:a16="http://schemas.microsoft.com/office/drawing/2014/main" id="{00000000-0008-0000-0000-00006A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83" name="Text Box 27">
          <a:extLst>
            <a:ext uri="{FF2B5EF4-FFF2-40B4-BE49-F238E27FC236}">
              <a16:creationId xmlns:a16="http://schemas.microsoft.com/office/drawing/2014/main" id="{00000000-0008-0000-0000-00006B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84" name="Text Box 27">
          <a:extLst>
            <a:ext uri="{FF2B5EF4-FFF2-40B4-BE49-F238E27FC236}">
              <a16:creationId xmlns:a16="http://schemas.microsoft.com/office/drawing/2014/main" id="{00000000-0008-0000-0000-00006C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85" name="Text Box 27">
          <a:extLst>
            <a:ext uri="{FF2B5EF4-FFF2-40B4-BE49-F238E27FC236}">
              <a16:creationId xmlns:a16="http://schemas.microsoft.com/office/drawing/2014/main" id="{00000000-0008-0000-0000-00006D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86" name="Text Box 27">
          <a:extLst>
            <a:ext uri="{FF2B5EF4-FFF2-40B4-BE49-F238E27FC236}">
              <a16:creationId xmlns:a16="http://schemas.microsoft.com/office/drawing/2014/main" id="{00000000-0008-0000-0000-00006E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87" name="Text Box 27">
          <a:extLst>
            <a:ext uri="{FF2B5EF4-FFF2-40B4-BE49-F238E27FC236}">
              <a16:creationId xmlns:a16="http://schemas.microsoft.com/office/drawing/2014/main" id="{00000000-0008-0000-0000-00006F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88" name="Text Box 27">
          <a:extLst>
            <a:ext uri="{FF2B5EF4-FFF2-40B4-BE49-F238E27FC236}">
              <a16:creationId xmlns:a16="http://schemas.microsoft.com/office/drawing/2014/main" id="{00000000-0008-0000-0000-000070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89" name="Text Box 27">
          <a:extLst>
            <a:ext uri="{FF2B5EF4-FFF2-40B4-BE49-F238E27FC236}">
              <a16:creationId xmlns:a16="http://schemas.microsoft.com/office/drawing/2014/main" id="{00000000-0008-0000-0000-000071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690" name="Text Box 27">
          <a:extLst>
            <a:ext uri="{FF2B5EF4-FFF2-40B4-BE49-F238E27FC236}">
              <a16:creationId xmlns:a16="http://schemas.microsoft.com/office/drawing/2014/main" id="{00000000-0008-0000-0000-000072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691" name="Text Box 27">
          <a:extLst>
            <a:ext uri="{FF2B5EF4-FFF2-40B4-BE49-F238E27FC236}">
              <a16:creationId xmlns:a16="http://schemas.microsoft.com/office/drawing/2014/main" id="{00000000-0008-0000-0000-000073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92" name="Text Box 27">
          <a:extLst>
            <a:ext uri="{FF2B5EF4-FFF2-40B4-BE49-F238E27FC236}">
              <a16:creationId xmlns:a16="http://schemas.microsoft.com/office/drawing/2014/main" id="{00000000-0008-0000-0000-000075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93" name="Text Box 27">
          <a:extLst>
            <a:ext uri="{FF2B5EF4-FFF2-40B4-BE49-F238E27FC236}">
              <a16:creationId xmlns:a16="http://schemas.microsoft.com/office/drawing/2014/main" id="{00000000-0008-0000-0000-000076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94" name="Text Box 27">
          <a:extLst>
            <a:ext uri="{FF2B5EF4-FFF2-40B4-BE49-F238E27FC236}">
              <a16:creationId xmlns:a16="http://schemas.microsoft.com/office/drawing/2014/main" id="{00000000-0008-0000-0000-000077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695" name="Text Box 27">
          <a:extLst>
            <a:ext uri="{FF2B5EF4-FFF2-40B4-BE49-F238E27FC236}">
              <a16:creationId xmlns:a16="http://schemas.microsoft.com/office/drawing/2014/main" id="{00000000-0008-0000-0000-000078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96" name="Text Box 27">
          <a:extLst>
            <a:ext uri="{FF2B5EF4-FFF2-40B4-BE49-F238E27FC236}">
              <a16:creationId xmlns:a16="http://schemas.microsoft.com/office/drawing/2014/main" id="{00000000-0008-0000-0000-000079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97" name="Text Box 27">
          <a:extLst>
            <a:ext uri="{FF2B5EF4-FFF2-40B4-BE49-F238E27FC236}">
              <a16:creationId xmlns:a16="http://schemas.microsoft.com/office/drawing/2014/main" id="{00000000-0008-0000-0000-00007A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98" name="Text Box 27">
          <a:extLst>
            <a:ext uri="{FF2B5EF4-FFF2-40B4-BE49-F238E27FC236}">
              <a16:creationId xmlns:a16="http://schemas.microsoft.com/office/drawing/2014/main" id="{00000000-0008-0000-0000-00007B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699" name="Text Box 27">
          <a:extLst>
            <a:ext uri="{FF2B5EF4-FFF2-40B4-BE49-F238E27FC236}">
              <a16:creationId xmlns:a16="http://schemas.microsoft.com/office/drawing/2014/main" id="{00000000-0008-0000-0000-00007C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700" name="Text Box 27">
          <a:extLst>
            <a:ext uri="{FF2B5EF4-FFF2-40B4-BE49-F238E27FC236}">
              <a16:creationId xmlns:a16="http://schemas.microsoft.com/office/drawing/2014/main" id="{00000000-0008-0000-0000-00007D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01" name="Text Box 27">
          <a:extLst>
            <a:ext uri="{FF2B5EF4-FFF2-40B4-BE49-F238E27FC236}">
              <a16:creationId xmlns:a16="http://schemas.microsoft.com/office/drawing/2014/main" id="{00000000-0008-0000-0000-00007E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02" name="Text Box 27">
          <a:extLst>
            <a:ext uri="{FF2B5EF4-FFF2-40B4-BE49-F238E27FC236}">
              <a16:creationId xmlns:a16="http://schemas.microsoft.com/office/drawing/2014/main" id="{00000000-0008-0000-0000-00007F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03" name="Text Box 27">
          <a:extLst>
            <a:ext uri="{FF2B5EF4-FFF2-40B4-BE49-F238E27FC236}">
              <a16:creationId xmlns:a16="http://schemas.microsoft.com/office/drawing/2014/main" id="{00000000-0008-0000-0000-000080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04" name="Text Box 27">
          <a:extLst>
            <a:ext uri="{FF2B5EF4-FFF2-40B4-BE49-F238E27FC236}">
              <a16:creationId xmlns:a16="http://schemas.microsoft.com/office/drawing/2014/main" id="{00000000-0008-0000-0000-000081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05" name="Text Box 27">
          <a:extLst>
            <a:ext uri="{FF2B5EF4-FFF2-40B4-BE49-F238E27FC236}">
              <a16:creationId xmlns:a16="http://schemas.microsoft.com/office/drawing/2014/main" id="{00000000-0008-0000-0000-000082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06" name="Text Box 27">
          <a:extLst>
            <a:ext uri="{FF2B5EF4-FFF2-40B4-BE49-F238E27FC236}">
              <a16:creationId xmlns:a16="http://schemas.microsoft.com/office/drawing/2014/main" id="{00000000-0008-0000-0000-000083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07" name="Text Box 27">
          <a:extLst>
            <a:ext uri="{FF2B5EF4-FFF2-40B4-BE49-F238E27FC236}">
              <a16:creationId xmlns:a16="http://schemas.microsoft.com/office/drawing/2014/main" id="{00000000-0008-0000-0000-000084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08" name="Text Box 27">
          <a:extLst>
            <a:ext uri="{FF2B5EF4-FFF2-40B4-BE49-F238E27FC236}">
              <a16:creationId xmlns:a16="http://schemas.microsoft.com/office/drawing/2014/main" id="{00000000-0008-0000-0000-000085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709" name="Text Box 27">
          <a:extLst>
            <a:ext uri="{FF2B5EF4-FFF2-40B4-BE49-F238E27FC236}">
              <a16:creationId xmlns:a16="http://schemas.microsoft.com/office/drawing/2014/main" id="{00000000-0008-0000-0000-000086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710" name="Text Box 27">
          <a:extLst>
            <a:ext uri="{FF2B5EF4-FFF2-40B4-BE49-F238E27FC236}">
              <a16:creationId xmlns:a16="http://schemas.microsoft.com/office/drawing/2014/main" id="{00000000-0008-0000-0000-000087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11" name="Text Box 27">
          <a:extLst>
            <a:ext uri="{FF2B5EF4-FFF2-40B4-BE49-F238E27FC236}">
              <a16:creationId xmlns:a16="http://schemas.microsoft.com/office/drawing/2014/main" id="{00000000-0008-0000-0000-000088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12" name="Text Box 27">
          <a:extLst>
            <a:ext uri="{FF2B5EF4-FFF2-40B4-BE49-F238E27FC236}">
              <a16:creationId xmlns:a16="http://schemas.microsoft.com/office/drawing/2014/main" id="{00000000-0008-0000-0000-000089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13" name="Text Box 27">
          <a:extLst>
            <a:ext uri="{FF2B5EF4-FFF2-40B4-BE49-F238E27FC236}">
              <a16:creationId xmlns:a16="http://schemas.microsoft.com/office/drawing/2014/main" id="{00000000-0008-0000-0000-00008A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14" name="Text Box 27">
          <a:extLst>
            <a:ext uri="{FF2B5EF4-FFF2-40B4-BE49-F238E27FC236}">
              <a16:creationId xmlns:a16="http://schemas.microsoft.com/office/drawing/2014/main" id="{00000000-0008-0000-0000-00008B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15" name="Text Box 27">
          <a:extLst>
            <a:ext uri="{FF2B5EF4-FFF2-40B4-BE49-F238E27FC236}">
              <a16:creationId xmlns:a16="http://schemas.microsoft.com/office/drawing/2014/main" id="{00000000-0008-0000-0000-00008C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16" name="Text Box 27">
          <a:extLst>
            <a:ext uri="{FF2B5EF4-FFF2-40B4-BE49-F238E27FC236}">
              <a16:creationId xmlns:a16="http://schemas.microsoft.com/office/drawing/2014/main" id="{00000000-0008-0000-0000-00008D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17" name="Text Box 27">
          <a:extLst>
            <a:ext uri="{FF2B5EF4-FFF2-40B4-BE49-F238E27FC236}">
              <a16:creationId xmlns:a16="http://schemas.microsoft.com/office/drawing/2014/main" id="{00000000-0008-0000-0000-00008E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718" name="Text Box 27">
          <a:extLst>
            <a:ext uri="{FF2B5EF4-FFF2-40B4-BE49-F238E27FC236}">
              <a16:creationId xmlns:a16="http://schemas.microsoft.com/office/drawing/2014/main" id="{00000000-0008-0000-0000-00008F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719" name="Text Box 27">
          <a:extLst>
            <a:ext uri="{FF2B5EF4-FFF2-40B4-BE49-F238E27FC236}">
              <a16:creationId xmlns:a16="http://schemas.microsoft.com/office/drawing/2014/main" id="{00000000-0008-0000-0000-000090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20" name="Text Box 27">
          <a:extLst>
            <a:ext uri="{FF2B5EF4-FFF2-40B4-BE49-F238E27FC236}">
              <a16:creationId xmlns:a16="http://schemas.microsoft.com/office/drawing/2014/main" id="{00000000-0008-0000-0000-000091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21" name="Text Box 27">
          <a:extLst>
            <a:ext uri="{FF2B5EF4-FFF2-40B4-BE49-F238E27FC236}">
              <a16:creationId xmlns:a16="http://schemas.microsoft.com/office/drawing/2014/main" id="{00000000-0008-0000-0000-000092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22" name="Text Box 27">
          <a:extLst>
            <a:ext uri="{FF2B5EF4-FFF2-40B4-BE49-F238E27FC236}">
              <a16:creationId xmlns:a16="http://schemas.microsoft.com/office/drawing/2014/main" id="{00000000-0008-0000-0000-000093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23" name="Text Box 27">
          <a:extLst>
            <a:ext uri="{FF2B5EF4-FFF2-40B4-BE49-F238E27FC236}">
              <a16:creationId xmlns:a16="http://schemas.microsoft.com/office/drawing/2014/main" id="{00000000-0008-0000-0000-000094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24" name="Text Box 27">
          <a:extLst>
            <a:ext uri="{FF2B5EF4-FFF2-40B4-BE49-F238E27FC236}">
              <a16:creationId xmlns:a16="http://schemas.microsoft.com/office/drawing/2014/main" id="{00000000-0008-0000-0000-000095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25" name="Text Box 27">
          <a:extLst>
            <a:ext uri="{FF2B5EF4-FFF2-40B4-BE49-F238E27FC236}">
              <a16:creationId xmlns:a16="http://schemas.microsoft.com/office/drawing/2014/main" id="{00000000-0008-0000-0000-000096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26" name="Text Box 27">
          <a:extLst>
            <a:ext uri="{FF2B5EF4-FFF2-40B4-BE49-F238E27FC236}">
              <a16:creationId xmlns:a16="http://schemas.microsoft.com/office/drawing/2014/main" id="{00000000-0008-0000-0000-000097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27" name="Text Box 27">
          <a:extLst>
            <a:ext uri="{FF2B5EF4-FFF2-40B4-BE49-F238E27FC236}">
              <a16:creationId xmlns:a16="http://schemas.microsoft.com/office/drawing/2014/main" id="{00000000-0008-0000-0000-000098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728" name="Text Box 27">
          <a:extLst>
            <a:ext uri="{FF2B5EF4-FFF2-40B4-BE49-F238E27FC236}">
              <a16:creationId xmlns:a16="http://schemas.microsoft.com/office/drawing/2014/main" id="{00000000-0008-0000-0000-000099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729" name="Text Box 27">
          <a:extLst>
            <a:ext uri="{FF2B5EF4-FFF2-40B4-BE49-F238E27FC236}">
              <a16:creationId xmlns:a16="http://schemas.microsoft.com/office/drawing/2014/main" id="{00000000-0008-0000-0000-00009A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730" name="Text Box 27">
          <a:extLst>
            <a:ext uri="{FF2B5EF4-FFF2-40B4-BE49-F238E27FC236}">
              <a16:creationId xmlns:a16="http://schemas.microsoft.com/office/drawing/2014/main" id="{00000000-0008-0000-0000-00009B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31" name="Text Box 27">
          <a:extLst>
            <a:ext uri="{FF2B5EF4-FFF2-40B4-BE49-F238E27FC236}">
              <a16:creationId xmlns:a16="http://schemas.microsoft.com/office/drawing/2014/main" id="{00000000-0008-0000-0000-00009C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32" name="Text Box 27">
          <a:extLst>
            <a:ext uri="{FF2B5EF4-FFF2-40B4-BE49-F238E27FC236}">
              <a16:creationId xmlns:a16="http://schemas.microsoft.com/office/drawing/2014/main" id="{00000000-0008-0000-0000-00009D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33" name="Text Box 27">
          <a:extLst>
            <a:ext uri="{FF2B5EF4-FFF2-40B4-BE49-F238E27FC236}">
              <a16:creationId xmlns:a16="http://schemas.microsoft.com/office/drawing/2014/main" id="{00000000-0008-0000-0000-00009E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34" name="Text Box 27">
          <a:extLst>
            <a:ext uri="{FF2B5EF4-FFF2-40B4-BE49-F238E27FC236}">
              <a16:creationId xmlns:a16="http://schemas.microsoft.com/office/drawing/2014/main" id="{00000000-0008-0000-0000-00009F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35" name="Text Box 27">
          <a:extLst>
            <a:ext uri="{FF2B5EF4-FFF2-40B4-BE49-F238E27FC236}">
              <a16:creationId xmlns:a16="http://schemas.microsoft.com/office/drawing/2014/main" id="{00000000-0008-0000-0000-0000A0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36" name="Text Box 27">
          <a:extLst>
            <a:ext uri="{FF2B5EF4-FFF2-40B4-BE49-F238E27FC236}">
              <a16:creationId xmlns:a16="http://schemas.microsoft.com/office/drawing/2014/main" id="{00000000-0008-0000-0000-0000A1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37" name="Text Box 27">
          <a:extLst>
            <a:ext uri="{FF2B5EF4-FFF2-40B4-BE49-F238E27FC236}">
              <a16:creationId xmlns:a16="http://schemas.microsoft.com/office/drawing/2014/main" id="{00000000-0008-0000-0000-0000A2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38" name="Text Box 27">
          <a:extLst>
            <a:ext uri="{FF2B5EF4-FFF2-40B4-BE49-F238E27FC236}">
              <a16:creationId xmlns:a16="http://schemas.microsoft.com/office/drawing/2014/main" id="{00000000-0008-0000-0000-0000A3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739" name="Text Box 27">
          <a:extLst>
            <a:ext uri="{FF2B5EF4-FFF2-40B4-BE49-F238E27FC236}">
              <a16:creationId xmlns:a16="http://schemas.microsoft.com/office/drawing/2014/main" id="{00000000-0008-0000-0000-0000A4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740" name="Text Box 27">
          <a:extLst>
            <a:ext uri="{FF2B5EF4-FFF2-40B4-BE49-F238E27FC236}">
              <a16:creationId xmlns:a16="http://schemas.microsoft.com/office/drawing/2014/main" id="{00000000-0008-0000-0000-0000A5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41" name="Text Box 27">
          <a:extLst>
            <a:ext uri="{FF2B5EF4-FFF2-40B4-BE49-F238E27FC236}">
              <a16:creationId xmlns:a16="http://schemas.microsoft.com/office/drawing/2014/main" id="{00000000-0008-0000-0000-0000A6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42" name="Text Box 27">
          <a:extLst>
            <a:ext uri="{FF2B5EF4-FFF2-40B4-BE49-F238E27FC236}">
              <a16:creationId xmlns:a16="http://schemas.microsoft.com/office/drawing/2014/main" id="{00000000-0008-0000-0000-0000A7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43" name="Text Box 27">
          <a:extLst>
            <a:ext uri="{FF2B5EF4-FFF2-40B4-BE49-F238E27FC236}">
              <a16:creationId xmlns:a16="http://schemas.microsoft.com/office/drawing/2014/main" id="{00000000-0008-0000-0000-0000A8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44" name="Text Box 27">
          <a:extLst>
            <a:ext uri="{FF2B5EF4-FFF2-40B4-BE49-F238E27FC236}">
              <a16:creationId xmlns:a16="http://schemas.microsoft.com/office/drawing/2014/main" id="{00000000-0008-0000-0000-0000A9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45" name="Text Box 27">
          <a:extLst>
            <a:ext uri="{FF2B5EF4-FFF2-40B4-BE49-F238E27FC236}">
              <a16:creationId xmlns:a16="http://schemas.microsoft.com/office/drawing/2014/main" id="{00000000-0008-0000-0000-0000AA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46" name="Text Box 27">
          <a:extLst>
            <a:ext uri="{FF2B5EF4-FFF2-40B4-BE49-F238E27FC236}">
              <a16:creationId xmlns:a16="http://schemas.microsoft.com/office/drawing/2014/main" id="{00000000-0008-0000-0000-0000AB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47" name="Text Box 27">
          <a:extLst>
            <a:ext uri="{FF2B5EF4-FFF2-40B4-BE49-F238E27FC236}">
              <a16:creationId xmlns:a16="http://schemas.microsoft.com/office/drawing/2014/main" id="{00000000-0008-0000-0000-0000AC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48" name="Text Box 27">
          <a:extLst>
            <a:ext uri="{FF2B5EF4-FFF2-40B4-BE49-F238E27FC236}">
              <a16:creationId xmlns:a16="http://schemas.microsoft.com/office/drawing/2014/main" id="{00000000-0008-0000-0000-0000AD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749" name="Text Box 27">
          <a:extLst>
            <a:ext uri="{FF2B5EF4-FFF2-40B4-BE49-F238E27FC236}">
              <a16:creationId xmlns:a16="http://schemas.microsoft.com/office/drawing/2014/main" id="{00000000-0008-0000-0000-0000AE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750" name="Text Box 27">
          <a:extLst>
            <a:ext uri="{FF2B5EF4-FFF2-40B4-BE49-F238E27FC236}">
              <a16:creationId xmlns:a16="http://schemas.microsoft.com/office/drawing/2014/main" id="{00000000-0008-0000-0000-0000AF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51" name="Text Box 27">
          <a:extLst>
            <a:ext uri="{FF2B5EF4-FFF2-40B4-BE49-F238E27FC236}">
              <a16:creationId xmlns:a16="http://schemas.microsoft.com/office/drawing/2014/main" id="{00000000-0008-0000-0000-0000B0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52" name="Text Box 27">
          <a:extLst>
            <a:ext uri="{FF2B5EF4-FFF2-40B4-BE49-F238E27FC236}">
              <a16:creationId xmlns:a16="http://schemas.microsoft.com/office/drawing/2014/main" id="{00000000-0008-0000-0000-0000B1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53" name="Text Box 27">
          <a:extLst>
            <a:ext uri="{FF2B5EF4-FFF2-40B4-BE49-F238E27FC236}">
              <a16:creationId xmlns:a16="http://schemas.microsoft.com/office/drawing/2014/main" id="{00000000-0008-0000-0000-0000B2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54" name="Text Box 27">
          <a:extLst>
            <a:ext uri="{FF2B5EF4-FFF2-40B4-BE49-F238E27FC236}">
              <a16:creationId xmlns:a16="http://schemas.microsoft.com/office/drawing/2014/main" id="{00000000-0008-0000-0000-0000B3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55" name="Text Box 27">
          <a:extLst>
            <a:ext uri="{FF2B5EF4-FFF2-40B4-BE49-F238E27FC236}">
              <a16:creationId xmlns:a16="http://schemas.microsoft.com/office/drawing/2014/main" id="{00000000-0008-0000-0000-0000B4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56" name="Text Box 27">
          <a:extLst>
            <a:ext uri="{FF2B5EF4-FFF2-40B4-BE49-F238E27FC236}">
              <a16:creationId xmlns:a16="http://schemas.microsoft.com/office/drawing/2014/main" id="{00000000-0008-0000-0000-0000B5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57" name="Text Box 27">
          <a:extLst>
            <a:ext uri="{FF2B5EF4-FFF2-40B4-BE49-F238E27FC236}">
              <a16:creationId xmlns:a16="http://schemas.microsoft.com/office/drawing/2014/main" id="{00000000-0008-0000-0000-0000B6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58" name="Text Box 27">
          <a:extLst>
            <a:ext uri="{FF2B5EF4-FFF2-40B4-BE49-F238E27FC236}">
              <a16:creationId xmlns:a16="http://schemas.microsoft.com/office/drawing/2014/main" id="{00000000-0008-0000-0000-0000B7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759" name="Text Box 27">
          <a:extLst>
            <a:ext uri="{FF2B5EF4-FFF2-40B4-BE49-F238E27FC236}">
              <a16:creationId xmlns:a16="http://schemas.microsoft.com/office/drawing/2014/main" id="{00000000-0008-0000-0000-0000B8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760" name="Text Box 27">
          <a:extLst>
            <a:ext uri="{FF2B5EF4-FFF2-40B4-BE49-F238E27FC236}">
              <a16:creationId xmlns:a16="http://schemas.microsoft.com/office/drawing/2014/main" id="{00000000-0008-0000-0000-0000B9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61" name="Text Box 27">
          <a:extLst>
            <a:ext uri="{FF2B5EF4-FFF2-40B4-BE49-F238E27FC236}">
              <a16:creationId xmlns:a16="http://schemas.microsoft.com/office/drawing/2014/main" id="{00000000-0008-0000-0000-0000BA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62" name="Text Box 27">
          <a:extLst>
            <a:ext uri="{FF2B5EF4-FFF2-40B4-BE49-F238E27FC236}">
              <a16:creationId xmlns:a16="http://schemas.microsoft.com/office/drawing/2014/main" id="{00000000-0008-0000-0000-0000BB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63" name="Text Box 27">
          <a:extLst>
            <a:ext uri="{FF2B5EF4-FFF2-40B4-BE49-F238E27FC236}">
              <a16:creationId xmlns:a16="http://schemas.microsoft.com/office/drawing/2014/main" id="{00000000-0008-0000-0000-0000BC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64" name="Text Box 27">
          <a:extLst>
            <a:ext uri="{FF2B5EF4-FFF2-40B4-BE49-F238E27FC236}">
              <a16:creationId xmlns:a16="http://schemas.microsoft.com/office/drawing/2014/main" id="{00000000-0008-0000-0000-0000BD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65" name="Text Box 27">
          <a:extLst>
            <a:ext uri="{FF2B5EF4-FFF2-40B4-BE49-F238E27FC236}">
              <a16:creationId xmlns:a16="http://schemas.microsoft.com/office/drawing/2014/main" id="{00000000-0008-0000-0000-0000BE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66" name="Text Box 27">
          <a:extLst>
            <a:ext uri="{FF2B5EF4-FFF2-40B4-BE49-F238E27FC236}">
              <a16:creationId xmlns:a16="http://schemas.microsoft.com/office/drawing/2014/main" id="{00000000-0008-0000-0000-0000BF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67" name="Text Box 27">
          <a:extLst>
            <a:ext uri="{FF2B5EF4-FFF2-40B4-BE49-F238E27FC236}">
              <a16:creationId xmlns:a16="http://schemas.microsoft.com/office/drawing/2014/main" id="{00000000-0008-0000-0000-0000C0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68" name="Text Box 27">
          <a:extLst>
            <a:ext uri="{FF2B5EF4-FFF2-40B4-BE49-F238E27FC236}">
              <a16:creationId xmlns:a16="http://schemas.microsoft.com/office/drawing/2014/main" id="{00000000-0008-0000-0000-0000C1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769" name="Text Box 27">
          <a:extLst>
            <a:ext uri="{FF2B5EF4-FFF2-40B4-BE49-F238E27FC236}">
              <a16:creationId xmlns:a16="http://schemas.microsoft.com/office/drawing/2014/main" id="{00000000-0008-0000-0000-0000C2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770" name="Text Box 27">
          <a:extLst>
            <a:ext uri="{FF2B5EF4-FFF2-40B4-BE49-F238E27FC236}">
              <a16:creationId xmlns:a16="http://schemas.microsoft.com/office/drawing/2014/main" id="{00000000-0008-0000-0000-0000C3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771" name="Text Box 27">
          <a:extLst>
            <a:ext uri="{FF2B5EF4-FFF2-40B4-BE49-F238E27FC236}">
              <a16:creationId xmlns:a16="http://schemas.microsoft.com/office/drawing/2014/main" id="{00000000-0008-0000-0000-0000C4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72" name="Text Box 27">
          <a:extLst>
            <a:ext uri="{FF2B5EF4-FFF2-40B4-BE49-F238E27FC236}">
              <a16:creationId xmlns:a16="http://schemas.microsoft.com/office/drawing/2014/main" id="{00000000-0008-0000-0000-0000C5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73" name="Text Box 27">
          <a:extLst>
            <a:ext uri="{FF2B5EF4-FFF2-40B4-BE49-F238E27FC236}">
              <a16:creationId xmlns:a16="http://schemas.microsoft.com/office/drawing/2014/main" id="{00000000-0008-0000-0000-0000C6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74" name="Text Box 27">
          <a:extLst>
            <a:ext uri="{FF2B5EF4-FFF2-40B4-BE49-F238E27FC236}">
              <a16:creationId xmlns:a16="http://schemas.microsoft.com/office/drawing/2014/main" id="{00000000-0008-0000-0000-0000C7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75" name="Text Box 27">
          <a:extLst>
            <a:ext uri="{FF2B5EF4-FFF2-40B4-BE49-F238E27FC236}">
              <a16:creationId xmlns:a16="http://schemas.microsoft.com/office/drawing/2014/main" id="{00000000-0008-0000-0000-0000C8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76" name="Text Box 27">
          <a:extLst>
            <a:ext uri="{FF2B5EF4-FFF2-40B4-BE49-F238E27FC236}">
              <a16:creationId xmlns:a16="http://schemas.microsoft.com/office/drawing/2014/main" id="{00000000-0008-0000-0000-0000C9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77" name="Text Box 27">
          <a:extLst>
            <a:ext uri="{FF2B5EF4-FFF2-40B4-BE49-F238E27FC236}">
              <a16:creationId xmlns:a16="http://schemas.microsoft.com/office/drawing/2014/main" id="{00000000-0008-0000-0000-0000CA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78" name="Text Box 27">
          <a:extLst>
            <a:ext uri="{FF2B5EF4-FFF2-40B4-BE49-F238E27FC236}">
              <a16:creationId xmlns:a16="http://schemas.microsoft.com/office/drawing/2014/main" id="{00000000-0008-0000-0000-0000CB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79" name="Text Box 27">
          <a:extLst>
            <a:ext uri="{FF2B5EF4-FFF2-40B4-BE49-F238E27FC236}">
              <a16:creationId xmlns:a16="http://schemas.microsoft.com/office/drawing/2014/main" id="{00000000-0008-0000-0000-0000CC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780" name="Text Box 27">
          <a:extLst>
            <a:ext uri="{FF2B5EF4-FFF2-40B4-BE49-F238E27FC236}">
              <a16:creationId xmlns:a16="http://schemas.microsoft.com/office/drawing/2014/main" id="{00000000-0008-0000-0000-0000CD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781" name="Text Box 27">
          <a:extLst>
            <a:ext uri="{FF2B5EF4-FFF2-40B4-BE49-F238E27FC236}">
              <a16:creationId xmlns:a16="http://schemas.microsoft.com/office/drawing/2014/main" id="{00000000-0008-0000-0000-0000CE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82" name="Text Box 27">
          <a:extLst>
            <a:ext uri="{FF2B5EF4-FFF2-40B4-BE49-F238E27FC236}">
              <a16:creationId xmlns:a16="http://schemas.microsoft.com/office/drawing/2014/main" id="{00000000-0008-0000-0000-0000CF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83" name="Text Box 27">
          <a:extLst>
            <a:ext uri="{FF2B5EF4-FFF2-40B4-BE49-F238E27FC236}">
              <a16:creationId xmlns:a16="http://schemas.microsoft.com/office/drawing/2014/main" id="{00000000-0008-0000-0000-0000D0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84" name="Text Box 27">
          <a:extLst>
            <a:ext uri="{FF2B5EF4-FFF2-40B4-BE49-F238E27FC236}">
              <a16:creationId xmlns:a16="http://schemas.microsoft.com/office/drawing/2014/main" id="{00000000-0008-0000-0000-0000D1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85" name="Text Box 27">
          <a:extLst>
            <a:ext uri="{FF2B5EF4-FFF2-40B4-BE49-F238E27FC236}">
              <a16:creationId xmlns:a16="http://schemas.microsoft.com/office/drawing/2014/main" id="{00000000-0008-0000-0000-0000D2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86" name="Text Box 27">
          <a:extLst>
            <a:ext uri="{FF2B5EF4-FFF2-40B4-BE49-F238E27FC236}">
              <a16:creationId xmlns:a16="http://schemas.microsoft.com/office/drawing/2014/main" id="{00000000-0008-0000-0000-0000D3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87" name="Text Box 27">
          <a:extLst>
            <a:ext uri="{FF2B5EF4-FFF2-40B4-BE49-F238E27FC236}">
              <a16:creationId xmlns:a16="http://schemas.microsoft.com/office/drawing/2014/main" id="{00000000-0008-0000-0000-0000D4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88" name="Text Box 27">
          <a:extLst>
            <a:ext uri="{FF2B5EF4-FFF2-40B4-BE49-F238E27FC236}">
              <a16:creationId xmlns:a16="http://schemas.microsoft.com/office/drawing/2014/main" id="{00000000-0008-0000-0000-0000D5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89" name="Text Box 27">
          <a:extLst>
            <a:ext uri="{FF2B5EF4-FFF2-40B4-BE49-F238E27FC236}">
              <a16:creationId xmlns:a16="http://schemas.microsoft.com/office/drawing/2014/main" id="{00000000-0008-0000-0000-0000D6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790" name="Text Box 27">
          <a:extLst>
            <a:ext uri="{FF2B5EF4-FFF2-40B4-BE49-F238E27FC236}">
              <a16:creationId xmlns:a16="http://schemas.microsoft.com/office/drawing/2014/main" id="{00000000-0008-0000-0000-0000D7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791" name="Text Box 27">
          <a:extLst>
            <a:ext uri="{FF2B5EF4-FFF2-40B4-BE49-F238E27FC236}">
              <a16:creationId xmlns:a16="http://schemas.microsoft.com/office/drawing/2014/main" id="{00000000-0008-0000-0000-0000D8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92" name="Text Box 27">
          <a:extLst>
            <a:ext uri="{FF2B5EF4-FFF2-40B4-BE49-F238E27FC236}">
              <a16:creationId xmlns:a16="http://schemas.microsoft.com/office/drawing/2014/main" id="{00000000-0008-0000-0000-0000D9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93" name="Text Box 27">
          <a:extLst>
            <a:ext uri="{FF2B5EF4-FFF2-40B4-BE49-F238E27FC236}">
              <a16:creationId xmlns:a16="http://schemas.microsoft.com/office/drawing/2014/main" id="{00000000-0008-0000-0000-0000DA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94" name="Text Box 27">
          <a:extLst>
            <a:ext uri="{FF2B5EF4-FFF2-40B4-BE49-F238E27FC236}">
              <a16:creationId xmlns:a16="http://schemas.microsoft.com/office/drawing/2014/main" id="{00000000-0008-0000-0000-0000DB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795" name="Text Box 27">
          <a:extLst>
            <a:ext uri="{FF2B5EF4-FFF2-40B4-BE49-F238E27FC236}">
              <a16:creationId xmlns:a16="http://schemas.microsoft.com/office/drawing/2014/main" id="{00000000-0008-0000-0000-0000DC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96" name="Text Box 27">
          <a:extLst>
            <a:ext uri="{FF2B5EF4-FFF2-40B4-BE49-F238E27FC236}">
              <a16:creationId xmlns:a16="http://schemas.microsoft.com/office/drawing/2014/main" id="{00000000-0008-0000-0000-0000DD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97" name="Text Box 27">
          <a:extLst>
            <a:ext uri="{FF2B5EF4-FFF2-40B4-BE49-F238E27FC236}">
              <a16:creationId xmlns:a16="http://schemas.microsoft.com/office/drawing/2014/main" id="{00000000-0008-0000-0000-0000DE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98" name="Text Box 27">
          <a:extLst>
            <a:ext uri="{FF2B5EF4-FFF2-40B4-BE49-F238E27FC236}">
              <a16:creationId xmlns:a16="http://schemas.microsoft.com/office/drawing/2014/main" id="{00000000-0008-0000-0000-0000DF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799" name="Text Box 27">
          <a:extLst>
            <a:ext uri="{FF2B5EF4-FFF2-40B4-BE49-F238E27FC236}">
              <a16:creationId xmlns:a16="http://schemas.microsoft.com/office/drawing/2014/main" id="{00000000-0008-0000-0000-0000E0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800" name="Text Box 27">
          <a:extLst>
            <a:ext uri="{FF2B5EF4-FFF2-40B4-BE49-F238E27FC236}">
              <a16:creationId xmlns:a16="http://schemas.microsoft.com/office/drawing/2014/main" id="{00000000-0008-0000-0000-0000E1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801" name="Text Box 27">
          <a:extLst>
            <a:ext uri="{FF2B5EF4-FFF2-40B4-BE49-F238E27FC236}">
              <a16:creationId xmlns:a16="http://schemas.microsoft.com/office/drawing/2014/main" id="{00000000-0008-0000-0000-0000E2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02" name="Text Box 27">
          <a:extLst>
            <a:ext uri="{FF2B5EF4-FFF2-40B4-BE49-F238E27FC236}">
              <a16:creationId xmlns:a16="http://schemas.microsoft.com/office/drawing/2014/main" id="{00000000-0008-0000-0000-0000E3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03" name="Text Box 27">
          <a:extLst>
            <a:ext uri="{FF2B5EF4-FFF2-40B4-BE49-F238E27FC236}">
              <a16:creationId xmlns:a16="http://schemas.microsoft.com/office/drawing/2014/main" id="{00000000-0008-0000-0000-0000E4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04" name="Text Box 27">
          <a:extLst>
            <a:ext uri="{FF2B5EF4-FFF2-40B4-BE49-F238E27FC236}">
              <a16:creationId xmlns:a16="http://schemas.microsoft.com/office/drawing/2014/main" id="{00000000-0008-0000-0000-0000E5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05" name="Text Box 27">
          <a:extLst>
            <a:ext uri="{FF2B5EF4-FFF2-40B4-BE49-F238E27FC236}">
              <a16:creationId xmlns:a16="http://schemas.microsoft.com/office/drawing/2014/main" id="{00000000-0008-0000-0000-0000E6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06" name="Text Box 27">
          <a:extLst>
            <a:ext uri="{FF2B5EF4-FFF2-40B4-BE49-F238E27FC236}">
              <a16:creationId xmlns:a16="http://schemas.microsoft.com/office/drawing/2014/main" id="{00000000-0008-0000-0000-0000E7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07" name="Text Box 27">
          <a:extLst>
            <a:ext uri="{FF2B5EF4-FFF2-40B4-BE49-F238E27FC236}">
              <a16:creationId xmlns:a16="http://schemas.microsoft.com/office/drawing/2014/main" id="{00000000-0008-0000-0000-0000E8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08" name="Text Box 27">
          <a:extLst>
            <a:ext uri="{FF2B5EF4-FFF2-40B4-BE49-F238E27FC236}">
              <a16:creationId xmlns:a16="http://schemas.microsoft.com/office/drawing/2014/main" id="{00000000-0008-0000-0000-0000E9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09" name="Text Box 27">
          <a:extLst>
            <a:ext uri="{FF2B5EF4-FFF2-40B4-BE49-F238E27FC236}">
              <a16:creationId xmlns:a16="http://schemas.microsoft.com/office/drawing/2014/main" id="{00000000-0008-0000-0000-0000EA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810" name="Text Box 27">
          <a:extLst>
            <a:ext uri="{FF2B5EF4-FFF2-40B4-BE49-F238E27FC236}">
              <a16:creationId xmlns:a16="http://schemas.microsoft.com/office/drawing/2014/main" id="{00000000-0008-0000-0000-0000EB0E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811" name="Text Box 27">
          <a:extLst>
            <a:ext uri="{FF2B5EF4-FFF2-40B4-BE49-F238E27FC236}">
              <a16:creationId xmlns:a16="http://schemas.microsoft.com/office/drawing/2014/main" id="{00000000-0008-0000-0000-0000EC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812" name="Text Box 27">
          <a:extLst>
            <a:ext uri="{FF2B5EF4-FFF2-40B4-BE49-F238E27FC236}">
              <a16:creationId xmlns:a16="http://schemas.microsoft.com/office/drawing/2014/main" id="{00000000-0008-0000-0000-0000ED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13" name="Text Box 27">
          <a:extLst>
            <a:ext uri="{FF2B5EF4-FFF2-40B4-BE49-F238E27FC236}">
              <a16:creationId xmlns:a16="http://schemas.microsoft.com/office/drawing/2014/main" id="{00000000-0008-0000-0000-0000EE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14" name="Text Box 27">
          <a:extLst>
            <a:ext uri="{FF2B5EF4-FFF2-40B4-BE49-F238E27FC236}">
              <a16:creationId xmlns:a16="http://schemas.microsoft.com/office/drawing/2014/main" id="{00000000-0008-0000-0000-0000EF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15" name="Text Box 27">
          <a:extLst>
            <a:ext uri="{FF2B5EF4-FFF2-40B4-BE49-F238E27FC236}">
              <a16:creationId xmlns:a16="http://schemas.microsoft.com/office/drawing/2014/main" id="{00000000-0008-0000-0000-0000F0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16" name="Text Box 27">
          <a:extLst>
            <a:ext uri="{FF2B5EF4-FFF2-40B4-BE49-F238E27FC236}">
              <a16:creationId xmlns:a16="http://schemas.microsoft.com/office/drawing/2014/main" id="{00000000-0008-0000-0000-0000F1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17" name="Text Box 27">
          <a:extLst>
            <a:ext uri="{FF2B5EF4-FFF2-40B4-BE49-F238E27FC236}">
              <a16:creationId xmlns:a16="http://schemas.microsoft.com/office/drawing/2014/main" id="{00000000-0008-0000-0000-0000F2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18" name="Text Box 27">
          <a:extLst>
            <a:ext uri="{FF2B5EF4-FFF2-40B4-BE49-F238E27FC236}">
              <a16:creationId xmlns:a16="http://schemas.microsoft.com/office/drawing/2014/main" id="{00000000-0008-0000-0000-0000F3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19" name="Text Box 27">
          <a:extLst>
            <a:ext uri="{FF2B5EF4-FFF2-40B4-BE49-F238E27FC236}">
              <a16:creationId xmlns:a16="http://schemas.microsoft.com/office/drawing/2014/main" id="{00000000-0008-0000-0000-0000F4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20" name="Text Box 27">
          <a:extLst>
            <a:ext uri="{FF2B5EF4-FFF2-40B4-BE49-F238E27FC236}">
              <a16:creationId xmlns:a16="http://schemas.microsoft.com/office/drawing/2014/main" id="{00000000-0008-0000-0000-0000F5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821" name="Text Box 27">
          <a:extLst>
            <a:ext uri="{FF2B5EF4-FFF2-40B4-BE49-F238E27FC236}">
              <a16:creationId xmlns:a16="http://schemas.microsoft.com/office/drawing/2014/main" id="{00000000-0008-0000-0000-0000F60E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822" name="Text Box 27">
          <a:extLst>
            <a:ext uri="{FF2B5EF4-FFF2-40B4-BE49-F238E27FC236}">
              <a16:creationId xmlns:a16="http://schemas.microsoft.com/office/drawing/2014/main" id="{00000000-0008-0000-0000-0000F70E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23" name="Text Box 27">
          <a:extLst>
            <a:ext uri="{FF2B5EF4-FFF2-40B4-BE49-F238E27FC236}">
              <a16:creationId xmlns:a16="http://schemas.microsoft.com/office/drawing/2014/main" id="{00000000-0008-0000-0000-0000F8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24" name="Text Box 27">
          <a:extLst>
            <a:ext uri="{FF2B5EF4-FFF2-40B4-BE49-F238E27FC236}">
              <a16:creationId xmlns:a16="http://schemas.microsoft.com/office/drawing/2014/main" id="{00000000-0008-0000-0000-0000F9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25" name="Text Box 27">
          <a:extLst>
            <a:ext uri="{FF2B5EF4-FFF2-40B4-BE49-F238E27FC236}">
              <a16:creationId xmlns:a16="http://schemas.microsoft.com/office/drawing/2014/main" id="{00000000-0008-0000-0000-0000FA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26" name="Text Box 27">
          <a:extLst>
            <a:ext uri="{FF2B5EF4-FFF2-40B4-BE49-F238E27FC236}">
              <a16:creationId xmlns:a16="http://schemas.microsoft.com/office/drawing/2014/main" id="{00000000-0008-0000-0000-0000FB0E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27" name="Text Box 27">
          <a:extLst>
            <a:ext uri="{FF2B5EF4-FFF2-40B4-BE49-F238E27FC236}">
              <a16:creationId xmlns:a16="http://schemas.microsoft.com/office/drawing/2014/main" id="{00000000-0008-0000-0000-0000FC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28" name="Text Box 27">
          <a:extLst>
            <a:ext uri="{FF2B5EF4-FFF2-40B4-BE49-F238E27FC236}">
              <a16:creationId xmlns:a16="http://schemas.microsoft.com/office/drawing/2014/main" id="{00000000-0008-0000-0000-0000FD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29" name="Text Box 27">
          <a:extLst>
            <a:ext uri="{FF2B5EF4-FFF2-40B4-BE49-F238E27FC236}">
              <a16:creationId xmlns:a16="http://schemas.microsoft.com/office/drawing/2014/main" id="{00000000-0008-0000-0000-0000FE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30" name="Text Box 27">
          <a:extLst>
            <a:ext uri="{FF2B5EF4-FFF2-40B4-BE49-F238E27FC236}">
              <a16:creationId xmlns:a16="http://schemas.microsoft.com/office/drawing/2014/main" id="{00000000-0008-0000-0000-0000FF0E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831" name="Text Box 27">
          <a:extLst>
            <a:ext uri="{FF2B5EF4-FFF2-40B4-BE49-F238E27FC236}">
              <a16:creationId xmlns:a16="http://schemas.microsoft.com/office/drawing/2014/main" id="{00000000-0008-0000-0000-0000000F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832" name="Text Box 27">
          <a:extLst>
            <a:ext uri="{FF2B5EF4-FFF2-40B4-BE49-F238E27FC236}">
              <a16:creationId xmlns:a16="http://schemas.microsoft.com/office/drawing/2014/main" id="{00000000-0008-0000-0000-000001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33" name="Text Box 27">
          <a:extLst>
            <a:ext uri="{FF2B5EF4-FFF2-40B4-BE49-F238E27FC236}">
              <a16:creationId xmlns:a16="http://schemas.microsoft.com/office/drawing/2014/main" id="{00000000-0008-0000-0000-000002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34" name="Text Box 27">
          <a:extLst>
            <a:ext uri="{FF2B5EF4-FFF2-40B4-BE49-F238E27FC236}">
              <a16:creationId xmlns:a16="http://schemas.microsoft.com/office/drawing/2014/main" id="{00000000-0008-0000-0000-000003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35" name="Text Box 27">
          <a:extLst>
            <a:ext uri="{FF2B5EF4-FFF2-40B4-BE49-F238E27FC236}">
              <a16:creationId xmlns:a16="http://schemas.microsoft.com/office/drawing/2014/main" id="{00000000-0008-0000-0000-000004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36" name="Text Box 27">
          <a:extLst>
            <a:ext uri="{FF2B5EF4-FFF2-40B4-BE49-F238E27FC236}">
              <a16:creationId xmlns:a16="http://schemas.microsoft.com/office/drawing/2014/main" id="{00000000-0008-0000-0000-000005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37" name="Text Box 27">
          <a:extLst>
            <a:ext uri="{FF2B5EF4-FFF2-40B4-BE49-F238E27FC236}">
              <a16:creationId xmlns:a16="http://schemas.microsoft.com/office/drawing/2014/main" id="{00000000-0008-0000-0000-000006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38" name="Text Box 27">
          <a:extLst>
            <a:ext uri="{FF2B5EF4-FFF2-40B4-BE49-F238E27FC236}">
              <a16:creationId xmlns:a16="http://schemas.microsoft.com/office/drawing/2014/main" id="{00000000-0008-0000-0000-000007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39" name="Text Box 27">
          <a:extLst>
            <a:ext uri="{FF2B5EF4-FFF2-40B4-BE49-F238E27FC236}">
              <a16:creationId xmlns:a16="http://schemas.microsoft.com/office/drawing/2014/main" id="{00000000-0008-0000-0000-000008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40" name="Text Box 27">
          <a:extLst>
            <a:ext uri="{FF2B5EF4-FFF2-40B4-BE49-F238E27FC236}">
              <a16:creationId xmlns:a16="http://schemas.microsoft.com/office/drawing/2014/main" id="{00000000-0008-0000-0000-000009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841" name="Text Box 27">
          <a:extLst>
            <a:ext uri="{FF2B5EF4-FFF2-40B4-BE49-F238E27FC236}">
              <a16:creationId xmlns:a16="http://schemas.microsoft.com/office/drawing/2014/main" id="{00000000-0008-0000-0000-00000A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842" name="Text Box 27">
          <a:extLst>
            <a:ext uri="{FF2B5EF4-FFF2-40B4-BE49-F238E27FC236}">
              <a16:creationId xmlns:a16="http://schemas.microsoft.com/office/drawing/2014/main" id="{00000000-0008-0000-0000-00000B0F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43" name="Text Box 27">
          <a:extLst>
            <a:ext uri="{FF2B5EF4-FFF2-40B4-BE49-F238E27FC236}">
              <a16:creationId xmlns:a16="http://schemas.microsoft.com/office/drawing/2014/main" id="{00000000-0008-0000-0000-00000C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44" name="Text Box 27">
          <a:extLst>
            <a:ext uri="{FF2B5EF4-FFF2-40B4-BE49-F238E27FC236}">
              <a16:creationId xmlns:a16="http://schemas.microsoft.com/office/drawing/2014/main" id="{00000000-0008-0000-0000-00000D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45" name="Text Box 27">
          <a:extLst>
            <a:ext uri="{FF2B5EF4-FFF2-40B4-BE49-F238E27FC236}">
              <a16:creationId xmlns:a16="http://schemas.microsoft.com/office/drawing/2014/main" id="{00000000-0008-0000-0000-00000E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46" name="Text Box 27">
          <a:extLst>
            <a:ext uri="{FF2B5EF4-FFF2-40B4-BE49-F238E27FC236}">
              <a16:creationId xmlns:a16="http://schemas.microsoft.com/office/drawing/2014/main" id="{00000000-0008-0000-0000-00000F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47" name="Text Box 27">
          <a:extLst>
            <a:ext uri="{FF2B5EF4-FFF2-40B4-BE49-F238E27FC236}">
              <a16:creationId xmlns:a16="http://schemas.microsoft.com/office/drawing/2014/main" id="{00000000-0008-0000-0000-000010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48" name="Text Box 27">
          <a:extLst>
            <a:ext uri="{FF2B5EF4-FFF2-40B4-BE49-F238E27FC236}">
              <a16:creationId xmlns:a16="http://schemas.microsoft.com/office/drawing/2014/main" id="{00000000-0008-0000-0000-000011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49" name="Text Box 27">
          <a:extLst>
            <a:ext uri="{FF2B5EF4-FFF2-40B4-BE49-F238E27FC236}">
              <a16:creationId xmlns:a16="http://schemas.microsoft.com/office/drawing/2014/main" id="{00000000-0008-0000-0000-000012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50" name="Text Box 27">
          <a:extLst>
            <a:ext uri="{FF2B5EF4-FFF2-40B4-BE49-F238E27FC236}">
              <a16:creationId xmlns:a16="http://schemas.microsoft.com/office/drawing/2014/main" id="{00000000-0008-0000-0000-000013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851" name="Text Box 27">
          <a:extLst>
            <a:ext uri="{FF2B5EF4-FFF2-40B4-BE49-F238E27FC236}">
              <a16:creationId xmlns:a16="http://schemas.microsoft.com/office/drawing/2014/main" id="{00000000-0008-0000-0000-0000140F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852" name="Text Box 27">
          <a:extLst>
            <a:ext uri="{FF2B5EF4-FFF2-40B4-BE49-F238E27FC236}">
              <a16:creationId xmlns:a16="http://schemas.microsoft.com/office/drawing/2014/main" id="{00000000-0008-0000-0000-000015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853" name="Text Box 27">
          <a:extLst>
            <a:ext uri="{FF2B5EF4-FFF2-40B4-BE49-F238E27FC236}">
              <a16:creationId xmlns:a16="http://schemas.microsoft.com/office/drawing/2014/main" id="{00000000-0008-0000-0000-0000160F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54" name="Text Box 27">
          <a:extLst>
            <a:ext uri="{FF2B5EF4-FFF2-40B4-BE49-F238E27FC236}">
              <a16:creationId xmlns:a16="http://schemas.microsoft.com/office/drawing/2014/main" id="{00000000-0008-0000-0000-000017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55" name="Text Box 27">
          <a:extLst>
            <a:ext uri="{FF2B5EF4-FFF2-40B4-BE49-F238E27FC236}">
              <a16:creationId xmlns:a16="http://schemas.microsoft.com/office/drawing/2014/main" id="{00000000-0008-0000-0000-000018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56" name="Text Box 27">
          <a:extLst>
            <a:ext uri="{FF2B5EF4-FFF2-40B4-BE49-F238E27FC236}">
              <a16:creationId xmlns:a16="http://schemas.microsoft.com/office/drawing/2014/main" id="{00000000-0008-0000-0000-000019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57" name="Text Box 27">
          <a:extLst>
            <a:ext uri="{FF2B5EF4-FFF2-40B4-BE49-F238E27FC236}">
              <a16:creationId xmlns:a16="http://schemas.microsoft.com/office/drawing/2014/main" id="{00000000-0008-0000-0000-00001A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58" name="Text Box 27">
          <a:extLst>
            <a:ext uri="{FF2B5EF4-FFF2-40B4-BE49-F238E27FC236}">
              <a16:creationId xmlns:a16="http://schemas.microsoft.com/office/drawing/2014/main" id="{00000000-0008-0000-0000-00001B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59" name="Text Box 27">
          <a:extLst>
            <a:ext uri="{FF2B5EF4-FFF2-40B4-BE49-F238E27FC236}">
              <a16:creationId xmlns:a16="http://schemas.microsoft.com/office/drawing/2014/main" id="{00000000-0008-0000-0000-00001C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60" name="Text Box 27">
          <a:extLst>
            <a:ext uri="{FF2B5EF4-FFF2-40B4-BE49-F238E27FC236}">
              <a16:creationId xmlns:a16="http://schemas.microsoft.com/office/drawing/2014/main" id="{00000000-0008-0000-0000-00001D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61" name="Text Box 27">
          <a:extLst>
            <a:ext uri="{FF2B5EF4-FFF2-40B4-BE49-F238E27FC236}">
              <a16:creationId xmlns:a16="http://schemas.microsoft.com/office/drawing/2014/main" id="{00000000-0008-0000-0000-00001E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862" name="Text Box 27">
          <a:extLst>
            <a:ext uri="{FF2B5EF4-FFF2-40B4-BE49-F238E27FC236}">
              <a16:creationId xmlns:a16="http://schemas.microsoft.com/office/drawing/2014/main" id="{00000000-0008-0000-0000-00001F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863" name="Text Box 27">
          <a:extLst>
            <a:ext uri="{FF2B5EF4-FFF2-40B4-BE49-F238E27FC236}">
              <a16:creationId xmlns:a16="http://schemas.microsoft.com/office/drawing/2014/main" id="{00000000-0008-0000-0000-0000200F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64" name="Text Box 27">
          <a:extLst>
            <a:ext uri="{FF2B5EF4-FFF2-40B4-BE49-F238E27FC236}">
              <a16:creationId xmlns:a16="http://schemas.microsoft.com/office/drawing/2014/main" id="{00000000-0008-0000-0000-000021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65" name="Text Box 27">
          <a:extLst>
            <a:ext uri="{FF2B5EF4-FFF2-40B4-BE49-F238E27FC236}">
              <a16:creationId xmlns:a16="http://schemas.microsoft.com/office/drawing/2014/main" id="{00000000-0008-0000-0000-000022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66" name="Text Box 27">
          <a:extLst>
            <a:ext uri="{FF2B5EF4-FFF2-40B4-BE49-F238E27FC236}">
              <a16:creationId xmlns:a16="http://schemas.microsoft.com/office/drawing/2014/main" id="{00000000-0008-0000-0000-000023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67" name="Text Box 27">
          <a:extLst>
            <a:ext uri="{FF2B5EF4-FFF2-40B4-BE49-F238E27FC236}">
              <a16:creationId xmlns:a16="http://schemas.microsoft.com/office/drawing/2014/main" id="{00000000-0008-0000-0000-000024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68" name="Text Box 27">
          <a:extLst>
            <a:ext uri="{FF2B5EF4-FFF2-40B4-BE49-F238E27FC236}">
              <a16:creationId xmlns:a16="http://schemas.microsoft.com/office/drawing/2014/main" id="{00000000-0008-0000-0000-000025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69" name="Text Box 27">
          <a:extLst>
            <a:ext uri="{FF2B5EF4-FFF2-40B4-BE49-F238E27FC236}">
              <a16:creationId xmlns:a16="http://schemas.microsoft.com/office/drawing/2014/main" id="{00000000-0008-0000-0000-000026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70" name="Text Box 27">
          <a:extLst>
            <a:ext uri="{FF2B5EF4-FFF2-40B4-BE49-F238E27FC236}">
              <a16:creationId xmlns:a16="http://schemas.microsoft.com/office/drawing/2014/main" id="{00000000-0008-0000-0000-000027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71" name="Text Box 27">
          <a:extLst>
            <a:ext uri="{FF2B5EF4-FFF2-40B4-BE49-F238E27FC236}">
              <a16:creationId xmlns:a16="http://schemas.microsoft.com/office/drawing/2014/main" id="{00000000-0008-0000-0000-000028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872" name="Text Box 27">
          <a:extLst>
            <a:ext uri="{FF2B5EF4-FFF2-40B4-BE49-F238E27FC236}">
              <a16:creationId xmlns:a16="http://schemas.microsoft.com/office/drawing/2014/main" id="{00000000-0008-0000-0000-0000290F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873" name="Text Box 27">
          <a:extLst>
            <a:ext uri="{FF2B5EF4-FFF2-40B4-BE49-F238E27FC236}">
              <a16:creationId xmlns:a16="http://schemas.microsoft.com/office/drawing/2014/main" id="{00000000-0008-0000-0000-00002A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74" name="Text Box 27">
          <a:extLst>
            <a:ext uri="{FF2B5EF4-FFF2-40B4-BE49-F238E27FC236}">
              <a16:creationId xmlns:a16="http://schemas.microsoft.com/office/drawing/2014/main" id="{00000000-0008-0000-0000-00002B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75" name="Text Box 27">
          <a:extLst>
            <a:ext uri="{FF2B5EF4-FFF2-40B4-BE49-F238E27FC236}">
              <a16:creationId xmlns:a16="http://schemas.microsoft.com/office/drawing/2014/main" id="{00000000-0008-0000-0000-00002C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76" name="Text Box 27">
          <a:extLst>
            <a:ext uri="{FF2B5EF4-FFF2-40B4-BE49-F238E27FC236}">
              <a16:creationId xmlns:a16="http://schemas.microsoft.com/office/drawing/2014/main" id="{00000000-0008-0000-0000-00002D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77" name="Text Box 27">
          <a:extLst>
            <a:ext uri="{FF2B5EF4-FFF2-40B4-BE49-F238E27FC236}">
              <a16:creationId xmlns:a16="http://schemas.microsoft.com/office/drawing/2014/main" id="{00000000-0008-0000-0000-00002E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78" name="Text Box 27">
          <a:extLst>
            <a:ext uri="{FF2B5EF4-FFF2-40B4-BE49-F238E27FC236}">
              <a16:creationId xmlns:a16="http://schemas.microsoft.com/office/drawing/2014/main" id="{00000000-0008-0000-0000-00002F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79" name="Text Box 27">
          <a:extLst>
            <a:ext uri="{FF2B5EF4-FFF2-40B4-BE49-F238E27FC236}">
              <a16:creationId xmlns:a16="http://schemas.microsoft.com/office/drawing/2014/main" id="{00000000-0008-0000-0000-000030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80" name="Text Box 27">
          <a:extLst>
            <a:ext uri="{FF2B5EF4-FFF2-40B4-BE49-F238E27FC236}">
              <a16:creationId xmlns:a16="http://schemas.microsoft.com/office/drawing/2014/main" id="{00000000-0008-0000-0000-000031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81" name="Text Box 27">
          <a:extLst>
            <a:ext uri="{FF2B5EF4-FFF2-40B4-BE49-F238E27FC236}">
              <a16:creationId xmlns:a16="http://schemas.microsoft.com/office/drawing/2014/main" id="{00000000-0008-0000-0000-000032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882" name="Text Box 27">
          <a:extLst>
            <a:ext uri="{FF2B5EF4-FFF2-40B4-BE49-F238E27FC236}">
              <a16:creationId xmlns:a16="http://schemas.microsoft.com/office/drawing/2014/main" id="{00000000-0008-0000-0000-000033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883" name="Text Box 27">
          <a:extLst>
            <a:ext uri="{FF2B5EF4-FFF2-40B4-BE49-F238E27FC236}">
              <a16:creationId xmlns:a16="http://schemas.microsoft.com/office/drawing/2014/main" id="{00000000-0008-0000-0000-0000340F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84" name="Text Box 27">
          <a:extLst>
            <a:ext uri="{FF2B5EF4-FFF2-40B4-BE49-F238E27FC236}">
              <a16:creationId xmlns:a16="http://schemas.microsoft.com/office/drawing/2014/main" id="{00000000-0008-0000-0000-000035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85" name="Text Box 27">
          <a:extLst>
            <a:ext uri="{FF2B5EF4-FFF2-40B4-BE49-F238E27FC236}">
              <a16:creationId xmlns:a16="http://schemas.microsoft.com/office/drawing/2014/main" id="{00000000-0008-0000-0000-000036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86" name="Text Box 27">
          <a:extLst>
            <a:ext uri="{FF2B5EF4-FFF2-40B4-BE49-F238E27FC236}">
              <a16:creationId xmlns:a16="http://schemas.microsoft.com/office/drawing/2014/main" id="{00000000-0008-0000-0000-000037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87" name="Text Box 27">
          <a:extLst>
            <a:ext uri="{FF2B5EF4-FFF2-40B4-BE49-F238E27FC236}">
              <a16:creationId xmlns:a16="http://schemas.microsoft.com/office/drawing/2014/main" id="{00000000-0008-0000-0000-000038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88" name="Text Box 27">
          <a:extLst>
            <a:ext uri="{FF2B5EF4-FFF2-40B4-BE49-F238E27FC236}">
              <a16:creationId xmlns:a16="http://schemas.microsoft.com/office/drawing/2014/main" id="{00000000-0008-0000-0000-000039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89" name="Text Box 27">
          <a:extLst>
            <a:ext uri="{FF2B5EF4-FFF2-40B4-BE49-F238E27FC236}">
              <a16:creationId xmlns:a16="http://schemas.microsoft.com/office/drawing/2014/main" id="{00000000-0008-0000-0000-00003A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90" name="Text Box 27">
          <a:extLst>
            <a:ext uri="{FF2B5EF4-FFF2-40B4-BE49-F238E27FC236}">
              <a16:creationId xmlns:a16="http://schemas.microsoft.com/office/drawing/2014/main" id="{00000000-0008-0000-0000-00003B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91" name="Text Box 27">
          <a:extLst>
            <a:ext uri="{FF2B5EF4-FFF2-40B4-BE49-F238E27FC236}">
              <a16:creationId xmlns:a16="http://schemas.microsoft.com/office/drawing/2014/main" id="{00000000-0008-0000-0000-00003C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892" name="Text Box 27">
          <a:extLst>
            <a:ext uri="{FF2B5EF4-FFF2-40B4-BE49-F238E27FC236}">
              <a16:creationId xmlns:a16="http://schemas.microsoft.com/office/drawing/2014/main" id="{00000000-0008-0000-0000-00003D0F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893" name="Text Box 27">
          <a:extLst>
            <a:ext uri="{FF2B5EF4-FFF2-40B4-BE49-F238E27FC236}">
              <a16:creationId xmlns:a16="http://schemas.microsoft.com/office/drawing/2014/main" id="{00000000-0008-0000-0000-00003E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894" name="Text Box 27">
          <a:extLst>
            <a:ext uri="{FF2B5EF4-FFF2-40B4-BE49-F238E27FC236}">
              <a16:creationId xmlns:a16="http://schemas.microsoft.com/office/drawing/2014/main" id="{00000000-0008-0000-0000-00003F0F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95" name="Text Box 27">
          <a:extLst>
            <a:ext uri="{FF2B5EF4-FFF2-40B4-BE49-F238E27FC236}">
              <a16:creationId xmlns:a16="http://schemas.microsoft.com/office/drawing/2014/main" id="{00000000-0008-0000-0000-000040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96" name="Text Box 27">
          <a:extLst>
            <a:ext uri="{FF2B5EF4-FFF2-40B4-BE49-F238E27FC236}">
              <a16:creationId xmlns:a16="http://schemas.microsoft.com/office/drawing/2014/main" id="{00000000-0008-0000-0000-000041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97" name="Text Box 27">
          <a:extLst>
            <a:ext uri="{FF2B5EF4-FFF2-40B4-BE49-F238E27FC236}">
              <a16:creationId xmlns:a16="http://schemas.microsoft.com/office/drawing/2014/main" id="{00000000-0008-0000-0000-000042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898" name="Text Box 27">
          <a:extLst>
            <a:ext uri="{FF2B5EF4-FFF2-40B4-BE49-F238E27FC236}">
              <a16:creationId xmlns:a16="http://schemas.microsoft.com/office/drawing/2014/main" id="{00000000-0008-0000-0000-000043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899" name="Text Box 27">
          <a:extLst>
            <a:ext uri="{FF2B5EF4-FFF2-40B4-BE49-F238E27FC236}">
              <a16:creationId xmlns:a16="http://schemas.microsoft.com/office/drawing/2014/main" id="{00000000-0008-0000-0000-000044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00" name="Text Box 27">
          <a:extLst>
            <a:ext uri="{FF2B5EF4-FFF2-40B4-BE49-F238E27FC236}">
              <a16:creationId xmlns:a16="http://schemas.microsoft.com/office/drawing/2014/main" id="{00000000-0008-0000-0000-000045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01" name="Text Box 27">
          <a:extLst>
            <a:ext uri="{FF2B5EF4-FFF2-40B4-BE49-F238E27FC236}">
              <a16:creationId xmlns:a16="http://schemas.microsoft.com/office/drawing/2014/main" id="{00000000-0008-0000-0000-000046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02" name="Text Box 27">
          <a:extLst>
            <a:ext uri="{FF2B5EF4-FFF2-40B4-BE49-F238E27FC236}">
              <a16:creationId xmlns:a16="http://schemas.microsoft.com/office/drawing/2014/main" id="{00000000-0008-0000-0000-000047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903" name="Text Box 27">
          <a:extLst>
            <a:ext uri="{FF2B5EF4-FFF2-40B4-BE49-F238E27FC236}">
              <a16:creationId xmlns:a16="http://schemas.microsoft.com/office/drawing/2014/main" id="{00000000-0008-0000-0000-000048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904" name="Text Box 27">
          <a:extLst>
            <a:ext uri="{FF2B5EF4-FFF2-40B4-BE49-F238E27FC236}">
              <a16:creationId xmlns:a16="http://schemas.microsoft.com/office/drawing/2014/main" id="{00000000-0008-0000-0000-0000490F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05" name="Text Box 27">
          <a:extLst>
            <a:ext uri="{FF2B5EF4-FFF2-40B4-BE49-F238E27FC236}">
              <a16:creationId xmlns:a16="http://schemas.microsoft.com/office/drawing/2014/main" id="{00000000-0008-0000-0000-00004A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06" name="Text Box 27">
          <a:extLst>
            <a:ext uri="{FF2B5EF4-FFF2-40B4-BE49-F238E27FC236}">
              <a16:creationId xmlns:a16="http://schemas.microsoft.com/office/drawing/2014/main" id="{00000000-0008-0000-0000-00004B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07" name="Text Box 27">
          <a:extLst>
            <a:ext uri="{FF2B5EF4-FFF2-40B4-BE49-F238E27FC236}">
              <a16:creationId xmlns:a16="http://schemas.microsoft.com/office/drawing/2014/main" id="{00000000-0008-0000-0000-00004C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08" name="Text Box 27">
          <a:extLst>
            <a:ext uri="{FF2B5EF4-FFF2-40B4-BE49-F238E27FC236}">
              <a16:creationId xmlns:a16="http://schemas.microsoft.com/office/drawing/2014/main" id="{00000000-0008-0000-0000-00004D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09" name="Text Box 27">
          <a:extLst>
            <a:ext uri="{FF2B5EF4-FFF2-40B4-BE49-F238E27FC236}">
              <a16:creationId xmlns:a16="http://schemas.microsoft.com/office/drawing/2014/main" id="{00000000-0008-0000-0000-00004E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10" name="Text Box 27">
          <a:extLst>
            <a:ext uri="{FF2B5EF4-FFF2-40B4-BE49-F238E27FC236}">
              <a16:creationId xmlns:a16="http://schemas.microsoft.com/office/drawing/2014/main" id="{00000000-0008-0000-0000-00004F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11" name="Text Box 27">
          <a:extLst>
            <a:ext uri="{FF2B5EF4-FFF2-40B4-BE49-F238E27FC236}">
              <a16:creationId xmlns:a16="http://schemas.microsoft.com/office/drawing/2014/main" id="{00000000-0008-0000-0000-000050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12" name="Text Box 27">
          <a:extLst>
            <a:ext uri="{FF2B5EF4-FFF2-40B4-BE49-F238E27FC236}">
              <a16:creationId xmlns:a16="http://schemas.microsoft.com/office/drawing/2014/main" id="{00000000-0008-0000-0000-000051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913" name="Text Box 27">
          <a:extLst>
            <a:ext uri="{FF2B5EF4-FFF2-40B4-BE49-F238E27FC236}">
              <a16:creationId xmlns:a16="http://schemas.microsoft.com/office/drawing/2014/main" id="{00000000-0008-0000-0000-0000520F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914" name="Text Box 27">
          <a:extLst>
            <a:ext uri="{FF2B5EF4-FFF2-40B4-BE49-F238E27FC236}">
              <a16:creationId xmlns:a16="http://schemas.microsoft.com/office/drawing/2014/main" id="{00000000-0008-0000-0000-000053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15" name="Text Box 27">
          <a:extLst>
            <a:ext uri="{FF2B5EF4-FFF2-40B4-BE49-F238E27FC236}">
              <a16:creationId xmlns:a16="http://schemas.microsoft.com/office/drawing/2014/main" id="{00000000-0008-0000-0000-000054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16" name="Text Box 27">
          <a:extLst>
            <a:ext uri="{FF2B5EF4-FFF2-40B4-BE49-F238E27FC236}">
              <a16:creationId xmlns:a16="http://schemas.microsoft.com/office/drawing/2014/main" id="{00000000-0008-0000-0000-000055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17" name="Text Box 27">
          <a:extLst>
            <a:ext uri="{FF2B5EF4-FFF2-40B4-BE49-F238E27FC236}">
              <a16:creationId xmlns:a16="http://schemas.microsoft.com/office/drawing/2014/main" id="{00000000-0008-0000-0000-000056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18" name="Text Box 27">
          <a:extLst>
            <a:ext uri="{FF2B5EF4-FFF2-40B4-BE49-F238E27FC236}">
              <a16:creationId xmlns:a16="http://schemas.microsoft.com/office/drawing/2014/main" id="{00000000-0008-0000-0000-000057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19" name="Text Box 27">
          <a:extLst>
            <a:ext uri="{FF2B5EF4-FFF2-40B4-BE49-F238E27FC236}">
              <a16:creationId xmlns:a16="http://schemas.microsoft.com/office/drawing/2014/main" id="{00000000-0008-0000-0000-000058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20" name="Text Box 27">
          <a:extLst>
            <a:ext uri="{FF2B5EF4-FFF2-40B4-BE49-F238E27FC236}">
              <a16:creationId xmlns:a16="http://schemas.microsoft.com/office/drawing/2014/main" id="{00000000-0008-0000-0000-000059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21" name="Text Box 27">
          <a:extLst>
            <a:ext uri="{FF2B5EF4-FFF2-40B4-BE49-F238E27FC236}">
              <a16:creationId xmlns:a16="http://schemas.microsoft.com/office/drawing/2014/main" id="{00000000-0008-0000-0000-00005A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22" name="Text Box 27">
          <a:extLst>
            <a:ext uri="{FF2B5EF4-FFF2-40B4-BE49-F238E27FC236}">
              <a16:creationId xmlns:a16="http://schemas.microsoft.com/office/drawing/2014/main" id="{00000000-0008-0000-0000-00005B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923" name="Text Box 27">
          <a:extLst>
            <a:ext uri="{FF2B5EF4-FFF2-40B4-BE49-F238E27FC236}">
              <a16:creationId xmlns:a16="http://schemas.microsoft.com/office/drawing/2014/main" id="{00000000-0008-0000-0000-00005C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924" name="Text Box 27">
          <a:extLst>
            <a:ext uri="{FF2B5EF4-FFF2-40B4-BE49-F238E27FC236}">
              <a16:creationId xmlns:a16="http://schemas.microsoft.com/office/drawing/2014/main" id="{00000000-0008-0000-0000-00005D0F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25" name="Text Box 27">
          <a:extLst>
            <a:ext uri="{FF2B5EF4-FFF2-40B4-BE49-F238E27FC236}">
              <a16:creationId xmlns:a16="http://schemas.microsoft.com/office/drawing/2014/main" id="{00000000-0008-0000-0000-00005E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26" name="Text Box 27">
          <a:extLst>
            <a:ext uri="{FF2B5EF4-FFF2-40B4-BE49-F238E27FC236}">
              <a16:creationId xmlns:a16="http://schemas.microsoft.com/office/drawing/2014/main" id="{00000000-0008-0000-0000-00005F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27" name="Text Box 27">
          <a:extLst>
            <a:ext uri="{FF2B5EF4-FFF2-40B4-BE49-F238E27FC236}">
              <a16:creationId xmlns:a16="http://schemas.microsoft.com/office/drawing/2014/main" id="{00000000-0008-0000-0000-000060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28" name="Text Box 27">
          <a:extLst>
            <a:ext uri="{FF2B5EF4-FFF2-40B4-BE49-F238E27FC236}">
              <a16:creationId xmlns:a16="http://schemas.microsoft.com/office/drawing/2014/main" id="{00000000-0008-0000-0000-000061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29" name="Text Box 27">
          <a:extLst>
            <a:ext uri="{FF2B5EF4-FFF2-40B4-BE49-F238E27FC236}">
              <a16:creationId xmlns:a16="http://schemas.microsoft.com/office/drawing/2014/main" id="{00000000-0008-0000-0000-000062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30" name="Text Box 27">
          <a:extLst>
            <a:ext uri="{FF2B5EF4-FFF2-40B4-BE49-F238E27FC236}">
              <a16:creationId xmlns:a16="http://schemas.microsoft.com/office/drawing/2014/main" id="{00000000-0008-0000-0000-000063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31" name="Text Box 27">
          <a:extLst>
            <a:ext uri="{FF2B5EF4-FFF2-40B4-BE49-F238E27FC236}">
              <a16:creationId xmlns:a16="http://schemas.microsoft.com/office/drawing/2014/main" id="{00000000-0008-0000-0000-000064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32" name="Text Box 27">
          <a:extLst>
            <a:ext uri="{FF2B5EF4-FFF2-40B4-BE49-F238E27FC236}">
              <a16:creationId xmlns:a16="http://schemas.microsoft.com/office/drawing/2014/main" id="{00000000-0008-0000-0000-000065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933" name="Text Box 27">
          <a:extLst>
            <a:ext uri="{FF2B5EF4-FFF2-40B4-BE49-F238E27FC236}">
              <a16:creationId xmlns:a16="http://schemas.microsoft.com/office/drawing/2014/main" id="{00000000-0008-0000-0000-0000660F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934" name="Text Box 27">
          <a:extLst>
            <a:ext uri="{FF2B5EF4-FFF2-40B4-BE49-F238E27FC236}">
              <a16:creationId xmlns:a16="http://schemas.microsoft.com/office/drawing/2014/main" id="{00000000-0008-0000-0000-000067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935" name="Text Box 27">
          <a:extLst>
            <a:ext uri="{FF2B5EF4-FFF2-40B4-BE49-F238E27FC236}">
              <a16:creationId xmlns:a16="http://schemas.microsoft.com/office/drawing/2014/main" id="{00000000-0008-0000-0000-0000680F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36" name="Text Box 27">
          <a:extLst>
            <a:ext uri="{FF2B5EF4-FFF2-40B4-BE49-F238E27FC236}">
              <a16:creationId xmlns:a16="http://schemas.microsoft.com/office/drawing/2014/main" id="{00000000-0008-0000-0000-000069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37" name="Text Box 27">
          <a:extLst>
            <a:ext uri="{FF2B5EF4-FFF2-40B4-BE49-F238E27FC236}">
              <a16:creationId xmlns:a16="http://schemas.microsoft.com/office/drawing/2014/main" id="{00000000-0008-0000-0000-00006A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38" name="Text Box 27">
          <a:extLst>
            <a:ext uri="{FF2B5EF4-FFF2-40B4-BE49-F238E27FC236}">
              <a16:creationId xmlns:a16="http://schemas.microsoft.com/office/drawing/2014/main" id="{00000000-0008-0000-0000-00006B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39" name="Text Box 27">
          <a:extLst>
            <a:ext uri="{FF2B5EF4-FFF2-40B4-BE49-F238E27FC236}">
              <a16:creationId xmlns:a16="http://schemas.microsoft.com/office/drawing/2014/main" id="{00000000-0008-0000-0000-00006C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40" name="Text Box 27">
          <a:extLst>
            <a:ext uri="{FF2B5EF4-FFF2-40B4-BE49-F238E27FC236}">
              <a16:creationId xmlns:a16="http://schemas.microsoft.com/office/drawing/2014/main" id="{00000000-0008-0000-0000-00006D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41" name="Text Box 27">
          <a:extLst>
            <a:ext uri="{FF2B5EF4-FFF2-40B4-BE49-F238E27FC236}">
              <a16:creationId xmlns:a16="http://schemas.microsoft.com/office/drawing/2014/main" id="{00000000-0008-0000-0000-00006E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42" name="Text Box 27">
          <a:extLst>
            <a:ext uri="{FF2B5EF4-FFF2-40B4-BE49-F238E27FC236}">
              <a16:creationId xmlns:a16="http://schemas.microsoft.com/office/drawing/2014/main" id="{00000000-0008-0000-0000-00006F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43" name="Text Box 27">
          <a:extLst>
            <a:ext uri="{FF2B5EF4-FFF2-40B4-BE49-F238E27FC236}">
              <a16:creationId xmlns:a16="http://schemas.microsoft.com/office/drawing/2014/main" id="{00000000-0008-0000-0000-000070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944" name="Text Box 27">
          <a:extLst>
            <a:ext uri="{FF2B5EF4-FFF2-40B4-BE49-F238E27FC236}">
              <a16:creationId xmlns:a16="http://schemas.microsoft.com/office/drawing/2014/main" id="{00000000-0008-0000-0000-000071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945" name="Text Box 27">
          <a:extLst>
            <a:ext uri="{FF2B5EF4-FFF2-40B4-BE49-F238E27FC236}">
              <a16:creationId xmlns:a16="http://schemas.microsoft.com/office/drawing/2014/main" id="{00000000-0008-0000-0000-0000720F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46" name="Text Box 27">
          <a:extLst>
            <a:ext uri="{FF2B5EF4-FFF2-40B4-BE49-F238E27FC236}">
              <a16:creationId xmlns:a16="http://schemas.microsoft.com/office/drawing/2014/main" id="{00000000-0008-0000-0000-000073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47" name="Text Box 27">
          <a:extLst>
            <a:ext uri="{FF2B5EF4-FFF2-40B4-BE49-F238E27FC236}">
              <a16:creationId xmlns:a16="http://schemas.microsoft.com/office/drawing/2014/main" id="{00000000-0008-0000-0000-000074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48" name="Text Box 27">
          <a:extLst>
            <a:ext uri="{FF2B5EF4-FFF2-40B4-BE49-F238E27FC236}">
              <a16:creationId xmlns:a16="http://schemas.microsoft.com/office/drawing/2014/main" id="{00000000-0008-0000-0000-000075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49" name="Text Box 27">
          <a:extLst>
            <a:ext uri="{FF2B5EF4-FFF2-40B4-BE49-F238E27FC236}">
              <a16:creationId xmlns:a16="http://schemas.microsoft.com/office/drawing/2014/main" id="{00000000-0008-0000-0000-000076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50" name="Text Box 27">
          <a:extLst>
            <a:ext uri="{FF2B5EF4-FFF2-40B4-BE49-F238E27FC236}">
              <a16:creationId xmlns:a16="http://schemas.microsoft.com/office/drawing/2014/main" id="{00000000-0008-0000-0000-000077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51" name="Text Box 27">
          <a:extLst>
            <a:ext uri="{FF2B5EF4-FFF2-40B4-BE49-F238E27FC236}">
              <a16:creationId xmlns:a16="http://schemas.microsoft.com/office/drawing/2014/main" id="{00000000-0008-0000-0000-000078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52" name="Text Box 27">
          <a:extLst>
            <a:ext uri="{FF2B5EF4-FFF2-40B4-BE49-F238E27FC236}">
              <a16:creationId xmlns:a16="http://schemas.microsoft.com/office/drawing/2014/main" id="{00000000-0008-0000-0000-000079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53" name="Text Box 27">
          <a:extLst>
            <a:ext uri="{FF2B5EF4-FFF2-40B4-BE49-F238E27FC236}">
              <a16:creationId xmlns:a16="http://schemas.microsoft.com/office/drawing/2014/main" id="{00000000-0008-0000-0000-00007A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954" name="Text Box 27">
          <a:extLst>
            <a:ext uri="{FF2B5EF4-FFF2-40B4-BE49-F238E27FC236}">
              <a16:creationId xmlns:a16="http://schemas.microsoft.com/office/drawing/2014/main" id="{00000000-0008-0000-0000-00007B0F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955" name="Text Box 27">
          <a:extLst>
            <a:ext uri="{FF2B5EF4-FFF2-40B4-BE49-F238E27FC236}">
              <a16:creationId xmlns:a16="http://schemas.microsoft.com/office/drawing/2014/main" id="{00000000-0008-0000-0000-00007C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56" name="Text Box 27">
          <a:extLst>
            <a:ext uri="{FF2B5EF4-FFF2-40B4-BE49-F238E27FC236}">
              <a16:creationId xmlns:a16="http://schemas.microsoft.com/office/drawing/2014/main" id="{00000000-0008-0000-0000-00007D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57" name="Text Box 27">
          <a:extLst>
            <a:ext uri="{FF2B5EF4-FFF2-40B4-BE49-F238E27FC236}">
              <a16:creationId xmlns:a16="http://schemas.microsoft.com/office/drawing/2014/main" id="{00000000-0008-0000-0000-00007E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58" name="Text Box 27">
          <a:extLst>
            <a:ext uri="{FF2B5EF4-FFF2-40B4-BE49-F238E27FC236}">
              <a16:creationId xmlns:a16="http://schemas.microsoft.com/office/drawing/2014/main" id="{00000000-0008-0000-0000-00007F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59" name="Text Box 27">
          <a:extLst>
            <a:ext uri="{FF2B5EF4-FFF2-40B4-BE49-F238E27FC236}">
              <a16:creationId xmlns:a16="http://schemas.microsoft.com/office/drawing/2014/main" id="{00000000-0008-0000-0000-000080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60" name="Text Box 27">
          <a:extLst>
            <a:ext uri="{FF2B5EF4-FFF2-40B4-BE49-F238E27FC236}">
              <a16:creationId xmlns:a16="http://schemas.microsoft.com/office/drawing/2014/main" id="{00000000-0008-0000-0000-000081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61" name="Text Box 27">
          <a:extLst>
            <a:ext uri="{FF2B5EF4-FFF2-40B4-BE49-F238E27FC236}">
              <a16:creationId xmlns:a16="http://schemas.microsoft.com/office/drawing/2014/main" id="{00000000-0008-0000-0000-000082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62" name="Text Box 27">
          <a:extLst>
            <a:ext uri="{FF2B5EF4-FFF2-40B4-BE49-F238E27FC236}">
              <a16:creationId xmlns:a16="http://schemas.microsoft.com/office/drawing/2014/main" id="{00000000-0008-0000-0000-000083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63" name="Text Box 27">
          <a:extLst>
            <a:ext uri="{FF2B5EF4-FFF2-40B4-BE49-F238E27FC236}">
              <a16:creationId xmlns:a16="http://schemas.microsoft.com/office/drawing/2014/main" id="{00000000-0008-0000-0000-000084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964" name="Text Box 27">
          <a:extLst>
            <a:ext uri="{FF2B5EF4-FFF2-40B4-BE49-F238E27FC236}">
              <a16:creationId xmlns:a16="http://schemas.microsoft.com/office/drawing/2014/main" id="{00000000-0008-0000-0000-000085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965" name="Text Box 27">
          <a:extLst>
            <a:ext uri="{FF2B5EF4-FFF2-40B4-BE49-F238E27FC236}">
              <a16:creationId xmlns:a16="http://schemas.microsoft.com/office/drawing/2014/main" id="{00000000-0008-0000-0000-0000860F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66" name="Text Box 27">
          <a:extLst>
            <a:ext uri="{FF2B5EF4-FFF2-40B4-BE49-F238E27FC236}">
              <a16:creationId xmlns:a16="http://schemas.microsoft.com/office/drawing/2014/main" id="{00000000-0008-0000-0000-000087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67" name="Text Box 27">
          <a:extLst>
            <a:ext uri="{FF2B5EF4-FFF2-40B4-BE49-F238E27FC236}">
              <a16:creationId xmlns:a16="http://schemas.microsoft.com/office/drawing/2014/main" id="{00000000-0008-0000-0000-000088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68" name="Text Box 27">
          <a:extLst>
            <a:ext uri="{FF2B5EF4-FFF2-40B4-BE49-F238E27FC236}">
              <a16:creationId xmlns:a16="http://schemas.microsoft.com/office/drawing/2014/main" id="{00000000-0008-0000-0000-000089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69" name="Text Box 27">
          <a:extLst>
            <a:ext uri="{FF2B5EF4-FFF2-40B4-BE49-F238E27FC236}">
              <a16:creationId xmlns:a16="http://schemas.microsoft.com/office/drawing/2014/main" id="{00000000-0008-0000-0000-00008A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70" name="Text Box 27">
          <a:extLst>
            <a:ext uri="{FF2B5EF4-FFF2-40B4-BE49-F238E27FC236}">
              <a16:creationId xmlns:a16="http://schemas.microsoft.com/office/drawing/2014/main" id="{00000000-0008-0000-0000-00008B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71" name="Text Box 27">
          <a:extLst>
            <a:ext uri="{FF2B5EF4-FFF2-40B4-BE49-F238E27FC236}">
              <a16:creationId xmlns:a16="http://schemas.microsoft.com/office/drawing/2014/main" id="{00000000-0008-0000-0000-00008C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72" name="Text Box 27">
          <a:extLst>
            <a:ext uri="{FF2B5EF4-FFF2-40B4-BE49-F238E27FC236}">
              <a16:creationId xmlns:a16="http://schemas.microsoft.com/office/drawing/2014/main" id="{00000000-0008-0000-0000-00008D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73" name="Text Box 27">
          <a:extLst>
            <a:ext uri="{FF2B5EF4-FFF2-40B4-BE49-F238E27FC236}">
              <a16:creationId xmlns:a16="http://schemas.microsoft.com/office/drawing/2014/main" id="{00000000-0008-0000-0000-00008E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974" name="Text Box 27">
          <a:extLst>
            <a:ext uri="{FF2B5EF4-FFF2-40B4-BE49-F238E27FC236}">
              <a16:creationId xmlns:a16="http://schemas.microsoft.com/office/drawing/2014/main" id="{00000000-0008-0000-0000-00008F0F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975" name="Text Box 27">
          <a:extLst>
            <a:ext uri="{FF2B5EF4-FFF2-40B4-BE49-F238E27FC236}">
              <a16:creationId xmlns:a16="http://schemas.microsoft.com/office/drawing/2014/main" id="{00000000-0008-0000-0000-000090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3976" name="Text Box 27">
          <a:extLst>
            <a:ext uri="{FF2B5EF4-FFF2-40B4-BE49-F238E27FC236}">
              <a16:creationId xmlns:a16="http://schemas.microsoft.com/office/drawing/2014/main" id="{00000000-0008-0000-0000-0000910F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77" name="Text Box 27">
          <a:extLst>
            <a:ext uri="{FF2B5EF4-FFF2-40B4-BE49-F238E27FC236}">
              <a16:creationId xmlns:a16="http://schemas.microsoft.com/office/drawing/2014/main" id="{00000000-0008-0000-0000-000092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78" name="Text Box 27">
          <a:extLst>
            <a:ext uri="{FF2B5EF4-FFF2-40B4-BE49-F238E27FC236}">
              <a16:creationId xmlns:a16="http://schemas.microsoft.com/office/drawing/2014/main" id="{00000000-0008-0000-0000-000093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79" name="Text Box 27">
          <a:extLst>
            <a:ext uri="{FF2B5EF4-FFF2-40B4-BE49-F238E27FC236}">
              <a16:creationId xmlns:a16="http://schemas.microsoft.com/office/drawing/2014/main" id="{00000000-0008-0000-0000-000094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80" name="Text Box 27">
          <a:extLst>
            <a:ext uri="{FF2B5EF4-FFF2-40B4-BE49-F238E27FC236}">
              <a16:creationId xmlns:a16="http://schemas.microsoft.com/office/drawing/2014/main" id="{00000000-0008-0000-0000-000095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81" name="Text Box 27">
          <a:extLst>
            <a:ext uri="{FF2B5EF4-FFF2-40B4-BE49-F238E27FC236}">
              <a16:creationId xmlns:a16="http://schemas.microsoft.com/office/drawing/2014/main" id="{00000000-0008-0000-0000-000096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82" name="Text Box 27">
          <a:extLst>
            <a:ext uri="{FF2B5EF4-FFF2-40B4-BE49-F238E27FC236}">
              <a16:creationId xmlns:a16="http://schemas.microsoft.com/office/drawing/2014/main" id="{00000000-0008-0000-0000-000097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83" name="Text Box 27">
          <a:extLst>
            <a:ext uri="{FF2B5EF4-FFF2-40B4-BE49-F238E27FC236}">
              <a16:creationId xmlns:a16="http://schemas.microsoft.com/office/drawing/2014/main" id="{00000000-0008-0000-0000-000098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84" name="Text Box 27">
          <a:extLst>
            <a:ext uri="{FF2B5EF4-FFF2-40B4-BE49-F238E27FC236}">
              <a16:creationId xmlns:a16="http://schemas.microsoft.com/office/drawing/2014/main" id="{00000000-0008-0000-0000-000099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985" name="Text Box 27">
          <a:extLst>
            <a:ext uri="{FF2B5EF4-FFF2-40B4-BE49-F238E27FC236}">
              <a16:creationId xmlns:a16="http://schemas.microsoft.com/office/drawing/2014/main" id="{00000000-0008-0000-0000-00009A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86" name="Text Box 27">
          <a:extLst>
            <a:ext uri="{FF2B5EF4-FFF2-40B4-BE49-F238E27FC236}">
              <a16:creationId xmlns:a16="http://schemas.microsoft.com/office/drawing/2014/main" id="{00000000-0008-0000-0000-00009B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87" name="Text Box 27">
          <a:extLst>
            <a:ext uri="{FF2B5EF4-FFF2-40B4-BE49-F238E27FC236}">
              <a16:creationId xmlns:a16="http://schemas.microsoft.com/office/drawing/2014/main" id="{00000000-0008-0000-0000-00009C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88" name="Text Box 27">
          <a:extLst>
            <a:ext uri="{FF2B5EF4-FFF2-40B4-BE49-F238E27FC236}">
              <a16:creationId xmlns:a16="http://schemas.microsoft.com/office/drawing/2014/main" id="{00000000-0008-0000-0000-00009D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89" name="Text Box 27">
          <a:extLst>
            <a:ext uri="{FF2B5EF4-FFF2-40B4-BE49-F238E27FC236}">
              <a16:creationId xmlns:a16="http://schemas.microsoft.com/office/drawing/2014/main" id="{00000000-0008-0000-0000-00009E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90" name="Text Box 27">
          <a:extLst>
            <a:ext uri="{FF2B5EF4-FFF2-40B4-BE49-F238E27FC236}">
              <a16:creationId xmlns:a16="http://schemas.microsoft.com/office/drawing/2014/main" id="{00000000-0008-0000-0000-00009F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91" name="Text Box 27">
          <a:extLst>
            <a:ext uri="{FF2B5EF4-FFF2-40B4-BE49-F238E27FC236}">
              <a16:creationId xmlns:a16="http://schemas.microsoft.com/office/drawing/2014/main" id="{00000000-0008-0000-0000-0000A0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92" name="Text Box 27">
          <a:extLst>
            <a:ext uri="{FF2B5EF4-FFF2-40B4-BE49-F238E27FC236}">
              <a16:creationId xmlns:a16="http://schemas.microsoft.com/office/drawing/2014/main" id="{00000000-0008-0000-0000-0000A1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3993" name="Text Box 27">
          <a:extLst>
            <a:ext uri="{FF2B5EF4-FFF2-40B4-BE49-F238E27FC236}">
              <a16:creationId xmlns:a16="http://schemas.microsoft.com/office/drawing/2014/main" id="{00000000-0008-0000-0000-0000A2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69"/>
    <xdr:sp macro="" textlink="">
      <xdr:nvSpPr>
        <xdr:cNvPr id="3994" name="Text Box 27">
          <a:extLst>
            <a:ext uri="{FF2B5EF4-FFF2-40B4-BE49-F238E27FC236}">
              <a16:creationId xmlns:a16="http://schemas.microsoft.com/office/drawing/2014/main" id="{00000000-0008-0000-0000-0000A30F0000}"/>
            </a:ext>
          </a:extLst>
        </xdr:cNvPr>
        <xdr:cNvSpPr txBox="1">
          <a:spLocks noChangeArrowheads="1"/>
        </xdr:cNvSpPr>
      </xdr:nvSpPr>
      <xdr:spPr bwMode="auto">
        <a:xfrm>
          <a:off x="2617470" y="54368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3995" name="Text Box 27">
          <a:extLst>
            <a:ext uri="{FF2B5EF4-FFF2-40B4-BE49-F238E27FC236}">
              <a16:creationId xmlns:a16="http://schemas.microsoft.com/office/drawing/2014/main" id="{00000000-0008-0000-0000-0000A40F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96" name="Text Box 27">
          <a:extLst>
            <a:ext uri="{FF2B5EF4-FFF2-40B4-BE49-F238E27FC236}">
              <a16:creationId xmlns:a16="http://schemas.microsoft.com/office/drawing/2014/main" id="{00000000-0008-0000-0000-0000A5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97" name="Text Box 27">
          <a:extLst>
            <a:ext uri="{FF2B5EF4-FFF2-40B4-BE49-F238E27FC236}">
              <a16:creationId xmlns:a16="http://schemas.microsoft.com/office/drawing/2014/main" id="{00000000-0008-0000-0000-0000A6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98" name="Text Box 27">
          <a:extLst>
            <a:ext uri="{FF2B5EF4-FFF2-40B4-BE49-F238E27FC236}">
              <a16:creationId xmlns:a16="http://schemas.microsoft.com/office/drawing/2014/main" id="{00000000-0008-0000-0000-0000A7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185570"/>
    <xdr:sp macro="" textlink="">
      <xdr:nvSpPr>
        <xdr:cNvPr id="3999" name="Text Box 27">
          <a:extLst>
            <a:ext uri="{FF2B5EF4-FFF2-40B4-BE49-F238E27FC236}">
              <a16:creationId xmlns:a16="http://schemas.microsoft.com/office/drawing/2014/main" id="{00000000-0008-0000-0000-0000A80F0000}"/>
            </a:ext>
          </a:extLst>
        </xdr:cNvPr>
        <xdr:cNvSpPr txBox="1">
          <a:spLocks noChangeArrowheads="1"/>
        </xdr:cNvSpPr>
      </xdr:nvSpPr>
      <xdr:spPr bwMode="auto">
        <a:xfrm>
          <a:off x="2617470" y="54368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4000" name="Text Box 27">
          <a:extLst>
            <a:ext uri="{FF2B5EF4-FFF2-40B4-BE49-F238E27FC236}">
              <a16:creationId xmlns:a16="http://schemas.microsoft.com/office/drawing/2014/main" id="{00000000-0008-0000-0000-0000A9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4001" name="Text Box 27">
          <a:extLst>
            <a:ext uri="{FF2B5EF4-FFF2-40B4-BE49-F238E27FC236}">
              <a16:creationId xmlns:a16="http://schemas.microsoft.com/office/drawing/2014/main" id="{00000000-0008-0000-0000-0000AA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0" cy="185570"/>
    <xdr:sp macro="" textlink="">
      <xdr:nvSpPr>
        <xdr:cNvPr id="4002" name="Text Box 27">
          <a:extLst>
            <a:ext uri="{FF2B5EF4-FFF2-40B4-BE49-F238E27FC236}">
              <a16:creationId xmlns:a16="http://schemas.microsoft.com/office/drawing/2014/main" id="{00000000-0008-0000-0000-0000AB0F0000}"/>
            </a:ext>
          </a:extLst>
        </xdr:cNvPr>
        <xdr:cNvSpPr txBox="1">
          <a:spLocks noChangeArrowheads="1"/>
        </xdr:cNvSpPr>
      </xdr:nvSpPr>
      <xdr:spPr bwMode="auto">
        <a:xfrm>
          <a:off x="2617470" y="54368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2026920</xdr:colOff>
      <xdr:row>17</xdr:row>
      <xdr:rowOff>0</xdr:rowOff>
    </xdr:from>
    <xdr:to>
      <xdr:col>1</xdr:col>
      <xdr:colOff>2103120</xdr:colOff>
      <xdr:row>17</xdr:row>
      <xdr:rowOff>57374</xdr:rowOff>
    </xdr:to>
    <xdr:sp macro="" textlink="">
      <xdr:nvSpPr>
        <xdr:cNvPr id="4003" name="Text Box 27">
          <a:extLst>
            <a:ext uri="{FF2B5EF4-FFF2-40B4-BE49-F238E27FC236}">
              <a16:creationId xmlns:a16="http://schemas.microsoft.com/office/drawing/2014/main" id="{00000000-0008-0000-0000-0000AE0F0000}"/>
            </a:ext>
          </a:extLst>
        </xdr:cNvPr>
        <xdr:cNvSpPr txBox="1">
          <a:spLocks noChangeArrowheads="1"/>
        </xdr:cNvSpPr>
      </xdr:nvSpPr>
      <xdr:spPr bwMode="auto">
        <a:xfrm>
          <a:off x="2655570" y="7429500"/>
          <a:ext cx="76200" cy="57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1988820</xdr:colOff>
      <xdr:row>17</xdr:row>
      <xdr:rowOff>0</xdr:rowOff>
    </xdr:from>
    <xdr:ext cx="76200" cy="216050"/>
    <xdr:sp macro="" textlink="">
      <xdr:nvSpPr>
        <xdr:cNvPr id="4004" name="Text Box 27">
          <a:extLst>
            <a:ext uri="{FF2B5EF4-FFF2-40B4-BE49-F238E27FC236}">
              <a16:creationId xmlns:a16="http://schemas.microsoft.com/office/drawing/2014/main" id="{00000000-0008-0000-0000-0000AC0F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005" name="Text Box 27">
          <a:extLst>
            <a:ext uri="{FF2B5EF4-FFF2-40B4-BE49-F238E27FC236}">
              <a16:creationId xmlns:a16="http://schemas.microsoft.com/office/drawing/2014/main" id="{00000000-0008-0000-0000-0000AD0F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06" name="Text Box 27">
          <a:extLst>
            <a:ext uri="{FF2B5EF4-FFF2-40B4-BE49-F238E27FC236}">
              <a16:creationId xmlns:a16="http://schemas.microsoft.com/office/drawing/2014/main" id="{00000000-0008-0000-0000-0000B0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07" name="Text Box 27">
          <a:extLst>
            <a:ext uri="{FF2B5EF4-FFF2-40B4-BE49-F238E27FC236}">
              <a16:creationId xmlns:a16="http://schemas.microsoft.com/office/drawing/2014/main" id="{00000000-0008-0000-0000-0000B1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08" name="Text Box 27">
          <a:extLst>
            <a:ext uri="{FF2B5EF4-FFF2-40B4-BE49-F238E27FC236}">
              <a16:creationId xmlns:a16="http://schemas.microsoft.com/office/drawing/2014/main" id="{00000000-0008-0000-0000-0000B2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09" name="Text Box 27">
          <a:extLst>
            <a:ext uri="{FF2B5EF4-FFF2-40B4-BE49-F238E27FC236}">
              <a16:creationId xmlns:a16="http://schemas.microsoft.com/office/drawing/2014/main" id="{00000000-0008-0000-0000-0000B3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010" name="Text Box 27">
          <a:extLst>
            <a:ext uri="{FF2B5EF4-FFF2-40B4-BE49-F238E27FC236}">
              <a16:creationId xmlns:a16="http://schemas.microsoft.com/office/drawing/2014/main" id="{00000000-0008-0000-0000-0000B40F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11" name="Text Box 27">
          <a:extLst>
            <a:ext uri="{FF2B5EF4-FFF2-40B4-BE49-F238E27FC236}">
              <a16:creationId xmlns:a16="http://schemas.microsoft.com/office/drawing/2014/main" id="{00000000-0008-0000-0000-0000B5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012" name="Text Box 27">
          <a:extLst>
            <a:ext uri="{FF2B5EF4-FFF2-40B4-BE49-F238E27FC236}">
              <a16:creationId xmlns:a16="http://schemas.microsoft.com/office/drawing/2014/main" id="{00000000-0008-0000-0000-0000B60F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13" name="Text Box 27">
          <a:extLst>
            <a:ext uri="{FF2B5EF4-FFF2-40B4-BE49-F238E27FC236}">
              <a16:creationId xmlns:a16="http://schemas.microsoft.com/office/drawing/2014/main" id="{00000000-0008-0000-0000-0000B7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14" name="Text Box 27">
          <a:extLst>
            <a:ext uri="{FF2B5EF4-FFF2-40B4-BE49-F238E27FC236}">
              <a16:creationId xmlns:a16="http://schemas.microsoft.com/office/drawing/2014/main" id="{00000000-0008-0000-0000-0000B8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15" name="Text Box 27">
          <a:extLst>
            <a:ext uri="{FF2B5EF4-FFF2-40B4-BE49-F238E27FC236}">
              <a16:creationId xmlns:a16="http://schemas.microsoft.com/office/drawing/2014/main" id="{00000000-0008-0000-0000-0000B9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16" name="Text Box 27">
          <a:extLst>
            <a:ext uri="{FF2B5EF4-FFF2-40B4-BE49-F238E27FC236}">
              <a16:creationId xmlns:a16="http://schemas.microsoft.com/office/drawing/2014/main" id="{00000000-0008-0000-0000-0000BA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17" name="Text Box 27">
          <a:extLst>
            <a:ext uri="{FF2B5EF4-FFF2-40B4-BE49-F238E27FC236}">
              <a16:creationId xmlns:a16="http://schemas.microsoft.com/office/drawing/2014/main" id="{00000000-0008-0000-0000-0000BB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18" name="Text Box 27">
          <a:extLst>
            <a:ext uri="{FF2B5EF4-FFF2-40B4-BE49-F238E27FC236}">
              <a16:creationId xmlns:a16="http://schemas.microsoft.com/office/drawing/2014/main" id="{00000000-0008-0000-0000-0000BC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19" name="Text Box 27">
          <a:extLst>
            <a:ext uri="{FF2B5EF4-FFF2-40B4-BE49-F238E27FC236}">
              <a16:creationId xmlns:a16="http://schemas.microsoft.com/office/drawing/2014/main" id="{00000000-0008-0000-0000-0000BD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20" name="Text Box 27">
          <a:extLst>
            <a:ext uri="{FF2B5EF4-FFF2-40B4-BE49-F238E27FC236}">
              <a16:creationId xmlns:a16="http://schemas.microsoft.com/office/drawing/2014/main" id="{00000000-0008-0000-0000-0000BE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021" name="Text Box 27">
          <a:extLst>
            <a:ext uri="{FF2B5EF4-FFF2-40B4-BE49-F238E27FC236}">
              <a16:creationId xmlns:a16="http://schemas.microsoft.com/office/drawing/2014/main" id="{00000000-0008-0000-0000-0000BF0F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22" name="Text Box 27">
          <a:extLst>
            <a:ext uri="{FF2B5EF4-FFF2-40B4-BE49-F238E27FC236}">
              <a16:creationId xmlns:a16="http://schemas.microsoft.com/office/drawing/2014/main" id="{00000000-0008-0000-0000-0000C0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23" name="Text Box 27">
          <a:extLst>
            <a:ext uri="{FF2B5EF4-FFF2-40B4-BE49-F238E27FC236}">
              <a16:creationId xmlns:a16="http://schemas.microsoft.com/office/drawing/2014/main" id="{00000000-0008-0000-0000-0000C1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24" name="Text Box 27">
          <a:extLst>
            <a:ext uri="{FF2B5EF4-FFF2-40B4-BE49-F238E27FC236}">
              <a16:creationId xmlns:a16="http://schemas.microsoft.com/office/drawing/2014/main" id="{00000000-0008-0000-0000-0000C2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25" name="Text Box 27">
          <a:extLst>
            <a:ext uri="{FF2B5EF4-FFF2-40B4-BE49-F238E27FC236}">
              <a16:creationId xmlns:a16="http://schemas.microsoft.com/office/drawing/2014/main" id="{00000000-0008-0000-0000-0000C3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26" name="Text Box 27">
          <a:extLst>
            <a:ext uri="{FF2B5EF4-FFF2-40B4-BE49-F238E27FC236}">
              <a16:creationId xmlns:a16="http://schemas.microsoft.com/office/drawing/2014/main" id="{00000000-0008-0000-0000-0000C4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27" name="Text Box 27">
          <a:extLst>
            <a:ext uri="{FF2B5EF4-FFF2-40B4-BE49-F238E27FC236}">
              <a16:creationId xmlns:a16="http://schemas.microsoft.com/office/drawing/2014/main" id="{00000000-0008-0000-0000-0000C5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028" name="Text Box 27">
          <a:extLst>
            <a:ext uri="{FF2B5EF4-FFF2-40B4-BE49-F238E27FC236}">
              <a16:creationId xmlns:a16="http://schemas.microsoft.com/office/drawing/2014/main" id="{00000000-0008-0000-0000-0000C60F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029" name="Text Box 27">
          <a:extLst>
            <a:ext uri="{FF2B5EF4-FFF2-40B4-BE49-F238E27FC236}">
              <a16:creationId xmlns:a16="http://schemas.microsoft.com/office/drawing/2014/main" id="{00000000-0008-0000-0000-0000C70F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030" name="Text Box 27">
          <a:extLst>
            <a:ext uri="{FF2B5EF4-FFF2-40B4-BE49-F238E27FC236}">
              <a16:creationId xmlns:a16="http://schemas.microsoft.com/office/drawing/2014/main" id="{00000000-0008-0000-0000-0000C80F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031" name="Text Box 27">
          <a:extLst>
            <a:ext uri="{FF2B5EF4-FFF2-40B4-BE49-F238E27FC236}">
              <a16:creationId xmlns:a16="http://schemas.microsoft.com/office/drawing/2014/main" id="{00000000-0008-0000-0000-0000C90F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032" name="Text Box 27">
          <a:extLst>
            <a:ext uri="{FF2B5EF4-FFF2-40B4-BE49-F238E27FC236}">
              <a16:creationId xmlns:a16="http://schemas.microsoft.com/office/drawing/2014/main" id="{00000000-0008-0000-0000-0000CA0F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033" name="Text Box 27">
          <a:extLst>
            <a:ext uri="{FF2B5EF4-FFF2-40B4-BE49-F238E27FC236}">
              <a16:creationId xmlns:a16="http://schemas.microsoft.com/office/drawing/2014/main" id="{00000000-0008-0000-0000-0000CB0F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034" name="Text Box 27">
          <a:extLst>
            <a:ext uri="{FF2B5EF4-FFF2-40B4-BE49-F238E27FC236}">
              <a16:creationId xmlns:a16="http://schemas.microsoft.com/office/drawing/2014/main" id="{00000000-0008-0000-0000-0000CC0F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35" name="Text Box 27">
          <a:extLst>
            <a:ext uri="{FF2B5EF4-FFF2-40B4-BE49-F238E27FC236}">
              <a16:creationId xmlns:a16="http://schemas.microsoft.com/office/drawing/2014/main" id="{00000000-0008-0000-0000-0000CD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36" name="Text Box 27">
          <a:extLst>
            <a:ext uri="{FF2B5EF4-FFF2-40B4-BE49-F238E27FC236}">
              <a16:creationId xmlns:a16="http://schemas.microsoft.com/office/drawing/2014/main" id="{00000000-0008-0000-0000-0000CE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37" name="Text Box 27">
          <a:extLst>
            <a:ext uri="{FF2B5EF4-FFF2-40B4-BE49-F238E27FC236}">
              <a16:creationId xmlns:a16="http://schemas.microsoft.com/office/drawing/2014/main" id="{00000000-0008-0000-0000-0000CF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38" name="Text Box 27">
          <a:extLst>
            <a:ext uri="{FF2B5EF4-FFF2-40B4-BE49-F238E27FC236}">
              <a16:creationId xmlns:a16="http://schemas.microsoft.com/office/drawing/2014/main" id="{00000000-0008-0000-0000-0000D0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39" name="Text Box 27">
          <a:extLst>
            <a:ext uri="{FF2B5EF4-FFF2-40B4-BE49-F238E27FC236}">
              <a16:creationId xmlns:a16="http://schemas.microsoft.com/office/drawing/2014/main" id="{00000000-0008-0000-0000-0000D1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40" name="Text Box 27">
          <a:extLst>
            <a:ext uri="{FF2B5EF4-FFF2-40B4-BE49-F238E27FC236}">
              <a16:creationId xmlns:a16="http://schemas.microsoft.com/office/drawing/2014/main" id="{00000000-0008-0000-0000-0000D2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41" name="Text Box 27">
          <a:extLst>
            <a:ext uri="{FF2B5EF4-FFF2-40B4-BE49-F238E27FC236}">
              <a16:creationId xmlns:a16="http://schemas.microsoft.com/office/drawing/2014/main" id="{00000000-0008-0000-0000-0000D3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42" name="Text Box 27">
          <a:extLst>
            <a:ext uri="{FF2B5EF4-FFF2-40B4-BE49-F238E27FC236}">
              <a16:creationId xmlns:a16="http://schemas.microsoft.com/office/drawing/2014/main" id="{00000000-0008-0000-0000-0000D4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043" name="Text Box 27">
          <a:extLst>
            <a:ext uri="{FF2B5EF4-FFF2-40B4-BE49-F238E27FC236}">
              <a16:creationId xmlns:a16="http://schemas.microsoft.com/office/drawing/2014/main" id="{00000000-0008-0000-0000-0000D50F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044" name="Text Box 27">
          <a:extLst>
            <a:ext uri="{FF2B5EF4-FFF2-40B4-BE49-F238E27FC236}">
              <a16:creationId xmlns:a16="http://schemas.microsoft.com/office/drawing/2014/main" id="{00000000-0008-0000-0000-0000D60F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45" name="Text Box 27">
          <a:extLst>
            <a:ext uri="{FF2B5EF4-FFF2-40B4-BE49-F238E27FC236}">
              <a16:creationId xmlns:a16="http://schemas.microsoft.com/office/drawing/2014/main" id="{00000000-0008-0000-0000-0000D7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46" name="Text Box 27">
          <a:extLst>
            <a:ext uri="{FF2B5EF4-FFF2-40B4-BE49-F238E27FC236}">
              <a16:creationId xmlns:a16="http://schemas.microsoft.com/office/drawing/2014/main" id="{00000000-0008-0000-0000-0000D8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47" name="Text Box 27">
          <a:extLst>
            <a:ext uri="{FF2B5EF4-FFF2-40B4-BE49-F238E27FC236}">
              <a16:creationId xmlns:a16="http://schemas.microsoft.com/office/drawing/2014/main" id="{00000000-0008-0000-0000-0000D9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48" name="Text Box 27">
          <a:extLst>
            <a:ext uri="{FF2B5EF4-FFF2-40B4-BE49-F238E27FC236}">
              <a16:creationId xmlns:a16="http://schemas.microsoft.com/office/drawing/2014/main" id="{00000000-0008-0000-0000-0000DA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049" name="Text Box 27">
          <a:extLst>
            <a:ext uri="{FF2B5EF4-FFF2-40B4-BE49-F238E27FC236}">
              <a16:creationId xmlns:a16="http://schemas.microsoft.com/office/drawing/2014/main" id="{00000000-0008-0000-0000-0000DB0F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50" name="Text Box 27">
          <a:extLst>
            <a:ext uri="{FF2B5EF4-FFF2-40B4-BE49-F238E27FC236}">
              <a16:creationId xmlns:a16="http://schemas.microsoft.com/office/drawing/2014/main" id="{00000000-0008-0000-0000-0000DC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051" name="Text Box 27">
          <a:extLst>
            <a:ext uri="{FF2B5EF4-FFF2-40B4-BE49-F238E27FC236}">
              <a16:creationId xmlns:a16="http://schemas.microsoft.com/office/drawing/2014/main" id="{00000000-0008-0000-0000-0000DD0F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52" name="Text Box 27">
          <a:extLst>
            <a:ext uri="{FF2B5EF4-FFF2-40B4-BE49-F238E27FC236}">
              <a16:creationId xmlns:a16="http://schemas.microsoft.com/office/drawing/2014/main" id="{00000000-0008-0000-0000-0000DE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53" name="Text Box 27">
          <a:extLst>
            <a:ext uri="{FF2B5EF4-FFF2-40B4-BE49-F238E27FC236}">
              <a16:creationId xmlns:a16="http://schemas.microsoft.com/office/drawing/2014/main" id="{00000000-0008-0000-0000-0000DF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54" name="Text Box 27">
          <a:extLst>
            <a:ext uri="{FF2B5EF4-FFF2-40B4-BE49-F238E27FC236}">
              <a16:creationId xmlns:a16="http://schemas.microsoft.com/office/drawing/2014/main" id="{00000000-0008-0000-0000-0000E0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55" name="Text Box 27">
          <a:extLst>
            <a:ext uri="{FF2B5EF4-FFF2-40B4-BE49-F238E27FC236}">
              <a16:creationId xmlns:a16="http://schemas.microsoft.com/office/drawing/2014/main" id="{00000000-0008-0000-0000-0000E1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56" name="Text Box 27">
          <a:extLst>
            <a:ext uri="{FF2B5EF4-FFF2-40B4-BE49-F238E27FC236}">
              <a16:creationId xmlns:a16="http://schemas.microsoft.com/office/drawing/2014/main" id="{00000000-0008-0000-0000-0000E2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57" name="Text Box 27">
          <a:extLst>
            <a:ext uri="{FF2B5EF4-FFF2-40B4-BE49-F238E27FC236}">
              <a16:creationId xmlns:a16="http://schemas.microsoft.com/office/drawing/2014/main" id="{00000000-0008-0000-0000-0000E3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58" name="Text Box 27">
          <a:extLst>
            <a:ext uri="{FF2B5EF4-FFF2-40B4-BE49-F238E27FC236}">
              <a16:creationId xmlns:a16="http://schemas.microsoft.com/office/drawing/2014/main" id="{00000000-0008-0000-0000-0000E4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59" name="Text Box 27">
          <a:extLst>
            <a:ext uri="{FF2B5EF4-FFF2-40B4-BE49-F238E27FC236}">
              <a16:creationId xmlns:a16="http://schemas.microsoft.com/office/drawing/2014/main" id="{00000000-0008-0000-0000-0000E5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060" name="Text Box 27">
          <a:extLst>
            <a:ext uri="{FF2B5EF4-FFF2-40B4-BE49-F238E27FC236}">
              <a16:creationId xmlns:a16="http://schemas.microsoft.com/office/drawing/2014/main" id="{00000000-0008-0000-0000-0000E60F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61" name="Text Box 27">
          <a:extLst>
            <a:ext uri="{FF2B5EF4-FFF2-40B4-BE49-F238E27FC236}">
              <a16:creationId xmlns:a16="http://schemas.microsoft.com/office/drawing/2014/main" id="{00000000-0008-0000-0000-0000E7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62" name="Text Box 27">
          <a:extLst>
            <a:ext uri="{FF2B5EF4-FFF2-40B4-BE49-F238E27FC236}">
              <a16:creationId xmlns:a16="http://schemas.microsoft.com/office/drawing/2014/main" id="{00000000-0008-0000-0000-0000E8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63" name="Text Box 27">
          <a:extLst>
            <a:ext uri="{FF2B5EF4-FFF2-40B4-BE49-F238E27FC236}">
              <a16:creationId xmlns:a16="http://schemas.microsoft.com/office/drawing/2014/main" id="{00000000-0008-0000-0000-0000E9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64" name="Text Box 27">
          <a:extLst>
            <a:ext uri="{FF2B5EF4-FFF2-40B4-BE49-F238E27FC236}">
              <a16:creationId xmlns:a16="http://schemas.microsoft.com/office/drawing/2014/main" id="{00000000-0008-0000-0000-0000EA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65" name="Text Box 27">
          <a:extLst>
            <a:ext uri="{FF2B5EF4-FFF2-40B4-BE49-F238E27FC236}">
              <a16:creationId xmlns:a16="http://schemas.microsoft.com/office/drawing/2014/main" id="{00000000-0008-0000-0000-0000EB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66" name="Text Box 27">
          <a:extLst>
            <a:ext uri="{FF2B5EF4-FFF2-40B4-BE49-F238E27FC236}">
              <a16:creationId xmlns:a16="http://schemas.microsoft.com/office/drawing/2014/main" id="{00000000-0008-0000-0000-0000EC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067" name="Text Box 27">
          <a:extLst>
            <a:ext uri="{FF2B5EF4-FFF2-40B4-BE49-F238E27FC236}">
              <a16:creationId xmlns:a16="http://schemas.microsoft.com/office/drawing/2014/main" id="{00000000-0008-0000-0000-0000ED0F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068" name="Text Box 27">
          <a:extLst>
            <a:ext uri="{FF2B5EF4-FFF2-40B4-BE49-F238E27FC236}">
              <a16:creationId xmlns:a16="http://schemas.microsoft.com/office/drawing/2014/main" id="{00000000-0008-0000-0000-0000EE0F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069" name="Text Box 27">
          <a:extLst>
            <a:ext uri="{FF2B5EF4-FFF2-40B4-BE49-F238E27FC236}">
              <a16:creationId xmlns:a16="http://schemas.microsoft.com/office/drawing/2014/main" id="{00000000-0008-0000-0000-0000EF0F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070" name="Text Box 27">
          <a:extLst>
            <a:ext uri="{FF2B5EF4-FFF2-40B4-BE49-F238E27FC236}">
              <a16:creationId xmlns:a16="http://schemas.microsoft.com/office/drawing/2014/main" id="{00000000-0008-0000-0000-0000F00F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71" name="Text Box 27">
          <a:extLst>
            <a:ext uri="{FF2B5EF4-FFF2-40B4-BE49-F238E27FC236}">
              <a16:creationId xmlns:a16="http://schemas.microsoft.com/office/drawing/2014/main" id="{00000000-0008-0000-0000-0000F1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72" name="Text Box 27">
          <a:extLst>
            <a:ext uri="{FF2B5EF4-FFF2-40B4-BE49-F238E27FC236}">
              <a16:creationId xmlns:a16="http://schemas.microsoft.com/office/drawing/2014/main" id="{00000000-0008-0000-0000-0000F2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73" name="Text Box 27">
          <a:extLst>
            <a:ext uri="{FF2B5EF4-FFF2-40B4-BE49-F238E27FC236}">
              <a16:creationId xmlns:a16="http://schemas.microsoft.com/office/drawing/2014/main" id="{00000000-0008-0000-0000-0000F3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74" name="Text Box 27">
          <a:extLst>
            <a:ext uri="{FF2B5EF4-FFF2-40B4-BE49-F238E27FC236}">
              <a16:creationId xmlns:a16="http://schemas.microsoft.com/office/drawing/2014/main" id="{00000000-0008-0000-0000-0000F4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75" name="Text Box 27">
          <a:extLst>
            <a:ext uri="{FF2B5EF4-FFF2-40B4-BE49-F238E27FC236}">
              <a16:creationId xmlns:a16="http://schemas.microsoft.com/office/drawing/2014/main" id="{00000000-0008-0000-0000-0000F5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76" name="Text Box 27">
          <a:extLst>
            <a:ext uri="{FF2B5EF4-FFF2-40B4-BE49-F238E27FC236}">
              <a16:creationId xmlns:a16="http://schemas.microsoft.com/office/drawing/2014/main" id="{00000000-0008-0000-0000-0000F60F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077" name="Text Box 27">
          <a:extLst>
            <a:ext uri="{FF2B5EF4-FFF2-40B4-BE49-F238E27FC236}">
              <a16:creationId xmlns:a16="http://schemas.microsoft.com/office/drawing/2014/main" id="{00000000-0008-0000-0000-0000F70F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078" name="Text Box 27">
          <a:extLst>
            <a:ext uri="{FF2B5EF4-FFF2-40B4-BE49-F238E27FC236}">
              <a16:creationId xmlns:a16="http://schemas.microsoft.com/office/drawing/2014/main" id="{00000000-0008-0000-0000-0000F80F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79" name="Text Box 27">
          <a:extLst>
            <a:ext uri="{FF2B5EF4-FFF2-40B4-BE49-F238E27FC236}">
              <a16:creationId xmlns:a16="http://schemas.microsoft.com/office/drawing/2014/main" id="{00000000-0008-0000-0000-0000F9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80" name="Text Box 27">
          <a:extLst>
            <a:ext uri="{FF2B5EF4-FFF2-40B4-BE49-F238E27FC236}">
              <a16:creationId xmlns:a16="http://schemas.microsoft.com/office/drawing/2014/main" id="{00000000-0008-0000-0000-0000FA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81" name="Text Box 27">
          <a:extLst>
            <a:ext uri="{FF2B5EF4-FFF2-40B4-BE49-F238E27FC236}">
              <a16:creationId xmlns:a16="http://schemas.microsoft.com/office/drawing/2014/main" id="{00000000-0008-0000-0000-0000FB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082" name="Text Box 27">
          <a:extLst>
            <a:ext uri="{FF2B5EF4-FFF2-40B4-BE49-F238E27FC236}">
              <a16:creationId xmlns:a16="http://schemas.microsoft.com/office/drawing/2014/main" id="{00000000-0008-0000-0000-0000FC0F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083" name="Text Box 27">
          <a:extLst>
            <a:ext uri="{FF2B5EF4-FFF2-40B4-BE49-F238E27FC236}">
              <a16:creationId xmlns:a16="http://schemas.microsoft.com/office/drawing/2014/main" id="{00000000-0008-0000-0000-0000FD0F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84" name="Text Box 27">
          <a:extLst>
            <a:ext uri="{FF2B5EF4-FFF2-40B4-BE49-F238E27FC236}">
              <a16:creationId xmlns:a16="http://schemas.microsoft.com/office/drawing/2014/main" id="{00000000-0008-0000-0000-0000FE0F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085" name="Text Box 27">
          <a:extLst>
            <a:ext uri="{FF2B5EF4-FFF2-40B4-BE49-F238E27FC236}">
              <a16:creationId xmlns:a16="http://schemas.microsoft.com/office/drawing/2014/main" id="{00000000-0008-0000-0000-0000FF0F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86" name="Text Box 27">
          <a:extLst>
            <a:ext uri="{FF2B5EF4-FFF2-40B4-BE49-F238E27FC236}">
              <a16:creationId xmlns:a16="http://schemas.microsoft.com/office/drawing/2014/main" id="{00000000-0008-0000-0000-000000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87" name="Text Box 27">
          <a:extLst>
            <a:ext uri="{FF2B5EF4-FFF2-40B4-BE49-F238E27FC236}">
              <a16:creationId xmlns:a16="http://schemas.microsoft.com/office/drawing/2014/main" id="{00000000-0008-0000-0000-000001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88" name="Text Box 27">
          <a:extLst>
            <a:ext uri="{FF2B5EF4-FFF2-40B4-BE49-F238E27FC236}">
              <a16:creationId xmlns:a16="http://schemas.microsoft.com/office/drawing/2014/main" id="{00000000-0008-0000-0000-000002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89" name="Text Box 27">
          <a:extLst>
            <a:ext uri="{FF2B5EF4-FFF2-40B4-BE49-F238E27FC236}">
              <a16:creationId xmlns:a16="http://schemas.microsoft.com/office/drawing/2014/main" id="{00000000-0008-0000-0000-000003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90" name="Text Box 27">
          <a:extLst>
            <a:ext uri="{FF2B5EF4-FFF2-40B4-BE49-F238E27FC236}">
              <a16:creationId xmlns:a16="http://schemas.microsoft.com/office/drawing/2014/main" id="{00000000-0008-0000-0000-000004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91" name="Text Box 27">
          <a:extLst>
            <a:ext uri="{FF2B5EF4-FFF2-40B4-BE49-F238E27FC236}">
              <a16:creationId xmlns:a16="http://schemas.microsoft.com/office/drawing/2014/main" id="{00000000-0008-0000-0000-000005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92" name="Text Box 27">
          <a:extLst>
            <a:ext uri="{FF2B5EF4-FFF2-40B4-BE49-F238E27FC236}">
              <a16:creationId xmlns:a16="http://schemas.microsoft.com/office/drawing/2014/main" id="{00000000-0008-0000-0000-000006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093" name="Text Box 27">
          <a:extLst>
            <a:ext uri="{FF2B5EF4-FFF2-40B4-BE49-F238E27FC236}">
              <a16:creationId xmlns:a16="http://schemas.microsoft.com/office/drawing/2014/main" id="{00000000-0008-0000-0000-000007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094" name="Text Box 27">
          <a:extLst>
            <a:ext uri="{FF2B5EF4-FFF2-40B4-BE49-F238E27FC236}">
              <a16:creationId xmlns:a16="http://schemas.microsoft.com/office/drawing/2014/main" id="{00000000-0008-0000-0000-000008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95" name="Text Box 27">
          <a:extLst>
            <a:ext uri="{FF2B5EF4-FFF2-40B4-BE49-F238E27FC236}">
              <a16:creationId xmlns:a16="http://schemas.microsoft.com/office/drawing/2014/main" id="{00000000-0008-0000-0000-000009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96" name="Text Box 27">
          <a:extLst>
            <a:ext uri="{FF2B5EF4-FFF2-40B4-BE49-F238E27FC236}">
              <a16:creationId xmlns:a16="http://schemas.microsoft.com/office/drawing/2014/main" id="{00000000-0008-0000-0000-00000A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97" name="Text Box 27">
          <a:extLst>
            <a:ext uri="{FF2B5EF4-FFF2-40B4-BE49-F238E27FC236}">
              <a16:creationId xmlns:a16="http://schemas.microsoft.com/office/drawing/2014/main" id="{00000000-0008-0000-0000-00000B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98" name="Text Box 27">
          <a:extLst>
            <a:ext uri="{FF2B5EF4-FFF2-40B4-BE49-F238E27FC236}">
              <a16:creationId xmlns:a16="http://schemas.microsoft.com/office/drawing/2014/main" id="{00000000-0008-0000-0000-00000C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099" name="Text Box 27">
          <a:extLst>
            <a:ext uri="{FF2B5EF4-FFF2-40B4-BE49-F238E27FC236}">
              <a16:creationId xmlns:a16="http://schemas.microsoft.com/office/drawing/2014/main" id="{00000000-0008-0000-0000-00000D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00" name="Text Box 27">
          <a:extLst>
            <a:ext uri="{FF2B5EF4-FFF2-40B4-BE49-F238E27FC236}">
              <a16:creationId xmlns:a16="http://schemas.microsoft.com/office/drawing/2014/main" id="{00000000-0008-0000-0000-00000E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101" name="Text Box 27">
          <a:extLst>
            <a:ext uri="{FF2B5EF4-FFF2-40B4-BE49-F238E27FC236}">
              <a16:creationId xmlns:a16="http://schemas.microsoft.com/office/drawing/2014/main" id="{00000000-0008-0000-0000-00000F10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102" name="Text Box 27">
          <a:extLst>
            <a:ext uri="{FF2B5EF4-FFF2-40B4-BE49-F238E27FC236}">
              <a16:creationId xmlns:a16="http://schemas.microsoft.com/office/drawing/2014/main" id="{00000000-0008-0000-0000-000010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103" name="Text Box 27">
          <a:extLst>
            <a:ext uri="{FF2B5EF4-FFF2-40B4-BE49-F238E27FC236}">
              <a16:creationId xmlns:a16="http://schemas.microsoft.com/office/drawing/2014/main" id="{00000000-0008-0000-0000-000011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104" name="Text Box 27">
          <a:extLst>
            <a:ext uri="{FF2B5EF4-FFF2-40B4-BE49-F238E27FC236}">
              <a16:creationId xmlns:a16="http://schemas.microsoft.com/office/drawing/2014/main" id="{00000000-0008-0000-0000-000012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105" name="Text Box 27">
          <a:extLst>
            <a:ext uri="{FF2B5EF4-FFF2-40B4-BE49-F238E27FC236}">
              <a16:creationId xmlns:a16="http://schemas.microsoft.com/office/drawing/2014/main" id="{00000000-0008-0000-0000-00001310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106" name="Text Box 27">
          <a:extLst>
            <a:ext uri="{FF2B5EF4-FFF2-40B4-BE49-F238E27FC236}">
              <a16:creationId xmlns:a16="http://schemas.microsoft.com/office/drawing/2014/main" id="{00000000-0008-0000-0000-000014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107" name="Text Box 27">
          <a:extLst>
            <a:ext uri="{FF2B5EF4-FFF2-40B4-BE49-F238E27FC236}">
              <a16:creationId xmlns:a16="http://schemas.microsoft.com/office/drawing/2014/main" id="{00000000-0008-0000-0000-00001510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08" name="Text Box 27">
          <a:extLst>
            <a:ext uri="{FF2B5EF4-FFF2-40B4-BE49-F238E27FC236}">
              <a16:creationId xmlns:a16="http://schemas.microsoft.com/office/drawing/2014/main" id="{00000000-0008-0000-0000-000016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09" name="Text Box 27">
          <a:extLst>
            <a:ext uri="{FF2B5EF4-FFF2-40B4-BE49-F238E27FC236}">
              <a16:creationId xmlns:a16="http://schemas.microsoft.com/office/drawing/2014/main" id="{00000000-0008-0000-0000-000017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10" name="Text Box 27">
          <a:extLst>
            <a:ext uri="{FF2B5EF4-FFF2-40B4-BE49-F238E27FC236}">
              <a16:creationId xmlns:a16="http://schemas.microsoft.com/office/drawing/2014/main" id="{00000000-0008-0000-0000-000018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11" name="Text Box 27">
          <a:extLst>
            <a:ext uri="{FF2B5EF4-FFF2-40B4-BE49-F238E27FC236}">
              <a16:creationId xmlns:a16="http://schemas.microsoft.com/office/drawing/2014/main" id="{00000000-0008-0000-0000-000019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12" name="Text Box 27">
          <a:extLst>
            <a:ext uri="{FF2B5EF4-FFF2-40B4-BE49-F238E27FC236}">
              <a16:creationId xmlns:a16="http://schemas.microsoft.com/office/drawing/2014/main" id="{00000000-0008-0000-0000-00001A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13" name="Text Box 27">
          <a:extLst>
            <a:ext uri="{FF2B5EF4-FFF2-40B4-BE49-F238E27FC236}">
              <a16:creationId xmlns:a16="http://schemas.microsoft.com/office/drawing/2014/main" id="{00000000-0008-0000-0000-00001B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14" name="Text Box 27">
          <a:extLst>
            <a:ext uri="{FF2B5EF4-FFF2-40B4-BE49-F238E27FC236}">
              <a16:creationId xmlns:a16="http://schemas.microsoft.com/office/drawing/2014/main" id="{00000000-0008-0000-0000-00001C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15" name="Text Box 27">
          <a:extLst>
            <a:ext uri="{FF2B5EF4-FFF2-40B4-BE49-F238E27FC236}">
              <a16:creationId xmlns:a16="http://schemas.microsoft.com/office/drawing/2014/main" id="{00000000-0008-0000-0000-00001D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116" name="Text Box 27">
          <a:extLst>
            <a:ext uri="{FF2B5EF4-FFF2-40B4-BE49-F238E27FC236}">
              <a16:creationId xmlns:a16="http://schemas.microsoft.com/office/drawing/2014/main" id="{00000000-0008-0000-0000-00001E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117" name="Text Box 27">
          <a:extLst>
            <a:ext uri="{FF2B5EF4-FFF2-40B4-BE49-F238E27FC236}">
              <a16:creationId xmlns:a16="http://schemas.microsoft.com/office/drawing/2014/main" id="{00000000-0008-0000-0000-00001F10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18" name="Text Box 27">
          <a:extLst>
            <a:ext uri="{FF2B5EF4-FFF2-40B4-BE49-F238E27FC236}">
              <a16:creationId xmlns:a16="http://schemas.microsoft.com/office/drawing/2014/main" id="{00000000-0008-0000-0000-000020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19" name="Text Box 27">
          <a:extLst>
            <a:ext uri="{FF2B5EF4-FFF2-40B4-BE49-F238E27FC236}">
              <a16:creationId xmlns:a16="http://schemas.microsoft.com/office/drawing/2014/main" id="{00000000-0008-0000-0000-000021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20" name="Text Box 27">
          <a:extLst>
            <a:ext uri="{FF2B5EF4-FFF2-40B4-BE49-F238E27FC236}">
              <a16:creationId xmlns:a16="http://schemas.microsoft.com/office/drawing/2014/main" id="{00000000-0008-0000-0000-000022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21" name="Text Box 27">
          <a:extLst>
            <a:ext uri="{FF2B5EF4-FFF2-40B4-BE49-F238E27FC236}">
              <a16:creationId xmlns:a16="http://schemas.microsoft.com/office/drawing/2014/main" id="{00000000-0008-0000-0000-000023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122" name="Text Box 27">
          <a:extLst>
            <a:ext uri="{FF2B5EF4-FFF2-40B4-BE49-F238E27FC236}">
              <a16:creationId xmlns:a16="http://schemas.microsoft.com/office/drawing/2014/main" id="{00000000-0008-0000-0000-000024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23" name="Text Box 27">
          <a:extLst>
            <a:ext uri="{FF2B5EF4-FFF2-40B4-BE49-F238E27FC236}">
              <a16:creationId xmlns:a16="http://schemas.microsoft.com/office/drawing/2014/main" id="{00000000-0008-0000-0000-000025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124" name="Text Box 27">
          <a:extLst>
            <a:ext uri="{FF2B5EF4-FFF2-40B4-BE49-F238E27FC236}">
              <a16:creationId xmlns:a16="http://schemas.microsoft.com/office/drawing/2014/main" id="{00000000-0008-0000-0000-00002610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25" name="Text Box 27">
          <a:extLst>
            <a:ext uri="{FF2B5EF4-FFF2-40B4-BE49-F238E27FC236}">
              <a16:creationId xmlns:a16="http://schemas.microsoft.com/office/drawing/2014/main" id="{00000000-0008-0000-0000-000027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26" name="Text Box 27">
          <a:extLst>
            <a:ext uri="{FF2B5EF4-FFF2-40B4-BE49-F238E27FC236}">
              <a16:creationId xmlns:a16="http://schemas.microsoft.com/office/drawing/2014/main" id="{00000000-0008-0000-0000-000028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27" name="Text Box 27">
          <a:extLst>
            <a:ext uri="{FF2B5EF4-FFF2-40B4-BE49-F238E27FC236}">
              <a16:creationId xmlns:a16="http://schemas.microsoft.com/office/drawing/2014/main" id="{00000000-0008-0000-0000-000029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28" name="Text Box 27">
          <a:extLst>
            <a:ext uri="{FF2B5EF4-FFF2-40B4-BE49-F238E27FC236}">
              <a16:creationId xmlns:a16="http://schemas.microsoft.com/office/drawing/2014/main" id="{00000000-0008-0000-0000-00002A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29" name="Text Box 27">
          <a:extLst>
            <a:ext uri="{FF2B5EF4-FFF2-40B4-BE49-F238E27FC236}">
              <a16:creationId xmlns:a16="http://schemas.microsoft.com/office/drawing/2014/main" id="{00000000-0008-0000-0000-00002B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30" name="Text Box 27">
          <a:extLst>
            <a:ext uri="{FF2B5EF4-FFF2-40B4-BE49-F238E27FC236}">
              <a16:creationId xmlns:a16="http://schemas.microsoft.com/office/drawing/2014/main" id="{00000000-0008-0000-0000-00002C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31" name="Text Box 27">
          <a:extLst>
            <a:ext uri="{FF2B5EF4-FFF2-40B4-BE49-F238E27FC236}">
              <a16:creationId xmlns:a16="http://schemas.microsoft.com/office/drawing/2014/main" id="{00000000-0008-0000-0000-00002D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32" name="Text Box 27">
          <a:extLst>
            <a:ext uri="{FF2B5EF4-FFF2-40B4-BE49-F238E27FC236}">
              <a16:creationId xmlns:a16="http://schemas.microsoft.com/office/drawing/2014/main" id="{00000000-0008-0000-0000-00002E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133" name="Text Box 27">
          <a:extLst>
            <a:ext uri="{FF2B5EF4-FFF2-40B4-BE49-F238E27FC236}">
              <a16:creationId xmlns:a16="http://schemas.microsoft.com/office/drawing/2014/main" id="{00000000-0008-0000-0000-00002F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34" name="Text Box 27">
          <a:extLst>
            <a:ext uri="{FF2B5EF4-FFF2-40B4-BE49-F238E27FC236}">
              <a16:creationId xmlns:a16="http://schemas.microsoft.com/office/drawing/2014/main" id="{00000000-0008-0000-0000-000030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35" name="Text Box 27">
          <a:extLst>
            <a:ext uri="{FF2B5EF4-FFF2-40B4-BE49-F238E27FC236}">
              <a16:creationId xmlns:a16="http://schemas.microsoft.com/office/drawing/2014/main" id="{00000000-0008-0000-0000-000031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36" name="Text Box 27">
          <a:extLst>
            <a:ext uri="{FF2B5EF4-FFF2-40B4-BE49-F238E27FC236}">
              <a16:creationId xmlns:a16="http://schemas.microsoft.com/office/drawing/2014/main" id="{00000000-0008-0000-0000-000032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37" name="Text Box 27">
          <a:extLst>
            <a:ext uri="{FF2B5EF4-FFF2-40B4-BE49-F238E27FC236}">
              <a16:creationId xmlns:a16="http://schemas.microsoft.com/office/drawing/2014/main" id="{00000000-0008-0000-0000-000033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38" name="Text Box 27">
          <a:extLst>
            <a:ext uri="{FF2B5EF4-FFF2-40B4-BE49-F238E27FC236}">
              <a16:creationId xmlns:a16="http://schemas.microsoft.com/office/drawing/2014/main" id="{00000000-0008-0000-0000-000034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39" name="Text Box 27">
          <a:extLst>
            <a:ext uri="{FF2B5EF4-FFF2-40B4-BE49-F238E27FC236}">
              <a16:creationId xmlns:a16="http://schemas.microsoft.com/office/drawing/2014/main" id="{00000000-0008-0000-0000-000035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140" name="Text Box 27">
          <a:extLst>
            <a:ext uri="{FF2B5EF4-FFF2-40B4-BE49-F238E27FC236}">
              <a16:creationId xmlns:a16="http://schemas.microsoft.com/office/drawing/2014/main" id="{00000000-0008-0000-0000-00003610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141" name="Text Box 27">
          <a:extLst>
            <a:ext uri="{FF2B5EF4-FFF2-40B4-BE49-F238E27FC236}">
              <a16:creationId xmlns:a16="http://schemas.microsoft.com/office/drawing/2014/main" id="{00000000-0008-0000-0000-000037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142" name="Text Box 27">
          <a:extLst>
            <a:ext uri="{FF2B5EF4-FFF2-40B4-BE49-F238E27FC236}">
              <a16:creationId xmlns:a16="http://schemas.microsoft.com/office/drawing/2014/main" id="{00000000-0008-0000-0000-000038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143" name="Text Box 27">
          <a:extLst>
            <a:ext uri="{FF2B5EF4-FFF2-40B4-BE49-F238E27FC236}">
              <a16:creationId xmlns:a16="http://schemas.microsoft.com/office/drawing/2014/main" id="{00000000-0008-0000-0000-000039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44" name="Text Box 27">
          <a:extLst>
            <a:ext uri="{FF2B5EF4-FFF2-40B4-BE49-F238E27FC236}">
              <a16:creationId xmlns:a16="http://schemas.microsoft.com/office/drawing/2014/main" id="{00000000-0008-0000-0000-00003A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45" name="Text Box 27">
          <a:extLst>
            <a:ext uri="{FF2B5EF4-FFF2-40B4-BE49-F238E27FC236}">
              <a16:creationId xmlns:a16="http://schemas.microsoft.com/office/drawing/2014/main" id="{00000000-0008-0000-0000-00003B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46" name="Text Box 27">
          <a:extLst>
            <a:ext uri="{FF2B5EF4-FFF2-40B4-BE49-F238E27FC236}">
              <a16:creationId xmlns:a16="http://schemas.microsoft.com/office/drawing/2014/main" id="{00000000-0008-0000-0000-00003C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47" name="Text Box 27">
          <a:extLst>
            <a:ext uri="{FF2B5EF4-FFF2-40B4-BE49-F238E27FC236}">
              <a16:creationId xmlns:a16="http://schemas.microsoft.com/office/drawing/2014/main" id="{00000000-0008-0000-0000-00003D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48" name="Text Box 27">
          <a:extLst>
            <a:ext uri="{FF2B5EF4-FFF2-40B4-BE49-F238E27FC236}">
              <a16:creationId xmlns:a16="http://schemas.microsoft.com/office/drawing/2014/main" id="{00000000-0008-0000-0000-00003E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49" name="Text Box 27">
          <a:extLst>
            <a:ext uri="{FF2B5EF4-FFF2-40B4-BE49-F238E27FC236}">
              <a16:creationId xmlns:a16="http://schemas.microsoft.com/office/drawing/2014/main" id="{00000000-0008-0000-0000-00003F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150" name="Text Box 27">
          <a:extLst>
            <a:ext uri="{FF2B5EF4-FFF2-40B4-BE49-F238E27FC236}">
              <a16:creationId xmlns:a16="http://schemas.microsoft.com/office/drawing/2014/main" id="{00000000-0008-0000-0000-000040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151" name="Text Box 27">
          <a:extLst>
            <a:ext uri="{FF2B5EF4-FFF2-40B4-BE49-F238E27FC236}">
              <a16:creationId xmlns:a16="http://schemas.microsoft.com/office/drawing/2014/main" id="{00000000-0008-0000-0000-00004110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52" name="Text Box 27">
          <a:extLst>
            <a:ext uri="{FF2B5EF4-FFF2-40B4-BE49-F238E27FC236}">
              <a16:creationId xmlns:a16="http://schemas.microsoft.com/office/drawing/2014/main" id="{00000000-0008-0000-0000-000042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53" name="Text Box 27">
          <a:extLst>
            <a:ext uri="{FF2B5EF4-FFF2-40B4-BE49-F238E27FC236}">
              <a16:creationId xmlns:a16="http://schemas.microsoft.com/office/drawing/2014/main" id="{00000000-0008-0000-0000-000043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54" name="Text Box 27">
          <a:extLst>
            <a:ext uri="{FF2B5EF4-FFF2-40B4-BE49-F238E27FC236}">
              <a16:creationId xmlns:a16="http://schemas.microsoft.com/office/drawing/2014/main" id="{00000000-0008-0000-0000-000044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55" name="Text Box 27">
          <a:extLst>
            <a:ext uri="{FF2B5EF4-FFF2-40B4-BE49-F238E27FC236}">
              <a16:creationId xmlns:a16="http://schemas.microsoft.com/office/drawing/2014/main" id="{00000000-0008-0000-0000-000045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156" name="Text Box 27">
          <a:extLst>
            <a:ext uri="{FF2B5EF4-FFF2-40B4-BE49-F238E27FC236}">
              <a16:creationId xmlns:a16="http://schemas.microsoft.com/office/drawing/2014/main" id="{00000000-0008-0000-0000-000046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57" name="Text Box 27">
          <a:extLst>
            <a:ext uri="{FF2B5EF4-FFF2-40B4-BE49-F238E27FC236}">
              <a16:creationId xmlns:a16="http://schemas.microsoft.com/office/drawing/2014/main" id="{00000000-0008-0000-0000-000047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158" name="Text Box 27">
          <a:extLst>
            <a:ext uri="{FF2B5EF4-FFF2-40B4-BE49-F238E27FC236}">
              <a16:creationId xmlns:a16="http://schemas.microsoft.com/office/drawing/2014/main" id="{00000000-0008-0000-0000-00004810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59" name="Text Box 27">
          <a:extLst>
            <a:ext uri="{FF2B5EF4-FFF2-40B4-BE49-F238E27FC236}">
              <a16:creationId xmlns:a16="http://schemas.microsoft.com/office/drawing/2014/main" id="{00000000-0008-0000-0000-000049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60" name="Text Box 27">
          <a:extLst>
            <a:ext uri="{FF2B5EF4-FFF2-40B4-BE49-F238E27FC236}">
              <a16:creationId xmlns:a16="http://schemas.microsoft.com/office/drawing/2014/main" id="{00000000-0008-0000-0000-00004A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61" name="Text Box 27">
          <a:extLst>
            <a:ext uri="{FF2B5EF4-FFF2-40B4-BE49-F238E27FC236}">
              <a16:creationId xmlns:a16="http://schemas.microsoft.com/office/drawing/2014/main" id="{00000000-0008-0000-0000-00004B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62" name="Text Box 27">
          <a:extLst>
            <a:ext uri="{FF2B5EF4-FFF2-40B4-BE49-F238E27FC236}">
              <a16:creationId xmlns:a16="http://schemas.microsoft.com/office/drawing/2014/main" id="{00000000-0008-0000-0000-00004C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63" name="Text Box 27">
          <a:extLst>
            <a:ext uri="{FF2B5EF4-FFF2-40B4-BE49-F238E27FC236}">
              <a16:creationId xmlns:a16="http://schemas.microsoft.com/office/drawing/2014/main" id="{00000000-0008-0000-0000-00004D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64" name="Text Box 27">
          <a:extLst>
            <a:ext uri="{FF2B5EF4-FFF2-40B4-BE49-F238E27FC236}">
              <a16:creationId xmlns:a16="http://schemas.microsoft.com/office/drawing/2014/main" id="{00000000-0008-0000-0000-00004E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65" name="Text Box 27">
          <a:extLst>
            <a:ext uri="{FF2B5EF4-FFF2-40B4-BE49-F238E27FC236}">
              <a16:creationId xmlns:a16="http://schemas.microsoft.com/office/drawing/2014/main" id="{00000000-0008-0000-0000-00004F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66" name="Text Box 27">
          <a:extLst>
            <a:ext uri="{FF2B5EF4-FFF2-40B4-BE49-F238E27FC236}">
              <a16:creationId xmlns:a16="http://schemas.microsoft.com/office/drawing/2014/main" id="{00000000-0008-0000-0000-000050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167" name="Text Box 27">
          <a:extLst>
            <a:ext uri="{FF2B5EF4-FFF2-40B4-BE49-F238E27FC236}">
              <a16:creationId xmlns:a16="http://schemas.microsoft.com/office/drawing/2014/main" id="{00000000-0008-0000-0000-000051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68" name="Text Box 27">
          <a:extLst>
            <a:ext uri="{FF2B5EF4-FFF2-40B4-BE49-F238E27FC236}">
              <a16:creationId xmlns:a16="http://schemas.microsoft.com/office/drawing/2014/main" id="{00000000-0008-0000-0000-000052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69" name="Text Box 27">
          <a:extLst>
            <a:ext uri="{FF2B5EF4-FFF2-40B4-BE49-F238E27FC236}">
              <a16:creationId xmlns:a16="http://schemas.microsoft.com/office/drawing/2014/main" id="{00000000-0008-0000-0000-000053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70" name="Text Box 27">
          <a:extLst>
            <a:ext uri="{FF2B5EF4-FFF2-40B4-BE49-F238E27FC236}">
              <a16:creationId xmlns:a16="http://schemas.microsoft.com/office/drawing/2014/main" id="{00000000-0008-0000-0000-000054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71" name="Text Box 27">
          <a:extLst>
            <a:ext uri="{FF2B5EF4-FFF2-40B4-BE49-F238E27FC236}">
              <a16:creationId xmlns:a16="http://schemas.microsoft.com/office/drawing/2014/main" id="{00000000-0008-0000-0000-000055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72" name="Text Box 27">
          <a:extLst>
            <a:ext uri="{FF2B5EF4-FFF2-40B4-BE49-F238E27FC236}">
              <a16:creationId xmlns:a16="http://schemas.microsoft.com/office/drawing/2014/main" id="{00000000-0008-0000-0000-000056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73" name="Text Box 27">
          <a:extLst>
            <a:ext uri="{FF2B5EF4-FFF2-40B4-BE49-F238E27FC236}">
              <a16:creationId xmlns:a16="http://schemas.microsoft.com/office/drawing/2014/main" id="{00000000-0008-0000-0000-000057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174" name="Text Box 27">
          <a:extLst>
            <a:ext uri="{FF2B5EF4-FFF2-40B4-BE49-F238E27FC236}">
              <a16:creationId xmlns:a16="http://schemas.microsoft.com/office/drawing/2014/main" id="{00000000-0008-0000-0000-00005810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175" name="Text Box 27">
          <a:extLst>
            <a:ext uri="{FF2B5EF4-FFF2-40B4-BE49-F238E27FC236}">
              <a16:creationId xmlns:a16="http://schemas.microsoft.com/office/drawing/2014/main" id="{00000000-0008-0000-0000-000059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176" name="Text Box 27">
          <a:extLst>
            <a:ext uri="{FF2B5EF4-FFF2-40B4-BE49-F238E27FC236}">
              <a16:creationId xmlns:a16="http://schemas.microsoft.com/office/drawing/2014/main" id="{00000000-0008-0000-0000-00005A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177" name="Text Box 27">
          <a:extLst>
            <a:ext uri="{FF2B5EF4-FFF2-40B4-BE49-F238E27FC236}">
              <a16:creationId xmlns:a16="http://schemas.microsoft.com/office/drawing/2014/main" id="{00000000-0008-0000-0000-00005B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178" name="Text Box 27">
          <a:extLst>
            <a:ext uri="{FF2B5EF4-FFF2-40B4-BE49-F238E27FC236}">
              <a16:creationId xmlns:a16="http://schemas.microsoft.com/office/drawing/2014/main" id="{00000000-0008-0000-0000-00005C10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179" name="Text Box 27">
          <a:extLst>
            <a:ext uri="{FF2B5EF4-FFF2-40B4-BE49-F238E27FC236}">
              <a16:creationId xmlns:a16="http://schemas.microsoft.com/office/drawing/2014/main" id="{00000000-0008-0000-0000-00005D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180" name="Text Box 27">
          <a:extLst>
            <a:ext uri="{FF2B5EF4-FFF2-40B4-BE49-F238E27FC236}">
              <a16:creationId xmlns:a16="http://schemas.microsoft.com/office/drawing/2014/main" id="{00000000-0008-0000-0000-00005E10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81" name="Text Box 27">
          <a:extLst>
            <a:ext uri="{FF2B5EF4-FFF2-40B4-BE49-F238E27FC236}">
              <a16:creationId xmlns:a16="http://schemas.microsoft.com/office/drawing/2014/main" id="{00000000-0008-0000-0000-00005F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82" name="Text Box 27">
          <a:extLst>
            <a:ext uri="{FF2B5EF4-FFF2-40B4-BE49-F238E27FC236}">
              <a16:creationId xmlns:a16="http://schemas.microsoft.com/office/drawing/2014/main" id="{00000000-0008-0000-0000-000060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83" name="Text Box 27">
          <a:extLst>
            <a:ext uri="{FF2B5EF4-FFF2-40B4-BE49-F238E27FC236}">
              <a16:creationId xmlns:a16="http://schemas.microsoft.com/office/drawing/2014/main" id="{00000000-0008-0000-0000-000061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84" name="Text Box 27">
          <a:extLst>
            <a:ext uri="{FF2B5EF4-FFF2-40B4-BE49-F238E27FC236}">
              <a16:creationId xmlns:a16="http://schemas.microsoft.com/office/drawing/2014/main" id="{00000000-0008-0000-0000-000062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85" name="Text Box 27">
          <a:extLst>
            <a:ext uri="{FF2B5EF4-FFF2-40B4-BE49-F238E27FC236}">
              <a16:creationId xmlns:a16="http://schemas.microsoft.com/office/drawing/2014/main" id="{00000000-0008-0000-0000-000063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86" name="Text Box 27">
          <a:extLst>
            <a:ext uri="{FF2B5EF4-FFF2-40B4-BE49-F238E27FC236}">
              <a16:creationId xmlns:a16="http://schemas.microsoft.com/office/drawing/2014/main" id="{00000000-0008-0000-0000-000064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87" name="Text Box 27">
          <a:extLst>
            <a:ext uri="{FF2B5EF4-FFF2-40B4-BE49-F238E27FC236}">
              <a16:creationId xmlns:a16="http://schemas.microsoft.com/office/drawing/2014/main" id="{00000000-0008-0000-0000-000065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88" name="Text Box 27">
          <a:extLst>
            <a:ext uri="{FF2B5EF4-FFF2-40B4-BE49-F238E27FC236}">
              <a16:creationId xmlns:a16="http://schemas.microsoft.com/office/drawing/2014/main" id="{00000000-0008-0000-0000-000066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189" name="Text Box 27">
          <a:extLst>
            <a:ext uri="{FF2B5EF4-FFF2-40B4-BE49-F238E27FC236}">
              <a16:creationId xmlns:a16="http://schemas.microsoft.com/office/drawing/2014/main" id="{00000000-0008-0000-0000-000067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190" name="Text Box 27">
          <a:extLst>
            <a:ext uri="{FF2B5EF4-FFF2-40B4-BE49-F238E27FC236}">
              <a16:creationId xmlns:a16="http://schemas.microsoft.com/office/drawing/2014/main" id="{00000000-0008-0000-0000-00006810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91" name="Text Box 27">
          <a:extLst>
            <a:ext uri="{FF2B5EF4-FFF2-40B4-BE49-F238E27FC236}">
              <a16:creationId xmlns:a16="http://schemas.microsoft.com/office/drawing/2014/main" id="{00000000-0008-0000-0000-000069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92" name="Text Box 27">
          <a:extLst>
            <a:ext uri="{FF2B5EF4-FFF2-40B4-BE49-F238E27FC236}">
              <a16:creationId xmlns:a16="http://schemas.microsoft.com/office/drawing/2014/main" id="{00000000-0008-0000-0000-00006A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93" name="Text Box 27">
          <a:extLst>
            <a:ext uri="{FF2B5EF4-FFF2-40B4-BE49-F238E27FC236}">
              <a16:creationId xmlns:a16="http://schemas.microsoft.com/office/drawing/2014/main" id="{00000000-0008-0000-0000-00006B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194" name="Text Box 27">
          <a:extLst>
            <a:ext uri="{FF2B5EF4-FFF2-40B4-BE49-F238E27FC236}">
              <a16:creationId xmlns:a16="http://schemas.microsoft.com/office/drawing/2014/main" id="{00000000-0008-0000-0000-00006C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195" name="Text Box 27">
          <a:extLst>
            <a:ext uri="{FF2B5EF4-FFF2-40B4-BE49-F238E27FC236}">
              <a16:creationId xmlns:a16="http://schemas.microsoft.com/office/drawing/2014/main" id="{00000000-0008-0000-0000-00006D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96" name="Text Box 27">
          <a:extLst>
            <a:ext uri="{FF2B5EF4-FFF2-40B4-BE49-F238E27FC236}">
              <a16:creationId xmlns:a16="http://schemas.microsoft.com/office/drawing/2014/main" id="{00000000-0008-0000-0000-00006E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197" name="Text Box 27">
          <a:extLst>
            <a:ext uri="{FF2B5EF4-FFF2-40B4-BE49-F238E27FC236}">
              <a16:creationId xmlns:a16="http://schemas.microsoft.com/office/drawing/2014/main" id="{00000000-0008-0000-0000-00006F10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198" name="Text Box 27">
          <a:extLst>
            <a:ext uri="{FF2B5EF4-FFF2-40B4-BE49-F238E27FC236}">
              <a16:creationId xmlns:a16="http://schemas.microsoft.com/office/drawing/2014/main" id="{00000000-0008-0000-0000-000070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199" name="Text Box 27">
          <a:extLst>
            <a:ext uri="{FF2B5EF4-FFF2-40B4-BE49-F238E27FC236}">
              <a16:creationId xmlns:a16="http://schemas.microsoft.com/office/drawing/2014/main" id="{00000000-0008-0000-0000-000071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00" name="Text Box 27">
          <a:extLst>
            <a:ext uri="{FF2B5EF4-FFF2-40B4-BE49-F238E27FC236}">
              <a16:creationId xmlns:a16="http://schemas.microsoft.com/office/drawing/2014/main" id="{00000000-0008-0000-0000-000072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01" name="Text Box 27">
          <a:extLst>
            <a:ext uri="{FF2B5EF4-FFF2-40B4-BE49-F238E27FC236}">
              <a16:creationId xmlns:a16="http://schemas.microsoft.com/office/drawing/2014/main" id="{00000000-0008-0000-0000-000073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02" name="Text Box 27">
          <a:extLst>
            <a:ext uri="{FF2B5EF4-FFF2-40B4-BE49-F238E27FC236}">
              <a16:creationId xmlns:a16="http://schemas.microsoft.com/office/drawing/2014/main" id="{00000000-0008-0000-0000-000074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03" name="Text Box 27">
          <a:extLst>
            <a:ext uri="{FF2B5EF4-FFF2-40B4-BE49-F238E27FC236}">
              <a16:creationId xmlns:a16="http://schemas.microsoft.com/office/drawing/2014/main" id="{00000000-0008-0000-0000-000075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04" name="Text Box 27">
          <a:extLst>
            <a:ext uri="{FF2B5EF4-FFF2-40B4-BE49-F238E27FC236}">
              <a16:creationId xmlns:a16="http://schemas.microsoft.com/office/drawing/2014/main" id="{00000000-0008-0000-0000-000076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05" name="Text Box 27">
          <a:extLst>
            <a:ext uri="{FF2B5EF4-FFF2-40B4-BE49-F238E27FC236}">
              <a16:creationId xmlns:a16="http://schemas.microsoft.com/office/drawing/2014/main" id="{00000000-0008-0000-0000-000077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206" name="Text Box 27">
          <a:extLst>
            <a:ext uri="{FF2B5EF4-FFF2-40B4-BE49-F238E27FC236}">
              <a16:creationId xmlns:a16="http://schemas.microsoft.com/office/drawing/2014/main" id="{00000000-0008-0000-0000-000078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07" name="Text Box 27">
          <a:extLst>
            <a:ext uri="{FF2B5EF4-FFF2-40B4-BE49-F238E27FC236}">
              <a16:creationId xmlns:a16="http://schemas.microsoft.com/office/drawing/2014/main" id="{00000000-0008-0000-0000-000079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08" name="Text Box 27">
          <a:extLst>
            <a:ext uri="{FF2B5EF4-FFF2-40B4-BE49-F238E27FC236}">
              <a16:creationId xmlns:a16="http://schemas.microsoft.com/office/drawing/2014/main" id="{00000000-0008-0000-0000-00007A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09" name="Text Box 27">
          <a:extLst>
            <a:ext uri="{FF2B5EF4-FFF2-40B4-BE49-F238E27FC236}">
              <a16:creationId xmlns:a16="http://schemas.microsoft.com/office/drawing/2014/main" id="{00000000-0008-0000-0000-00007B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10" name="Text Box 27">
          <a:extLst>
            <a:ext uri="{FF2B5EF4-FFF2-40B4-BE49-F238E27FC236}">
              <a16:creationId xmlns:a16="http://schemas.microsoft.com/office/drawing/2014/main" id="{00000000-0008-0000-0000-00007C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11" name="Text Box 27">
          <a:extLst>
            <a:ext uri="{FF2B5EF4-FFF2-40B4-BE49-F238E27FC236}">
              <a16:creationId xmlns:a16="http://schemas.microsoft.com/office/drawing/2014/main" id="{00000000-0008-0000-0000-00007D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12" name="Text Box 27">
          <a:extLst>
            <a:ext uri="{FF2B5EF4-FFF2-40B4-BE49-F238E27FC236}">
              <a16:creationId xmlns:a16="http://schemas.microsoft.com/office/drawing/2014/main" id="{00000000-0008-0000-0000-00007E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213" name="Text Box 27">
          <a:extLst>
            <a:ext uri="{FF2B5EF4-FFF2-40B4-BE49-F238E27FC236}">
              <a16:creationId xmlns:a16="http://schemas.microsoft.com/office/drawing/2014/main" id="{00000000-0008-0000-0000-00007F10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214" name="Text Box 27">
          <a:extLst>
            <a:ext uri="{FF2B5EF4-FFF2-40B4-BE49-F238E27FC236}">
              <a16:creationId xmlns:a16="http://schemas.microsoft.com/office/drawing/2014/main" id="{00000000-0008-0000-0000-000080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215" name="Text Box 27">
          <a:extLst>
            <a:ext uri="{FF2B5EF4-FFF2-40B4-BE49-F238E27FC236}">
              <a16:creationId xmlns:a16="http://schemas.microsoft.com/office/drawing/2014/main" id="{00000000-0008-0000-0000-000081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216" name="Text Box 27">
          <a:extLst>
            <a:ext uri="{FF2B5EF4-FFF2-40B4-BE49-F238E27FC236}">
              <a16:creationId xmlns:a16="http://schemas.microsoft.com/office/drawing/2014/main" id="{00000000-0008-0000-0000-000082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217" name="Text Box 27">
          <a:extLst>
            <a:ext uri="{FF2B5EF4-FFF2-40B4-BE49-F238E27FC236}">
              <a16:creationId xmlns:a16="http://schemas.microsoft.com/office/drawing/2014/main" id="{00000000-0008-0000-0000-00008310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218" name="Text Box 27">
          <a:extLst>
            <a:ext uri="{FF2B5EF4-FFF2-40B4-BE49-F238E27FC236}">
              <a16:creationId xmlns:a16="http://schemas.microsoft.com/office/drawing/2014/main" id="{00000000-0008-0000-0000-000084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19" name="Text Box 27">
          <a:extLst>
            <a:ext uri="{FF2B5EF4-FFF2-40B4-BE49-F238E27FC236}">
              <a16:creationId xmlns:a16="http://schemas.microsoft.com/office/drawing/2014/main" id="{00000000-0008-0000-0000-000085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20" name="Text Box 27">
          <a:extLst>
            <a:ext uri="{FF2B5EF4-FFF2-40B4-BE49-F238E27FC236}">
              <a16:creationId xmlns:a16="http://schemas.microsoft.com/office/drawing/2014/main" id="{00000000-0008-0000-0000-000086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21" name="Text Box 27">
          <a:extLst>
            <a:ext uri="{FF2B5EF4-FFF2-40B4-BE49-F238E27FC236}">
              <a16:creationId xmlns:a16="http://schemas.microsoft.com/office/drawing/2014/main" id="{00000000-0008-0000-0000-000087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22" name="Text Box 27">
          <a:extLst>
            <a:ext uri="{FF2B5EF4-FFF2-40B4-BE49-F238E27FC236}">
              <a16:creationId xmlns:a16="http://schemas.microsoft.com/office/drawing/2014/main" id="{00000000-0008-0000-0000-000088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23" name="Text Box 27">
          <a:extLst>
            <a:ext uri="{FF2B5EF4-FFF2-40B4-BE49-F238E27FC236}">
              <a16:creationId xmlns:a16="http://schemas.microsoft.com/office/drawing/2014/main" id="{00000000-0008-0000-0000-000089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24" name="Text Box 27">
          <a:extLst>
            <a:ext uri="{FF2B5EF4-FFF2-40B4-BE49-F238E27FC236}">
              <a16:creationId xmlns:a16="http://schemas.microsoft.com/office/drawing/2014/main" id="{00000000-0008-0000-0000-00008A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25" name="Text Box 27">
          <a:extLst>
            <a:ext uri="{FF2B5EF4-FFF2-40B4-BE49-F238E27FC236}">
              <a16:creationId xmlns:a16="http://schemas.microsoft.com/office/drawing/2014/main" id="{00000000-0008-0000-0000-00008B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26" name="Text Box 27">
          <a:extLst>
            <a:ext uri="{FF2B5EF4-FFF2-40B4-BE49-F238E27FC236}">
              <a16:creationId xmlns:a16="http://schemas.microsoft.com/office/drawing/2014/main" id="{00000000-0008-0000-0000-00008C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227" name="Text Box 27">
          <a:extLst>
            <a:ext uri="{FF2B5EF4-FFF2-40B4-BE49-F238E27FC236}">
              <a16:creationId xmlns:a16="http://schemas.microsoft.com/office/drawing/2014/main" id="{00000000-0008-0000-0000-00008D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228" name="Text Box 27">
          <a:extLst>
            <a:ext uri="{FF2B5EF4-FFF2-40B4-BE49-F238E27FC236}">
              <a16:creationId xmlns:a16="http://schemas.microsoft.com/office/drawing/2014/main" id="{00000000-0008-0000-0000-00008E10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29" name="Text Box 27">
          <a:extLst>
            <a:ext uri="{FF2B5EF4-FFF2-40B4-BE49-F238E27FC236}">
              <a16:creationId xmlns:a16="http://schemas.microsoft.com/office/drawing/2014/main" id="{00000000-0008-0000-0000-00008F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30" name="Text Box 27">
          <a:extLst>
            <a:ext uri="{FF2B5EF4-FFF2-40B4-BE49-F238E27FC236}">
              <a16:creationId xmlns:a16="http://schemas.microsoft.com/office/drawing/2014/main" id="{00000000-0008-0000-0000-000090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31" name="Text Box 27">
          <a:extLst>
            <a:ext uri="{FF2B5EF4-FFF2-40B4-BE49-F238E27FC236}">
              <a16:creationId xmlns:a16="http://schemas.microsoft.com/office/drawing/2014/main" id="{00000000-0008-0000-0000-000091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32" name="Text Box 27">
          <a:extLst>
            <a:ext uri="{FF2B5EF4-FFF2-40B4-BE49-F238E27FC236}">
              <a16:creationId xmlns:a16="http://schemas.microsoft.com/office/drawing/2014/main" id="{00000000-0008-0000-0000-000092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233" name="Text Box 27">
          <a:extLst>
            <a:ext uri="{FF2B5EF4-FFF2-40B4-BE49-F238E27FC236}">
              <a16:creationId xmlns:a16="http://schemas.microsoft.com/office/drawing/2014/main" id="{00000000-0008-0000-0000-000093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34" name="Text Box 27">
          <a:extLst>
            <a:ext uri="{FF2B5EF4-FFF2-40B4-BE49-F238E27FC236}">
              <a16:creationId xmlns:a16="http://schemas.microsoft.com/office/drawing/2014/main" id="{00000000-0008-0000-0000-000094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235" name="Text Box 27">
          <a:extLst>
            <a:ext uri="{FF2B5EF4-FFF2-40B4-BE49-F238E27FC236}">
              <a16:creationId xmlns:a16="http://schemas.microsoft.com/office/drawing/2014/main" id="{00000000-0008-0000-0000-00009510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36" name="Text Box 27">
          <a:extLst>
            <a:ext uri="{FF2B5EF4-FFF2-40B4-BE49-F238E27FC236}">
              <a16:creationId xmlns:a16="http://schemas.microsoft.com/office/drawing/2014/main" id="{00000000-0008-0000-0000-000096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37" name="Text Box 27">
          <a:extLst>
            <a:ext uri="{FF2B5EF4-FFF2-40B4-BE49-F238E27FC236}">
              <a16:creationId xmlns:a16="http://schemas.microsoft.com/office/drawing/2014/main" id="{00000000-0008-0000-0000-000097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38" name="Text Box 27">
          <a:extLst>
            <a:ext uri="{FF2B5EF4-FFF2-40B4-BE49-F238E27FC236}">
              <a16:creationId xmlns:a16="http://schemas.microsoft.com/office/drawing/2014/main" id="{00000000-0008-0000-0000-000098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39" name="Text Box 27">
          <a:extLst>
            <a:ext uri="{FF2B5EF4-FFF2-40B4-BE49-F238E27FC236}">
              <a16:creationId xmlns:a16="http://schemas.microsoft.com/office/drawing/2014/main" id="{00000000-0008-0000-0000-000099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40" name="Text Box 27">
          <a:extLst>
            <a:ext uri="{FF2B5EF4-FFF2-40B4-BE49-F238E27FC236}">
              <a16:creationId xmlns:a16="http://schemas.microsoft.com/office/drawing/2014/main" id="{00000000-0008-0000-0000-00009A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41" name="Text Box 27">
          <a:extLst>
            <a:ext uri="{FF2B5EF4-FFF2-40B4-BE49-F238E27FC236}">
              <a16:creationId xmlns:a16="http://schemas.microsoft.com/office/drawing/2014/main" id="{00000000-0008-0000-0000-00009B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42" name="Text Box 27">
          <a:extLst>
            <a:ext uri="{FF2B5EF4-FFF2-40B4-BE49-F238E27FC236}">
              <a16:creationId xmlns:a16="http://schemas.microsoft.com/office/drawing/2014/main" id="{00000000-0008-0000-0000-00009C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43" name="Text Box 27">
          <a:extLst>
            <a:ext uri="{FF2B5EF4-FFF2-40B4-BE49-F238E27FC236}">
              <a16:creationId xmlns:a16="http://schemas.microsoft.com/office/drawing/2014/main" id="{00000000-0008-0000-0000-00009D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244" name="Text Box 27">
          <a:extLst>
            <a:ext uri="{FF2B5EF4-FFF2-40B4-BE49-F238E27FC236}">
              <a16:creationId xmlns:a16="http://schemas.microsoft.com/office/drawing/2014/main" id="{00000000-0008-0000-0000-00009E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45" name="Text Box 27">
          <a:extLst>
            <a:ext uri="{FF2B5EF4-FFF2-40B4-BE49-F238E27FC236}">
              <a16:creationId xmlns:a16="http://schemas.microsoft.com/office/drawing/2014/main" id="{00000000-0008-0000-0000-00009F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46" name="Text Box 27">
          <a:extLst>
            <a:ext uri="{FF2B5EF4-FFF2-40B4-BE49-F238E27FC236}">
              <a16:creationId xmlns:a16="http://schemas.microsoft.com/office/drawing/2014/main" id="{00000000-0008-0000-0000-0000A0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47" name="Text Box 27">
          <a:extLst>
            <a:ext uri="{FF2B5EF4-FFF2-40B4-BE49-F238E27FC236}">
              <a16:creationId xmlns:a16="http://schemas.microsoft.com/office/drawing/2014/main" id="{00000000-0008-0000-0000-0000A1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48" name="Text Box 27">
          <a:extLst>
            <a:ext uri="{FF2B5EF4-FFF2-40B4-BE49-F238E27FC236}">
              <a16:creationId xmlns:a16="http://schemas.microsoft.com/office/drawing/2014/main" id="{00000000-0008-0000-0000-0000A2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49" name="Text Box 27">
          <a:extLst>
            <a:ext uri="{FF2B5EF4-FFF2-40B4-BE49-F238E27FC236}">
              <a16:creationId xmlns:a16="http://schemas.microsoft.com/office/drawing/2014/main" id="{00000000-0008-0000-0000-0000A3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50" name="Text Box 27">
          <a:extLst>
            <a:ext uri="{FF2B5EF4-FFF2-40B4-BE49-F238E27FC236}">
              <a16:creationId xmlns:a16="http://schemas.microsoft.com/office/drawing/2014/main" id="{00000000-0008-0000-0000-0000A4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251" name="Text Box 27">
          <a:extLst>
            <a:ext uri="{FF2B5EF4-FFF2-40B4-BE49-F238E27FC236}">
              <a16:creationId xmlns:a16="http://schemas.microsoft.com/office/drawing/2014/main" id="{00000000-0008-0000-0000-0000A510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252" name="Text Box 27">
          <a:extLst>
            <a:ext uri="{FF2B5EF4-FFF2-40B4-BE49-F238E27FC236}">
              <a16:creationId xmlns:a16="http://schemas.microsoft.com/office/drawing/2014/main" id="{00000000-0008-0000-0000-0000A6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253" name="Text Box 27">
          <a:extLst>
            <a:ext uri="{FF2B5EF4-FFF2-40B4-BE49-F238E27FC236}">
              <a16:creationId xmlns:a16="http://schemas.microsoft.com/office/drawing/2014/main" id="{00000000-0008-0000-0000-0000A7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254" name="Text Box 27">
          <a:extLst>
            <a:ext uri="{FF2B5EF4-FFF2-40B4-BE49-F238E27FC236}">
              <a16:creationId xmlns:a16="http://schemas.microsoft.com/office/drawing/2014/main" id="{00000000-0008-0000-0000-0000A8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255" name="Text Box 27">
          <a:extLst>
            <a:ext uri="{FF2B5EF4-FFF2-40B4-BE49-F238E27FC236}">
              <a16:creationId xmlns:a16="http://schemas.microsoft.com/office/drawing/2014/main" id="{00000000-0008-0000-0000-0000A910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256" name="Text Box 27">
          <a:extLst>
            <a:ext uri="{FF2B5EF4-FFF2-40B4-BE49-F238E27FC236}">
              <a16:creationId xmlns:a16="http://schemas.microsoft.com/office/drawing/2014/main" id="{00000000-0008-0000-0000-0000AA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257" name="Text Box 27">
          <a:extLst>
            <a:ext uri="{FF2B5EF4-FFF2-40B4-BE49-F238E27FC236}">
              <a16:creationId xmlns:a16="http://schemas.microsoft.com/office/drawing/2014/main" id="{00000000-0008-0000-0000-0000AB10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58" name="Text Box 27">
          <a:extLst>
            <a:ext uri="{FF2B5EF4-FFF2-40B4-BE49-F238E27FC236}">
              <a16:creationId xmlns:a16="http://schemas.microsoft.com/office/drawing/2014/main" id="{00000000-0008-0000-0000-0000AC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59" name="Text Box 27">
          <a:extLst>
            <a:ext uri="{FF2B5EF4-FFF2-40B4-BE49-F238E27FC236}">
              <a16:creationId xmlns:a16="http://schemas.microsoft.com/office/drawing/2014/main" id="{00000000-0008-0000-0000-0000AD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60" name="Text Box 27">
          <a:extLst>
            <a:ext uri="{FF2B5EF4-FFF2-40B4-BE49-F238E27FC236}">
              <a16:creationId xmlns:a16="http://schemas.microsoft.com/office/drawing/2014/main" id="{00000000-0008-0000-0000-0000AE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61" name="Text Box 27">
          <a:extLst>
            <a:ext uri="{FF2B5EF4-FFF2-40B4-BE49-F238E27FC236}">
              <a16:creationId xmlns:a16="http://schemas.microsoft.com/office/drawing/2014/main" id="{00000000-0008-0000-0000-0000AF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62" name="Text Box 27">
          <a:extLst>
            <a:ext uri="{FF2B5EF4-FFF2-40B4-BE49-F238E27FC236}">
              <a16:creationId xmlns:a16="http://schemas.microsoft.com/office/drawing/2014/main" id="{00000000-0008-0000-0000-0000B0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63" name="Text Box 27">
          <a:extLst>
            <a:ext uri="{FF2B5EF4-FFF2-40B4-BE49-F238E27FC236}">
              <a16:creationId xmlns:a16="http://schemas.microsoft.com/office/drawing/2014/main" id="{00000000-0008-0000-0000-0000B1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64" name="Text Box 27">
          <a:extLst>
            <a:ext uri="{FF2B5EF4-FFF2-40B4-BE49-F238E27FC236}">
              <a16:creationId xmlns:a16="http://schemas.microsoft.com/office/drawing/2014/main" id="{00000000-0008-0000-0000-0000B2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65" name="Text Box 27">
          <a:extLst>
            <a:ext uri="{FF2B5EF4-FFF2-40B4-BE49-F238E27FC236}">
              <a16:creationId xmlns:a16="http://schemas.microsoft.com/office/drawing/2014/main" id="{00000000-0008-0000-0000-0000B3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266" name="Text Box 27">
          <a:extLst>
            <a:ext uri="{FF2B5EF4-FFF2-40B4-BE49-F238E27FC236}">
              <a16:creationId xmlns:a16="http://schemas.microsoft.com/office/drawing/2014/main" id="{00000000-0008-0000-0000-0000B4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267" name="Text Box 27">
          <a:extLst>
            <a:ext uri="{FF2B5EF4-FFF2-40B4-BE49-F238E27FC236}">
              <a16:creationId xmlns:a16="http://schemas.microsoft.com/office/drawing/2014/main" id="{00000000-0008-0000-0000-0000B510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68" name="Text Box 27">
          <a:extLst>
            <a:ext uri="{FF2B5EF4-FFF2-40B4-BE49-F238E27FC236}">
              <a16:creationId xmlns:a16="http://schemas.microsoft.com/office/drawing/2014/main" id="{00000000-0008-0000-0000-0000B6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69" name="Text Box 27">
          <a:extLst>
            <a:ext uri="{FF2B5EF4-FFF2-40B4-BE49-F238E27FC236}">
              <a16:creationId xmlns:a16="http://schemas.microsoft.com/office/drawing/2014/main" id="{00000000-0008-0000-0000-0000B7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70" name="Text Box 27">
          <a:extLst>
            <a:ext uri="{FF2B5EF4-FFF2-40B4-BE49-F238E27FC236}">
              <a16:creationId xmlns:a16="http://schemas.microsoft.com/office/drawing/2014/main" id="{00000000-0008-0000-0000-0000B8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71" name="Text Box 27">
          <a:extLst>
            <a:ext uri="{FF2B5EF4-FFF2-40B4-BE49-F238E27FC236}">
              <a16:creationId xmlns:a16="http://schemas.microsoft.com/office/drawing/2014/main" id="{00000000-0008-0000-0000-0000B9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272" name="Text Box 27">
          <a:extLst>
            <a:ext uri="{FF2B5EF4-FFF2-40B4-BE49-F238E27FC236}">
              <a16:creationId xmlns:a16="http://schemas.microsoft.com/office/drawing/2014/main" id="{00000000-0008-0000-0000-0000BA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73" name="Text Box 27">
          <a:extLst>
            <a:ext uri="{FF2B5EF4-FFF2-40B4-BE49-F238E27FC236}">
              <a16:creationId xmlns:a16="http://schemas.microsoft.com/office/drawing/2014/main" id="{00000000-0008-0000-0000-0000BB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274" name="Text Box 27">
          <a:extLst>
            <a:ext uri="{FF2B5EF4-FFF2-40B4-BE49-F238E27FC236}">
              <a16:creationId xmlns:a16="http://schemas.microsoft.com/office/drawing/2014/main" id="{00000000-0008-0000-0000-0000BC10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75" name="Text Box 27">
          <a:extLst>
            <a:ext uri="{FF2B5EF4-FFF2-40B4-BE49-F238E27FC236}">
              <a16:creationId xmlns:a16="http://schemas.microsoft.com/office/drawing/2014/main" id="{00000000-0008-0000-0000-0000BD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76" name="Text Box 27">
          <a:extLst>
            <a:ext uri="{FF2B5EF4-FFF2-40B4-BE49-F238E27FC236}">
              <a16:creationId xmlns:a16="http://schemas.microsoft.com/office/drawing/2014/main" id="{00000000-0008-0000-0000-0000BE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77" name="Text Box 27">
          <a:extLst>
            <a:ext uri="{FF2B5EF4-FFF2-40B4-BE49-F238E27FC236}">
              <a16:creationId xmlns:a16="http://schemas.microsoft.com/office/drawing/2014/main" id="{00000000-0008-0000-0000-0000BF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78" name="Text Box 27">
          <a:extLst>
            <a:ext uri="{FF2B5EF4-FFF2-40B4-BE49-F238E27FC236}">
              <a16:creationId xmlns:a16="http://schemas.microsoft.com/office/drawing/2014/main" id="{00000000-0008-0000-0000-0000C0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79" name="Text Box 27">
          <a:extLst>
            <a:ext uri="{FF2B5EF4-FFF2-40B4-BE49-F238E27FC236}">
              <a16:creationId xmlns:a16="http://schemas.microsoft.com/office/drawing/2014/main" id="{00000000-0008-0000-0000-0000C1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80" name="Text Box 27">
          <a:extLst>
            <a:ext uri="{FF2B5EF4-FFF2-40B4-BE49-F238E27FC236}">
              <a16:creationId xmlns:a16="http://schemas.microsoft.com/office/drawing/2014/main" id="{00000000-0008-0000-0000-0000C2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81" name="Text Box 27">
          <a:extLst>
            <a:ext uri="{FF2B5EF4-FFF2-40B4-BE49-F238E27FC236}">
              <a16:creationId xmlns:a16="http://schemas.microsoft.com/office/drawing/2014/main" id="{00000000-0008-0000-0000-0000C3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82" name="Text Box 27">
          <a:extLst>
            <a:ext uri="{FF2B5EF4-FFF2-40B4-BE49-F238E27FC236}">
              <a16:creationId xmlns:a16="http://schemas.microsoft.com/office/drawing/2014/main" id="{00000000-0008-0000-0000-0000C4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283" name="Text Box 27">
          <a:extLst>
            <a:ext uri="{FF2B5EF4-FFF2-40B4-BE49-F238E27FC236}">
              <a16:creationId xmlns:a16="http://schemas.microsoft.com/office/drawing/2014/main" id="{00000000-0008-0000-0000-0000C5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84" name="Text Box 27">
          <a:extLst>
            <a:ext uri="{FF2B5EF4-FFF2-40B4-BE49-F238E27FC236}">
              <a16:creationId xmlns:a16="http://schemas.microsoft.com/office/drawing/2014/main" id="{00000000-0008-0000-0000-0000C6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85" name="Text Box 27">
          <a:extLst>
            <a:ext uri="{FF2B5EF4-FFF2-40B4-BE49-F238E27FC236}">
              <a16:creationId xmlns:a16="http://schemas.microsoft.com/office/drawing/2014/main" id="{00000000-0008-0000-0000-0000C7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86" name="Text Box 27">
          <a:extLst>
            <a:ext uri="{FF2B5EF4-FFF2-40B4-BE49-F238E27FC236}">
              <a16:creationId xmlns:a16="http://schemas.microsoft.com/office/drawing/2014/main" id="{00000000-0008-0000-0000-0000C8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87" name="Text Box 27">
          <a:extLst>
            <a:ext uri="{FF2B5EF4-FFF2-40B4-BE49-F238E27FC236}">
              <a16:creationId xmlns:a16="http://schemas.microsoft.com/office/drawing/2014/main" id="{00000000-0008-0000-0000-0000C9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88" name="Text Box 27">
          <a:extLst>
            <a:ext uri="{FF2B5EF4-FFF2-40B4-BE49-F238E27FC236}">
              <a16:creationId xmlns:a16="http://schemas.microsoft.com/office/drawing/2014/main" id="{00000000-0008-0000-0000-0000CA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289" name="Text Box 27">
          <a:extLst>
            <a:ext uri="{FF2B5EF4-FFF2-40B4-BE49-F238E27FC236}">
              <a16:creationId xmlns:a16="http://schemas.microsoft.com/office/drawing/2014/main" id="{00000000-0008-0000-0000-0000CB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290" name="Text Box 27">
          <a:extLst>
            <a:ext uri="{FF2B5EF4-FFF2-40B4-BE49-F238E27FC236}">
              <a16:creationId xmlns:a16="http://schemas.microsoft.com/office/drawing/2014/main" id="{00000000-0008-0000-0000-0000CC10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291" name="Text Box 27">
          <a:extLst>
            <a:ext uri="{FF2B5EF4-FFF2-40B4-BE49-F238E27FC236}">
              <a16:creationId xmlns:a16="http://schemas.microsoft.com/office/drawing/2014/main" id="{00000000-0008-0000-0000-0000CD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292" name="Text Box 27">
          <a:extLst>
            <a:ext uri="{FF2B5EF4-FFF2-40B4-BE49-F238E27FC236}">
              <a16:creationId xmlns:a16="http://schemas.microsoft.com/office/drawing/2014/main" id="{00000000-0008-0000-0000-0000CE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293" name="Text Box 27">
          <a:extLst>
            <a:ext uri="{FF2B5EF4-FFF2-40B4-BE49-F238E27FC236}">
              <a16:creationId xmlns:a16="http://schemas.microsoft.com/office/drawing/2014/main" id="{00000000-0008-0000-0000-0000CF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94" name="Text Box 27">
          <a:extLst>
            <a:ext uri="{FF2B5EF4-FFF2-40B4-BE49-F238E27FC236}">
              <a16:creationId xmlns:a16="http://schemas.microsoft.com/office/drawing/2014/main" id="{00000000-0008-0000-0000-0000D0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95" name="Text Box 27">
          <a:extLst>
            <a:ext uri="{FF2B5EF4-FFF2-40B4-BE49-F238E27FC236}">
              <a16:creationId xmlns:a16="http://schemas.microsoft.com/office/drawing/2014/main" id="{00000000-0008-0000-0000-0000D1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96" name="Text Box 27">
          <a:extLst>
            <a:ext uri="{FF2B5EF4-FFF2-40B4-BE49-F238E27FC236}">
              <a16:creationId xmlns:a16="http://schemas.microsoft.com/office/drawing/2014/main" id="{00000000-0008-0000-0000-0000D2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297" name="Text Box 27">
          <a:extLst>
            <a:ext uri="{FF2B5EF4-FFF2-40B4-BE49-F238E27FC236}">
              <a16:creationId xmlns:a16="http://schemas.microsoft.com/office/drawing/2014/main" id="{00000000-0008-0000-0000-0000D3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98" name="Text Box 27">
          <a:extLst>
            <a:ext uri="{FF2B5EF4-FFF2-40B4-BE49-F238E27FC236}">
              <a16:creationId xmlns:a16="http://schemas.microsoft.com/office/drawing/2014/main" id="{00000000-0008-0000-0000-0000D4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299" name="Text Box 27">
          <a:extLst>
            <a:ext uri="{FF2B5EF4-FFF2-40B4-BE49-F238E27FC236}">
              <a16:creationId xmlns:a16="http://schemas.microsoft.com/office/drawing/2014/main" id="{00000000-0008-0000-0000-0000D5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300" name="Text Box 27">
          <a:extLst>
            <a:ext uri="{FF2B5EF4-FFF2-40B4-BE49-F238E27FC236}">
              <a16:creationId xmlns:a16="http://schemas.microsoft.com/office/drawing/2014/main" id="{00000000-0008-0000-0000-0000D6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301" name="Text Box 27">
          <a:extLst>
            <a:ext uri="{FF2B5EF4-FFF2-40B4-BE49-F238E27FC236}">
              <a16:creationId xmlns:a16="http://schemas.microsoft.com/office/drawing/2014/main" id="{00000000-0008-0000-0000-0000D710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02" name="Text Box 27">
          <a:extLst>
            <a:ext uri="{FF2B5EF4-FFF2-40B4-BE49-F238E27FC236}">
              <a16:creationId xmlns:a16="http://schemas.microsoft.com/office/drawing/2014/main" id="{00000000-0008-0000-0000-0000D8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03" name="Text Box 27">
          <a:extLst>
            <a:ext uri="{FF2B5EF4-FFF2-40B4-BE49-F238E27FC236}">
              <a16:creationId xmlns:a16="http://schemas.microsoft.com/office/drawing/2014/main" id="{00000000-0008-0000-0000-0000D9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04" name="Text Box 27">
          <a:extLst>
            <a:ext uri="{FF2B5EF4-FFF2-40B4-BE49-F238E27FC236}">
              <a16:creationId xmlns:a16="http://schemas.microsoft.com/office/drawing/2014/main" id="{00000000-0008-0000-0000-0000DA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05" name="Text Box 27">
          <a:extLst>
            <a:ext uri="{FF2B5EF4-FFF2-40B4-BE49-F238E27FC236}">
              <a16:creationId xmlns:a16="http://schemas.microsoft.com/office/drawing/2014/main" id="{00000000-0008-0000-0000-0000DB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306" name="Text Box 27">
          <a:extLst>
            <a:ext uri="{FF2B5EF4-FFF2-40B4-BE49-F238E27FC236}">
              <a16:creationId xmlns:a16="http://schemas.microsoft.com/office/drawing/2014/main" id="{00000000-0008-0000-0000-0000DC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07" name="Text Box 27">
          <a:extLst>
            <a:ext uri="{FF2B5EF4-FFF2-40B4-BE49-F238E27FC236}">
              <a16:creationId xmlns:a16="http://schemas.microsoft.com/office/drawing/2014/main" id="{00000000-0008-0000-0000-0000DD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308" name="Text Box 27">
          <a:extLst>
            <a:ext uri="{FF2B5EF4-FFF2-40B4-BE49-F238E27FC236}">
              <a16:creationId xmlns:a16="http://schemas.microsoft.com/office/drawing/2014/main" id="{00000000-0008-0000-0000-0000DE10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09" name="Text Box 27">
          <a:extLst>
            <a:ext uri="{FF2B5EF4-FFF2-40B4-BE49-F238E27FC236}">
              <a16:creationId xmlns:a16="http://schemas.microsoft.com/office/drawing/2014/main" id="{00000000-0008-0000-0000-0000DF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10" name="Text Box 27">
          <a:extLst>
            <a:ext uri="{FF2B5EF4-FFF2-40B4-BE49-F238E27FC236}">
              <a16:creationId xmlns:a16="http://schemas.microsoft.com/office/drawing/2014/main" id="{00000000-0008-0000-0000-0000E0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11" name="Text Box 27">
          <a:extLst>
            <a:ext uri="{FF2B5EF4-FFF2-40B4-BE49-F238E27FC236}">
              <a16:creationId xmlns:a16="http://schemas.microsoft.com/office/drawing/2014/main" id="{00000000-0008-0000-0000-0000E1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12" name="Text Box 27">
          <a:extLst>
            <a:ext uri="{FF2B5EF4-FFF2-40B4-BE49-F238E27FC236}">
              <a16:creationId xmlns:a16="http://schemas.microsoft.com/office/drawing/2014/main" id="{00000000-0008-0000-0000-0000E2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13" name="Text Box 27">
          <a:extLst>
            <a:ext uri="{FF2B5EF4-FFF2-40B4-BE49-F238E27FC236}">
              <a16:creationId xmlns:a16="http://schemas.microsoft.com/office/drawing/2014/main" id="{00000000-0008-0000-0000-0000E3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14" name="Text Box 27">
          <a:extLst>
            <a:ext uri="{FF2B5EF4-FFF2-40B4-BE49-F238E27FC236}">
              <a16:creationId xmlns:a16="http://schemas.microsoft.com/office/drawing/2014/main" id="{00000000-0008-0000-0000-0000E4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15" name="Text Box 27">
          <a:extLst>
            <a:ext uri="{FF2B5EF4-FFF2-40B4-BE49-F238E27FC236}">
              <a16:creationId xmlns:a16="http://schemas.microsoft.com/office/drawing/2014/main" id="{00000000-0008-0000-0000-0000E5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16" name="Text Box 27">
          <a:extLst>
            <a:ext uri="{FF2B5EF4-FFF2-40B4-BE49-F238E27FC236}">
              <a16:creationId xmlns:a16="http://schemas.microsoft.com/office/drawing/2014/main" id="{00000000-0008-0000-0000-0000E6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317" name="Text Box 27">
          <a:extLst>
            <a:ext uri="{FF2B5EF4-FFF2-40B4-BE49-F238E27FC236}">
              <a16:creationId xmlns:a16="http://schemas.microsoft.com/office/drawing/2014/main" id="{00000000-0008-0000-0000-0000E710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18" name="Text Box 27">
          <a:extLst>
            <a:ext uri="{FF2B5EF4-FFF2-40B4-BE49-F238E27FC236}">
              <a16:creationId xmlns:a16="http://schemas.microsoft.com/office/drawing/2014/main" id="{00000000-0008-0000-0000-0000E8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19" name="Text Box 27">
          <a:extLst>
            <a:ext uri="{FF2B5EF4-FFF2-40B4-BE49-F238E27FC236}">
              <a16:creationId xmlns:a16="http://schemas.microsoft.com/office/drawing/2014/main" id="{00000000-0008-0000-0000-0000E9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20" name="Text Box 27">
          <a:extLst>
            <a:ext uri="{FF2B5EF4-FFF2-40B4-BE49-F238E27FC236}">
              <a16:creationId xmlns:a16="http://schemas.microsoft.com/office/drawing/2014/main" id="{00000000-0008-0000-0000-0000EA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21" name="Text Box 27">
          <a:extLst>
            <a:ext uri="{FF2B5EF4-FFF2-40B4-BE49-F238E27FC236}">
              <a16:creationId xmlns:a16="http://schemas.microsoft.com/office/drawing/2014/main" id="{00000000-0008-0000-0000-0000EB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22" name="Text Box 27">
          <a:extLst>
            <a:ext uri="{FF2B5EF4-FFF2-40B4-BE49-F238E27FC236}">
              <a16:creationId xmlns:a16="http://schemas.microsoft.com/office/drawing/2014/main" id="{00000000-0008-0000-0000-0000EC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23" name="Text Box 27">
          <a:extLst>
            <a:ext uri="{FF2B5EF4-FFF2-40B4-BE49-F238E27FC236}">
              <a16:creationId xmlns:a16="http://schemas.microsoft.com/office/drawing/2014/main" id="{00000000-0008-0000-0000-0000ED10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324" name="Text Box 27">
          <a:extLst>
            <a:ext uri="{FF2B5EF4-FFF2-40B4-BE49-F238E27FC236}">
              <a16:creationId xmlns:a16="http://schemas.microsoft.com/office/drawing/2014/main" id="{00000000-0008-0000-0000-0000EE10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325" name="Text Box 27">
          <a:extLst>
            <a:ext uri="{FF2B5EF4-FFF2-40B4-BE49-F238E27FC236}">
              <a16:creationId xmlns:a16="http://schemas.microsoft.com/office/drawing/2014/main" id="{00000000-0008-0000-0000-0000EF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326" name="Text Box 27">
          <a:extLst>
            <a:ext uri="{FF2B5EF4-FFF2-40B4-BE49-F238E27FC236}">
              <a16:creationId xmlns:a16="http://schemas.microsoft.com/office/drawing/2014/main" id="{00000000-0008-0000-0000-0000F0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327" name="Text Box 27">
          <a:extLst>
            <a:ext uri="{FF2B5EF4-FFF2-40B4-BE49-F238E27FC236}">
              <a16:creationId xmlns:a16="http://schemas.microsoft.com/office/drawing/2014/main" id="{00000000-0008-0000-0000-0000F110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328" name="Text Box 27">
          <a:extLst>
            <a:ext uri="{FF2B5EF4-FFF2-40B4-BE49-F238E27FC236}">
              <a16:creationId xmlns:a16="http://schemas.microsoft.com/office/drawing/2014/main" id="{00000000-0008-0000-0000-0000F210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329" name="Text Box 27">
          <a:extLst>
            <a:ext uri="{FF2B5EF4-FFF2-40B4-BE49-F238E27FC236}">
              <a16:creationId xmlns:a16="http://schemas.microsoft.com/office/drawing/2014/main" id="{00000000-0008-0000-0000-0000F3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330" name="Text Box 27">
          <a:extLst>
            <a:ext uri="{FF2B5EF4-FFF2-40B4-BE49-F238E27FC236}">
              <a16:creationId xmlns:a16="http://schemas.microsoft.com/office/drawing/2014/main" id="{00000000-0008-0000-0000-0000F410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31" name="Text Box 27">
          <a:extLst>
            <a:ext uri="{FF2B5EF4-FFF2-40B4-BE49-F238E27FC236}">
              <a16:creationId xmlns:a16="http://schemas.microsoft.com/office/drawing/2014/main" id="{00000000-0008-0000-0000-0000F5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32" name="Text Box 27">
          <a:extLst>
            <a:ext uri="{FF2B5EF4-FFF2-40B4-BE49-F238E27FC236}">
              <a16:creationId xmlns:a16="http://schemas.microsoft.com/office/drawing/2014/main" id="{00000000-0008-0000-0000-0000F6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33" name="Text Box 27">
          <a:extLst>
            <a:ext uri="{FF2B5EF4-FFF2-40B4-BE49-F238E27FC236}">
              <a16:creationId xmlns:a16="http://schemas.microsoft.com/office/drawing/2014/main" id="{00000000-0008-0000-0000-0000F7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34" name="Text Box 27">
          <a:extLst>
            <a:ext uri="{FF2B5EF4-FFF2-40B4-BE49-F238E27FC236}">
              <a16:creationId xmlns:a16="http://schemas.microsoft.com/office/drawing/2014/main" id="{00000000-0008-0000-0000-0000F8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35" name="Text Box 27">
          <a:extLst>
            <a:ext uri="{FF2B5EF4-FFF2-40B4-BE49-F238E27FC236}">
              <a16:creationId xmlns:a16="http://schemas.microsoft.com/office/drawing/2014/main" id="{00000000-0008-0000-0000-0000F9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36" name="Text Box 27">
          <a:extLst>
            <a:ext uri="{FF2B5EF4-FFF2-40B4-BE49-F238E27FC236}">
              <a16:creationId xmlns:a16="http://schemas.microsoft.com/office/drawing/2014/main" id="{00000000-0008-0000-0000-0000FA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37" name="Text Box 27">
          <a:extLst>
            <a:ext uri="{FF2B5EF4-FFF2-40B4-BE49-F238E27FC236}">
              <a16:creationId xmlns:a16="http://schemas.microsoft.com/office/drawing/2014/main" id="{00000000-0008-0000-0000-0000FB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38" name="Text Box 27">
          <a:extLst>
            <a:ext uri="{FF2B5EF4-FFF2-40B4-BE49-F238E27FC236}">
              <a16:creationId xmlns:a16="http://schemas.microsoft.com/office/drawing/2014/main" id="{00000000-0008-0000-0000-0000FC10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339" name="Text Box 27">
          <a:extLst>
            <a:ext uri="{FF2B5EF4-FFF2-40B4-BE49-F238E27FC236}">
              <a16:creationId xmlns:a16="http://schemas.microsoft.com/office/drawing/2014/main" id="{00000000-0008-0000-0000-0000FD10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340" name="Text Box 27">
          <a:extLst>
            <a:ext uri="{FF2B5EF4-FFF2-40B4-BE49-F238E27FC236}">
              <a16:creationId xmlns:a16="http://schemas.microsoft.com/office/drawing/2014/main" id="{00000000-0008-0000-0000-0000FE10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41" name="Text Box 27">
          <a:extLst>
            <a:ext uri="{FF2B5EF4-FFF2-40B4-BE49-F238E27FC236}">
              <a16:creationId xmlns:a16="http://schemas.microsoft.com/office/drawing/2014/main" id="{00000000-0008-0000-0000-0000FF10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42" name="Text Box 27">
          <a:extLst>
            <a:ext uri="{FF2B5EF4-FFF2-40B4-BE49-F238E27FC236}">
              <a16:creationId xmlns:a16="http://schemas.microsoft.com/office/drawing/2014/main" id="{00000000-0008-0000-0000-000000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43" name="Text Box 27">
          <a:extLst>
            <a:ext uri="{FF2B5EF4-FFF2-40B4-BE49-F238E27FC236}">
              <a16:creationId xmlns:a16="http://schemas.microsoft.com/office/drawing/2014/main" id="{00000000-0008-0000-0000-000001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44" name="Text Box 27">
          <a:extLst>
            <a:ext uri="{FF2B5EF4-FFF2-40B4-BE49-F238E27FC236}">
              <a16:creationId xmlns:a16="http://schemas.microsoft.com/office/drawing/2014/main" id="{00000000-0008-0000-0000-000002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345" name="Text Box 27">
          <a:extLst>
            <a:ext uri="{FF2B5EF4-FFF2-40B4-BE49-F238E27FC236}">
              <a16:creationId xmlns:a16="http://schemas.microsoft.com/office/drawing/2014/main" id="{00000000-0008-0000-0000-000003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46" name="Text Box 27">
          <a:extLst>
            <a:ext uri="{FF2B5EF4-FFF2-40B4-BE49-F238E27FC236}">
              <a16:creationId xmlns:a16="http://schemas.microsoft.com/office/drawing/2014/main" id="{00000000-0008-0000-0000-000004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347" name="Text Box 27">
          <a:extLst>
            <a:ext uri="{FF2B5EF4-FFF2-40B4-BE49-F238E27FC236}">
              <a16:creationId xmlns:a16="http://schemas.microsoft.com/office/drawing/2014/main" id="{00000000-0008-0000-0000-00000511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48" name="Text Box 27">
          <a:extLst>
            <a:ext uri="{FF2B5EF4-FFF2-40B4-BE49-F238E27FC236}">
              <a16:creationId xmlns:a16="http://schemas.microsoft.com/office/drawing/2014/main" id="{00000000-0008-0000-0000-000006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49" name="Text Box 27">
          <a:extLst>
            <a:ext uri="{FF2B5EF4-FFF2-40B4-BE49-F238E27FC236}">
              <a16:creationId xmlns:a16="http://schemas.microsoft.com/office/drawing/2014/main" id="{00000000-0008-0000-0000-000007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50" name="Text Box 27">
          <a:extLst>
            <a:ext uri="{FF2B5EF4-FFF2-40B4-BE49-F238E27FC236}">
              <a16:creationId xmlns:a16="http://schemas.microsoft.com/office/drawing/2014/main" id="{00000000-0008-0000-0000-000008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51" name="Text Box 27">
          <a:extLst>
            <a:ext uri="{FF2B5EF4-FFF2-40B4-BE49-F238E27FC236}">
              <a16:creationId xmlns:a16="http://schemas.microsoft.com/office/drawing/2014/main" id="{00000000-0008-0000-0000-000009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52" name="Text Box 27">
          <a:extLst>
            <a:ext uri="{FF2B5EF4-FFF2-40B4-BE49-F238E27FC236}">
              <a16:creationId xmlns:a16="http://schemas.microsoft.com/office/drawing/2014/main" id="{00000000-0008-0000-0000-00000A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53" name="Text Box 27">
          <a:extLst>
            <a:ext uri="{FF2B5EF4-FFF2-40B4-BE49-F238E27FC236}">
              <a16:creationId xmlns:a16="http://schemas.microsoft.com/office/drawing/2014/main" id="{00000000-0008-0000-0000-00000B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54" name="Text Box 27">
          <a:extLst>
            <a:ext uri="{FF2B5EF4-FFF2-40B4-BE49-F238E27FC236}">
              <a16:creationId xmlns:a16="http://schemas.microsoft.com/office/drawing/2014/main" id="{00000000-0008-0000-0000-00000C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55" name="Text Box 27">
          <a:extLst>
            <a:ext uri="{FF2B5EF4-FFF2-40B4-BE49-F238E27FC236}">
              <a16:creationId xmlns:a16="http://schemas.microsoft.com/office/drawing/2014/main" id="{00000000-0008-0000-0000-00000D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356" name="Text Box 27">
          <a:extLst>
            <a:ext uri="{FF2B5EF4-FFF2-40B4-BE49-F238E27FC236}">
              <a16:creationId xmlns:a16="http://schemas.microsoft.com/office/drawing/2014/main" id="{00000000-0008-0000-0000-00000E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57" name="Text Box 27">
          <a:extLst>
            <a:ext uri="{FF2B5EF4-FFF2-40B4-BE49-F238E27FC236}">
              <a16:creationId xmlns:a16="http://schemas.microsoft.com/office/drawing/2014/main" id="{00000000-0008-0000-0000-00000F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58" name="Text Box 27">
          <a:extLst>
            <a:ext uri="{FF2B5EF4-FFF2-40B4-BE49-F238E27FC236}">
              <a16:creationId xmlns:a16="http://schemas.microsoft.com/office/drawing/2014/main" id="{00000000-0008-0000-0000-000010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59" name="Text Box 27">
          <a:extLst>
            <a:ext uri="{FF2B5EF4-FFF2-40B4-BE49-F238E27FC236}">
              <a16:creationId xmlns:a16="http://schemas.microsoft.com/office/drawing/2014/main" id="{00000000-0008-0000-0000-000011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60" name="Text Box 27">
          <a:extLst>
            <a:ext uri="{FF2B5EF4-FFF2-40B4-BE49-F238E27FC236}">
              <a16:creationId xmlns:a16="http://schemas.microsoft.com/office/drawing/2014/main" id="{00000000-0008-0000-0000-000012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61" name="Text Box 27">
          <a:extLst>
            <a:ext uri="{FF2B5EF4-FFF2-40B4-BE49-F238E27FC236}">
              <a16:creationId xmlns:a16="http://schemas.microsoft.com/office/drawing/2014/main" id="{00000000-0008-0000-0000-000013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62" name="Text Box 27">
          <a:extLst>
            <a:ext uri="{FF2B5EF4-FFF2-40B4-BE49-F238E27FC236}">
              <a16:creationId xmlns:a16="http://schemas.microsoft.com/office/drawing/2014/main" id="{00000000-0008-0000-0000-000014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363" name="Text Box 27">
          <a:extLst>
            <a:ext uri="{FF2B5EF4-FFF2-40B4-BE49-F238E27FC236}">
              <a16:creationId xmlns:a16="http://schemas.microsoft.com/office/drawing/2014/main" id="{00000000-0008-0000-0000-00001511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364" name="Text Box 27">
          <a:extLst>
            <a:ext uri="{FF2B5EF4-FFF2-40B4-BE49-F238E27FC236}">
              <a16:creationId xmlns:a16="http://schemas.microsoft.com/office/drawing/2014/main" id="{00000000-0008-0000-0000-000016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365" name="Text Box 27">
          <a:extLst>
            <a:ext uri="{FF2B5EF4-FFF2-40B4-BE49-F238E27FC236}">
              <a16:creationId xmlns:a16="http://schemas.microsoft.com/office/drawing/2014/main" id="{00000000-0008-0000-0000-000017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366" name="Text Box 27">
          <a:extLst>
            <a:ext uri="{FF2B5EF4-FFF2-40B4-BE49-F238E27FC236}">
              <a16:creationId xmlns:a16="http://schemas.microsoft.com/office/drawing/2014/main" id="{00000000-0008-0000-0000-000018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67" name="Text Box 27">
          <a:extLst>
            <a:ext uri="{FF2B5EF4-FFF2-40B4-BE49-F238E27FC236}">
              <a16:creationId xmlns:a16="http://schemas.microsoft.com/office/drawing/2014/main" id="{00000000-0008-0000-0000-000019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68" name="Text Box 27">
          <a:extLst>
            <a:ext uri="{FF2B5EF4-FFF2-40B4-BE49-F238E27FC236}">
              <a16:creationId xmlns:a16="http://schemas.microsoft.com/office/drawing/2014/main" id="{00000000-0008-0000-0000-00001A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69" name="Text Box 27">
          <a:extLst>
            <a:ext uri="{FF2B5EF4-FFF2-40B4-BE49-F238E27FC236}">
              <a16:creationId xmlns:a16="http://schemas.microsoft.com/office/drawing/2014/main" id="{00000000-0008-0000-0000-00001B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70" name="Text Box 27">
          <a:extLst>
            <a:ext uri="{FF2B5EF4-FFF2-40B4-BE49-F238E27FC236}">
              <a16:creationId xmlns:a16="http://schemas.microsoft.com/office/drawing/2014/main" id="{00000000-0008-0000-0000-00001C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71" name="Text Box 27">
          <a:extLst>
            <a:ext uri="{FF2B5EF4-FFF2-40B4-BE49-F238E27FC236}">
              <a16:creationId xmlns:a16="http://schemas.microsoft.com/office/drawing/2014/main" id="{00000000-0008-0000-0000-00001D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72" name="Text Box 27">
          <a:extLst>
            <a:ext uri="{FF2B5EF4-FFF2-40B4-BE49-F238E27FC236}">
              <a16:creationId xmlns:a16="http://schemas.microsoft.com/office/drawing/2014/main" id="{00000000-0008-0000-0000-00001E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373" name="Text Box 27">
          <a:extLst>
            <a:ext uri="{FF2B5EF4-FFF2-40B4-BE49-F238E27FC236}">
              <a16:creationId xmlns:a16="http://schemas.microsoft.com/office/drawing/2014/main" id="{00000000-0008-0000-0000-00001F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374" name="Text Box 27">
          <a:extLst>
            <a:ext uri="{FF2B5EF4-FFF2-40B4-BE49-F238E27FC236}">
              <a16:creationId xmlns:a16="http://schemas.microsoft.com/office/drawing/2014/main" id="{00000000-0008-0000-0000-0000201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75" name="Text Box 27">
          <a:extLst>
            <a:ext uri="{FF2B5EF4-FFF2-40B4-BE49-F238E27FC236}">
              <a16:creationId xmlns:a16="http://schemas.microsoft.com/office/drawing/2014/main" id="{00000000-0008-0000-0000-000021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76" name="Text Box 27">
          <a:extLst>
            <a:ext uri="{FF2B5EF4-FFF2-40B4-BE49-F238E27FC236}">
              <a16:creationId xmlns:a16="http://schemas.microsoft.com/office/drawing/2014/main" id="{00000000-0008-0000-0000-000022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77" name="Text Box 27">
          <a:extLst>
            <a:ext uri="{FF2B5EF4-FFF2-40B4-BE49-F238E27FC236}">
              <a16:creationId xmlns:a16="http://schemas.microsoft.com/office/drawing/2014/main" id="{00000000-0008-0000-0000-000023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378" name="Text Box 27">
          <a:extLst>
            <a:ext uri="{FF2B5EF4-FFF2-40B4-BE49-F238E27FC236}">
              <a16:creationId xmlns:a16="http://schemas.microsoft.com/office/drawing/2014/main" id="{00000000-0008-0000-0000-000024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379" name="Text Box 27">
          <a:extLst>
            <a:ext uri="{FF2B5EF4-FFF2-40B4-BE49-F238E27FC236}">
              <a16:creationId xmlns:a16="http://schemas.microsoft.com/office/drawing/2014/main" id="{00000000-0008-0000-0000-000025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80" name="Text Box 27">
          <a:extLst>
            <a:ext uri="{FF2B5EF4-FFF2-40B4-BE49-F238E27FC236}">
              <a16:creationId xmlns:a16="http://schemas.microsoft.com/office/drawing/2014/main" id="{00000000-0008-0000-0000-000026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381" name="Text Box 27">
          <a:extLst>
            <a:ext uri="{FF2B5EF4-FFF2-40B4-BE49-F238E27FC236}">
              <a16:creationId xmlns:a16="http://schemas.microsoft.com/office/drawing/2014/main" id="{00000000-0008-0000-0000-00002711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82" name="Text Box 27">
          <a:extLst>
            <a:ext uri="{FF2B5EF4-FFF2-40B4-BE49-F238E27FC236}">
              <a16:creationId xmlns:a16="http://schemas.microsoft.com/office/drawing/2014/main" id="{00000000-0008-0000-0000-000028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83" name="Text Box 27">
          <a:extLst>
            <a:ext uri="{FF2B5EF4-FFF2-40B4-BE49-F238E27FC236}">
              <a16:creationId xmlns:a16="http://schemas.microsoft.com/office/drawing/2014/main" id="{00000000-0008-0000-0000-000029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84" name="Text Box 27">
          <a:extLst>
            <a:ext uri="{FF2B5EF4-FFF2-40B4-BE49-F238E27FC236}">
              <a16:creationId xmlns:a16="http://schemas.microsoft.com/office/drawing/2014/main" id="{00000000-0008-0000-0000-00002A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85" name="Text Box 27">
          <a:extLst>
            <a:ext uri="{FF2B5EF4-FFF2-40B4-BE49-F238E27FC236}">
              <a16:creationId xmlns:a16="http://schemas.microsoft.com/office/drawing/2014/main" id="{00000000-0008-0000-0000-00002B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86" name="Text Box 27">
          <a:extLst>
            <a:ext uri="{FF2B5EF4-FFF2-40B4-BE49-F238E27FC236}">
              <a16:creationId xmlns:a16="http://schemas.microsoft.com/office/drawing/2014/main" id="{00000000-0008-0000-0000-00002C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87" name="Text Box 27">
          <a:extLst>
            <a:ext uri="{FF2B5EF4-FFF2-40B4-BE49-F238E27FC236}">
              <a16:creationId xmlns:a16="http://schemas.microsoft.com/office/drawing/2014/main" id="{00000000-0008-0000-0000-00002D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88" name="Text Box 27">
          <a:extLst>
            <a:ext uri="{FF2B5EF4-FFF2-40B4-BE49-F238E27FC236}">
              <a16:creationId xmlns:a16="http://schemas.microsoft.com/office/drawing/2014/main" id="{00000000-0008-0000-0000-00002E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389" name="Text Box 27">
          <a:extLst>
            <a:ext uri="{FF2B5EF4-FFF2-40B4-BE49-F238E27FC236}">
              <a16:creationId xmlns:a16="http://schemas.microsoft.com/office/drawing/2014/main" id="{00000000-0008-0000-0000-00002F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390" name="Text Box 27">
          <a:extLst>
            <a:ext uri="{FF2B5EF4-FFF2-40B4-BE49-F238E27FC236}">
              <a16:creationId xmlns:a16="http://schemas.microsoft.com/office/drawing/2014/main" id="{00000000-0008-0000-0000-000030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91" name="Text Box 27">
          <a:extLst>
            <a:ext uri="{FF2B5EF4-FFF2-40B4-BE49-F238E27FC236}">
              <a16:creationId xmlns:a16="http://schemas.microsoft.com/office/drawing/2014/main" id="{00000000-0008-0000-0000-000031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92" name="Text Box 27">
          <a:extLst>
            <a:ext uri="{FF2B5EF4-FFF2-40B4-BE49-F238E27FC236}">
              <a16:creationId xmlns:a16="http://schemas.microsoft.com/office/drawing/2014/main" id="{00000000-0008-0000-0000-000032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93" name="Text Box 27">
          <a:extLst>
            <a:ext uri="{FF2B5EF4-FFF2-40B4-BE49-F238E27FC236}">
              <a16:creationId xmlns:a16="http://schemas.microsoft.com/office/drawing/2014/main" id="{00000000-0008-0000-0000-000033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94" name="Text Box 27">
          <a:extLst>
            <a:ext uri="{FF2B5EF4-FFF2-40B4-BE49-F238E27FC236}">
              <a16:creationId xmlns:a16="http://schemas.microsoft.com/office/drawing/2014/main" id="{00000000-0008-0000-0000-000034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95" name="Text Box 27">
          <a:extLst>
            <a:ext uri="{FF2B5EF4-FFF2-40B4-BE49-F238E27FC236}">
              <a16:creationId xmlns:a16="http://schemas.microsoft.com/office/drawing/2014/main" id="{00000000-0008-0000-0000-000035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396" name="Text Box 27">
          <a:extLst>
            <a:ext uri="{FF2B5EF4-FFF2-40B4-BE49-F238E27FC236}">
              <a16:creationId xmlns:a16="http://schemas.microsoft.com/office/drawing/2014/main" id="{00000000-0008-0000-0000-000036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397" name="Text Box 27">
          <a:extLst>
            <a:ext uri="{FF2B5EF4-FFF2-40B4-BE49-F238E27FC236}">
              <a16:creationId xmlns:a16="http://schemas.microsoft.com/office/drawing/2014/main" id="{00000000-0008-0000-0000-00003711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398" name="Text Box 27">
          <a:extLst>
            <a:ext uri="{FF2B5EF4-FFF2-40B4-BE49-F238E27FC236}">
              <a16:creationId xmlns:a16="http://schemas.microsoft.com/office/drawing/2014/main" id="{00000000-0008-0000-0000-000038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399" name="Text Box 27">
          <a:extLst>
            <a:ext uri="{FF2B5EF4-FFF2-40B4-BE49-F238E27FC236}">
              <a16:creationId xmlns:a16="http://schemas.microsoft.com/office/drawing/2014/main" id="{00000000-0008-0000-0000-000039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400" name="Text Box 27">
          <a:extLst>
            <a:ext uri="{FF2B5EF4-FFF2-40B4-BE49-F238E27FC236}">
              <a16:creationId xmlns:a16="http://schemas.microsoft.com/office/drawing/2014/main" id="{00000000-0008-0000-0000-00003A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401" name="Text Box 27">
          <a:extLst>
            <a:ext uri="{FF2B5EF4-FFF2-40B4-BE49-F238E27FC236}">
              <a16:creationId xmlns:a16="http://schemas.microsoft.com/office/drawing/2014/main" id="{00000000-0008-0000-0000-00003B11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402" name="Text Box 27">
          <a:extLst>
            <a:ext uri="{FF2B5EF4-FFF2-40B4-BE49-F238E27FC236}">
              <a16:creationId xmlns:a16="http://schemas.microsoft.com/office/drawing/2014/main" id="{00000000-0008-0000-0000-00003C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403" name="Text Box 27">
          <a:extLst>
            <a:ext uri="{FF2B5EF4-FFF2-40B4-BE49-F238E27FC236}">
              <a16:creationId xmlns:a16="http://schemas.microsoft.com/office/drawing/2014/main" id="{00000000-0008-0000-0000-00003D1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04" name="Text Box 27">
          <a:extLst>
            <a:ext uri="{FF2B5EF4-FFF2-40B4-BE49-F238E27FC236}">
              <a16:creationId xmlns:a16="http://schemas.microsoft.com/office/drawing/2014/main" id="{00000000-0008-0000-0000-00003E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05" name="Text Box 27">
          <a:extLst>
            <a:ext uri="{FF2B5EF4-FFF2-40B4-BE49-F238E27FC236}">
              <a16:creationId xmlns:a16="http://schemas.microsoft.com/office/drawing/2014/main" id="{00000000-0008-0000-0000-00003F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06" name="Text Box 27">
          <a:extLst>
            <a:ext uri="{FF2B5EF4-FFF2-40B4-BE49-F238E27FC236}">
              <a16:creationId xmlns:a16="http://schemas.microsoft.com/office/drawing/2014/main" id="{00000000-0008-0000-0000-000040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07" name="Text Box 27">
          <a:extLst>
            <a:ext uri="{FF2B5EF4-FFF2-40B4-BE49-F238E27FC236}">
              <a16:creationId xmlns:a16="http://schemas.microsoft.com/office/drawing/2014/main" id="{00000000-0008-0000-0000-000041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08" name="Text Box 27">
          <a:extLst>
            <a:ext uri="{FF2B5EF4-FFF2-40B4-BE49-F238E27FC236}">
              <a16:creationId xmlns:a16="http://schemas.microsoft.com/office/drawing/2014/main" id="{00000000-0008-0000-0000-000042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09" name="Text Box 27">
          <a:extLst>
            <a:ext uri="{FF2B5EF4-FFF2-40B4-BE49-F238E27FC236}">
              <a16:creationId xmlns:a16="http://schemas.microsoft.com/office/drawing/2014/main" id="{00000000-0008-0000-0000-000043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10" name="Text Box 27">
          <a:extLst>
            <a:ext uri="{FF2B5EF4-FFF2-40B4-BE49-F238E27FC236}">
              <a16:creationId xmlns:a16="http://schemas.microsoft.com/office/drawing/2014/main" id="{00000000-0008-0000-0000-000044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11" name="Text Box 27">
          <a:extLst>
            <a:ext uri="{FF2B5EF4-FFF2-40B4-BE49-F238E27FC236}">
              <a16:creationId xmlns:a16="http://schemas.microsoft.com/office/drawing/2014/main" id="{00000000-0008-0000-0000-000045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412" name="Text Box 27">
          <a:extLst>
            <a:ext uri="{FF2B5EF4-FFF2-40B4-BE49-F238E27FC236}">
              <a16:creationId xmlns:a16="http://schemas.microsoft.com/office/drawing/2014/main" id="{00000000-0008-0000-0000-000046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413" name="Text Box 27">
          <a:extLst>
            <a:ext uri="{FF2B5EF4-FFF2-40B4-BE49-F238E27FC236}">
              <a16:creationId xmlns:a16="http://schemas.microsoft.com/office/drawing/2014/main" id="{00000000-0008-0000-0000-0000471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14" name="Text Box 27">
          <a:extLst>
            <a:ext uri="{FF2B5EF4-FFF2-40B4-BE49-F238E27FC236}">
              <a16:creationId xmlns:a16="http://schemas.microsoft.com/office/drawing/2014/main" id="{00000000-0008-0000-0000-000048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15" name="Text Box 27">
          <a:extLst>
            <a:ext uri="{FF2B5EF4-FFF2-40B4-BE49-F238E27FC236}">
              <a16:creationId xmlns:a16="http://schemas.microsoft.com/office/drawing/2014/main" id="{00000000-0008-0000-0000-000049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16" name="Text Box 27">
          <a:extLst>
            <a:ext uri="{FF2B5EF4-FFF2-40B4-BE49-F238E27FC236}">
              <a16:creationId xmlns:a16="http://schemas.microsoft.com/office/drawing/2014/main" id="{00000000-0008-0000-0000-00004A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17" name="Text Box 27">
          <a:extLst>
            <a:ext uri="{FF2B5EF4-FFF2-40B4-BE49-F238E27FC236}">
              <a16:creationId xmlns:a16="http://schemas.microsoft.com/office/drawing/2014/main" id="{00000000-0008-0000-0000-00004B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418" name="Text Box 27">
          <a:extLst>
            <a:ext uri="{FF2B5EF4-FFF2-40B4-BE49-F238E27FC236}">
              <a16:creationId xmlns:a16="http://schemas.microsoft.com/office/drawing/2014/main" id="{00000000-0008-0000-0000-00004C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19" name="Text Box 27">
          <a:extLst>
            <a:ext uri="{FF2B5EF4-FFF2-40B4-BE49-F238E27FC236}">
              <a16:creationId xmlns:a16="http://schemas.microsoft.com/office/drawing/2014/main" id="{00000000-0008-0000-0000-00004D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420" name="Text Box 27">
          <a:extLst>
            <a:ext uri="{FF2B5EF4-FFF2-40B4-BE49-F238E27FC236}">
              <a16:creationId xmlns:a16="http://schemas.microsoft.com/office/drawing/2014/main" id="{00000000-0008-0000-0000-00004E11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21" name="Text Box 27">
          <a:extLst>
            <a:ext uri="{FF2B5EF4-FFF2-40B4-BE49-F238E27FC236}">
              <a16:creationId xmlns:a16="http://schemas.microsoft.com/office/drawing/2014/main" id="{00000000-0008-0000-0000-00004F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22" name="Text Box 27">
          <a:extLst>
            <a:ext uri="{FF2B5EF4-FFF2-40B4-BE49-F238E27FC236}">
              <a16:creationId xmlns:a16="http://schemas.microsoft.com/office/drawing/2014/main" id="{00000000-0008-0000-0000-000050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23" name="Text Box 27">
          <a:extLst>
            <a:ext uri="{FF2B5EF4-FFF2-40B4-BE49-F238E27FC236}">
              <a16:creationId xmlns:a16="http://schemas.microsoft.com/office/drawing/2014/main" id="{00000000-0008-0000-0000-000051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24" name="Text Box 27">
          <a:extLst>
            <a:ext uri="{FF2B5EF4-FFF2-40B4-BE49-F238E27FC236}">
              <a16:creationId xmlns:a16="http://schemas.microsoft.com/office/drawing/2014/main" id="{00000000-0008-0000-0000-000052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25" name="Text Box 27">
          <a:extLst>
            <a:ext uri="{FF2B5EF4-FFF2-40B4-BE49-F238E27FC236}">
              <a16:creationId xmlns:a16="http://schemas.microsoft.com/office/drawing/2014/main" id="{00000000-0008-0000-0000-000053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26" name="Text Box 27">
          <a:extLst>
            <a:ext uri="{FF2B5EF4-FFF2-40B4-BE49-F238E27FC236}">
              <a16:creationId xmlns:a16="http://schemas.microsoft.com/office/drawing/2014/main" id="{00000000-0008-0000-0000-000054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27" name="Text Box 27">
          <a:extLst>
            <a:ext uri="{FF2B5EF4-FFF2-40B4-BE49-F238E27FC236}">
              <a16:creationId xmlns:a16="http://schemas.microsoft.com/office/drawing/2014/main" id="{00000000-0008-0000-0000-000055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28" name="Text Box 27">
          <a:extLst>
            <a:ext uri="{FF2B5EF4-FFF2-40B4-BE49-F238E27FC236}">
              <a16:creationId xmlns:a16="http://schemas.microsoft.com/office/drawing/2014/main" id="{00000000-0008-0000-0000-000056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429" name="Text Box 27">
          <a:extLst>
            <a:ext uri="{FF2B5EF4-FFF2-40B4-BE49-F238E27FC236}">
              <a16:creationId xmlns:a16="http://schemas.microsoft.com/office/drawing/2014/main" id="{00000000-0008-0000-0000-000057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30" name="Text Box 27">
          <a:extLst>
            <a:ext uri="{FF2B5EF4-FFF2-40B4-BE49-F238E27FC236}">
              <a16:creationId xmlns:a16="http://schemas.microsoft.com/office/drawing/2014/main" id="{00000000-0008-0000-0000-000058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31" name="Text Box 27">
          <a:extLst>
            <a:ext uri="{FF2B5EF4-FFF2-40B4-BE49-F238E27FC236}">
              <a16:creationId xmlns:a16="http://schemas.microsoft.com/office/drawing/2014/main" id="{00000000-0008-0000-0000-000059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32" name="Text Box 27">
          <a:extLst>
            <a:ext uri="{FF2B5EF4-FFF2-40B4-BE49-F238E27FC236}">
              <a16:creationId xmlns:a16="http://schemas.microsoft.com/office/drawing/2014/main" id="{00000000-0008-0000-0000-00005A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33" name="Text Box 27">
          <a:extLst>
            <a:ext uri="{FF2B5EF4-FFF2-40B4-BE49-F238E27FC236}">
              <a16:creationId xmlns:a16="http://schemas.microsoft.com/office/drawing/2014/main" id="{00000000-0008-0000-0000-00005B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34" name="Text Box 27">
          <a:extLst>
            <a:ext uri="{FF2B5EF4-FFF2-40B4-BE49-F238E27FC236}">
              <a16:creationId xmlns:a16="http://schemas.microsoft.com/office/drawing/2014/main" id="{00000000-0008-0000-0000-00005C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35" name="Text Box 27">
          <a:extLst>
            <a:ext uri="{FF2B5EF4-FFF2-40B4-BE49-F238E27FC236}">
              <a16:creationId xmlns:a16="http://schemas.microsoft.com/office/drawing/2014/main" id="{00000000-0008-0000-0000-00005D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436" name="Text Box 27">
          <a:extLst>
            <a:ext uri="{FF2B5EF4-FFF2-40B4-BE49-F238E27FC236}">
              <a16:creationId xmlns:a16="http://schemas.microsoft.com/office/drawing/2014/main" id="{00000000-0008-0000-0000-00005E11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437" name="Text Box 27">
          <a:extLst>
            <a:ext uri="{FF2B5EF4-FFF2-40B4-BE49-F238E27FC236}">
              <a16:creationId xmlns:a16="http://schemas.microsoft.com/office/drawing/2014/main" id="{00000000-0008-0000-0000-00005F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438" name="Text Box 27">
          <a:extLst>
            <a:ext uri="{FF2B5EF4-FFF2-40B4-BE49-F238E27FC236}">
              <a16:creationId xmlns:a16="http://schemas.microsoft.com/office/drawing/2014/main" id="{00000000-0008-0000-0000-000060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439" name="Text Box 27">
          <a:extLst>
            <a:ext uri="{FF2B5EF4-FFF2-40B4-BE49-F238E27FC236}">
              <a16:creationId xmlns:a16="http://schemas.microsoft.com/office/drawing/2014/main" id="{00000000-0008-0000-0000-000061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40" name="Text Box 27">
          <a:extLst>
            <a:ext uri="{FF2B5EF4-FFF2-40B4-BE49-F238E27FC236}">
              <a16:creationId xmlns:a16="http://schemas.microsoft.com/office/drawing/2014/main" id="{00000000-0008-0000-0000-000062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41" name="Text Box 27">
          <a:extLst>
            <a:ext uri="{FF2B5EF4-FFF2-40B4-BE49-F238E27FC236}">
              <a16:creationId xmlns:a16="http://schemas.microsoft.com/office/drawing/2014/main" id="{00000000-0008-0000-0000-000063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42" name="Text Box 27">
          <a:extLst>
            <a:ext uri="{FF2B5EF4-FFF2-40B4-BE49-F238E27FC236}">
              <a16:creationId xmlns:a16="http://schemas.microsoft.com/office/drawing/2014/main" id="{00000000-0008-0000-0000-000064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43" name="Text Box 27">
          <a:extLst>
            <a:ext uri="{FF2B5EF4-FFF2-40B4-BE49-F238E27FC236}">
              <a16:creationId xmlns:a16="http://schemas.microsoft.com/office/drawing/2014/main" id="{00000000-0008-0000-0000-000065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44" name="Text Box 27">
          <a:extLst>
            <a:ext uri="{FF2B5EF4-FFF2-40B4-BE49-F238E27FC236}">
              <a16:creationId xmlns:a16="http://schemas.microsoft.com/office/drawing/2014/main" id="{00000000-0008-0000-0000-000066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45" name="Text Box 27">
          <a:extLst>
            <a:ext uri="{FF2B5EF4-FFF2-40B4-BE49-F238E27FC236}">
              <a16:creationId xmlns:a16="http://schemas.microsoft.com/office/drawing/2014/main" id="{00000000-0008-0000-0000-000067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4446" name="Text Box 27">
          <a:extLst>
            <a:ext uri="{FF2B5EF4-FFF2-40B4-BE49-F238E27FC236}">
              <a16:creationId xmlns:a16="http://schemas.microsoft.com/office/drawing/2014/main" id="{00000000-0008-0000-0000-000068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4447" name="Text Box 27">
          <a:extLst>
            <a:ext uri="{FF2B5EF4-FFF2-40B4-BE49-F238E27FC236}">
              <a16:creationId xmlns:a16="http://schemas.microsoft.com/office/drawing/2014/main" id="{00000000-0008-0000-0000-0000691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4448" name="Text Box 27">
          <a:extLst>
            <a:ext uri="{FF2B5EF4-FFF2-40B4-BE49-F238E27FC236}">
              <a16:creationId xmlns:a16="http://schemas.microsoft.com/office/drawing/2014/main" id="{00000000-0008-0000-0000-00006A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4449" name="Text Box 27">
          <a:extLst>
            <a:ext uri="{FF2B5EF4-FFF2-40B4-BE49-F238E27FC236}">
              <a16:creationId xmlns:a16="http://schemas.microsoft.com/office/drawing/2014/main" id="{00000000-0008-0000-0000-00006B1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4450" name="Text Box 27">
          <a:extLst>
            <a:ext uri="{FF2B5EF4-FFF2-40B4-BE49-F238E27FC236}">
              <a16:creationId xmlns:a16="http://schemas.microsoft.com/office/drawing/2014/main" id="{00000000-0008-0000-0000-00006C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4451" name="Text Box 27">
          <a:extLst>
            <a:ext uri="{FF2B5EF4-FFF2-40B4-BE49-F238E27FC236}">
              <a16:creationId xmlns:a16="http://schemas.microsoft.com/office/drawing/2014/main" id="{00000000-0008-0000-0000-00006E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IN"/>
        </a:p>
      </xdr:txBody>
    </xdr:sp>
    <xdr:clientData/>
  </xdr:oneCellAnchor>
  <xdr:oneCellAnchor>
    <xdr:from>
      <xdr:col>1</xdr:col>
      <xdr:colOff>1988820</xdr:colOff>
      <xdr:row>113</xdr:row>
      <xdr:rowOff>0</xdr:rowOff>
    </xdr:from>
    <xdr:ext cx="76200" cy="216050"/>
    <xdr:sp macro="" textlink="">
      <xdr:nvSpPr>
        <xdr:cNvPr id="4452" name="Text Box 27">
          <a:extLst>
            <a:ext uri="{FF2B5EF4-FFF2-40B4-BE49-F238E27FC236}">
              <a16:creationId xmlns:a16="http://schemas.microsoft.com/office/drawing/2014/main" id="{00000000-0008-0000-0000-00006F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4453" name="Text Box 27">
          <a:extLst>
            <a:ext uri="{FF2B5EF4-FFF2-40B4-BE49-F238E27FC236}">
              <a16:creationId xmlns:a16="http://schemas.microsoft.com/office/drawing/2014/main" id="{00000000-0008-0000-0000-0000701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4454" name="Text Box 27">
          <a:extLst>
            <a:ext uri="{FF2B5EF4-FFF2-40B4-BE49-F238E27FC236}">
              <a16:creationId xmlns:a16="http://schemas.microsoft.com/office/drawing/2014/main" id="{00000000-0008-0000-0000-000071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4455" name="Text Box 27">
          <a:extLst>
            <a:ext uri="{FF2B5EF4-FFF2-40B4-BE49-F238E27FC236}">
              <a16:creationId xmlns:a16="http://schemas.microsoft.com/office/drawing/2014/main" id="{00000000-0008-0000-0000-0000721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4456" name="Text Box 27">
          <a:extLst>
            <a:ext uri="{FF2B5EF4-FFF2-40B4-BE49-F238E27FC236}">
              <a16:creationId xmlns:a16="http://schemas.microsoft.com/office/drawing/2014/main" id="{00000000-0008-0000-0000-000073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4457" name="Text Box 27">
          <a:extLst>
            <a:ext uri="{FF2B5EF4-FFF2-40B4-BE49-F238E27FC236}">
              <a16:creationId xmlns:a16="http://schemas.microsoft.com/office/drawing/2014/main" id="{00000000-0008-0000-0000-000074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IN"/>
        </a:p>
      </xdr:txBody>
    </xdr:sp>
    <xdr:clientData/>
  </xdr:oneCellAnchor>
  <xdr:oneCellAnchor>
    <xdr:from>
      <xdr:col>1</xdr:col>
      <xdr:colOff>1988820</xdr:colOff>
      <xdr:row>113</xdr:row>
      <xdr:rowOff>0</xdr:rowOff>
    </xdr:from>
    <xdr:ext cx="76200" cy="216050"/>
    <xdr:sp macro="" textlink="">
      <xdr:nvSpPr>
        <xdr:cNvPr id="4458" name="Text Box 27">
          <a:extLst>
            <a:ext uri="{FF2B5EF4-FFF2-40B4-BE49-F238E27FC236}">
              <a16:creationId xmlns:a16="http://schemas.microsoft.com/office/drawing/2014/main" id="{00000000-0008-0000-0000-000075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4459" name="Text Box 27">
          <a:extLst>
            <a:ext uri="{FF2B5EF4-FFF2-40B4-BE49-F238E27FC236}">
              <a16:creationId xmlns:a16="http://schemas.microsoft.com/office/drawing/2014/main" id="{00000000-0008-0000-0000-0000761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4460" name="Text Box 27">
          <a:extLst>
            <a:ext uri="{FF2B5EF4-FFF2-40B4-BE49-F238E27FC236}">
              <a16:creationId xmlns:a16="http://schemas.microsoft.com/office/drawing/2014/main" id="{00000000-0008-0000-0000-000077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330350"/>
    <xdr:sp macro="" textlink="">
      <xdr:nvSpPr>
        <xdr:cNvPr id="4461" name="Text Box 27">
          <a:extLst>
            <a:ext uri="{FF2B5EF4-FFF2-40B4-BE49-F238E27FC236}">
              <a16:creationId xmlns:a16="http://schemas.microsoft.com/office/drawing/2014/main" id="{00000000-0008-0000-0000-000078110000}"/>
            </a:ext>
          </a:extLst>
        </xdr:cNvPr>
        <xdr:cNvSpPr txBox="1">
          <a:spLocks noChangeArrowheads="1"/>
        </xdr:cNvSpPr>
      </xdr:nvSpPr>
      <xdr:spPr bwMode="auto">
        <a:xfrm>
          <a:off x="2617470" y="54368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4462" name="Text Box 27">
          <a:extLst>
            <a:ext uri="{FF2B5EF4-FFF2-40B4-BE49-F238E27FC236}">
              <a16:creationId xmlns:a16="http://schemas.microsoft.com/office/drawing/2014/main" id="{00000000-0008-0000-0000-000079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113</xdr:row>
      <xdr:rowOff>0</xdr:rowOff>
    </xdr:from>
    <xdr:ext cx="76200" cy="216050"/>
    <xdr:sp macro="" textlink="">
      <xdr:nvSpPr>
        <xdr:cNvPr id="4463" name="Text Box 27">
          <a:extLst>
            <a:ext uri="{FF2B5EF4-FFF2-40B4-BE49-F238E27FC236}">
              <a16:creationId xmlns:a16="http://schemas.microsoft.com/office/drawing/2014/main" id="{00000000-0008-0000-0000-00007A110000}"/>
            </a:ext>
          </a:extLst>
        </xdr:cNvPr>
        <xdr:cNvSpPr txBox="1">
          <a:spLocks noChangeArrowheads="1"/>
        </xdr:cNvSpPr>
      </xdr:nvSpPr>
      <xdr:spPr bwMode="auto">
        <a:xfrm>
          <a:off x="2617470" y="54368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IN"/>
        </a:p>
      </xdr:txBody>
    </xdr:sp>
    <xdr:clientData/>
  </xdr:oneCellAnchor>
  <xdr:oneCellAnchor>
    <xdr:from>
      <xdr:col>1</xdr:col>
      <xdr:colOff>1988820</xdr:colOff>
      <xdr:row>17</xdr:row>
      <xdr:rowOff>0</xdr:rowOff>
    </xdr:from>
    <xdr:ext cx="76200" cy="216050"/>
    <xdr:sp macro="" textlink="">
      <xdr:nvSpPr>
        <xdr:cNvPr id="4464" name="Text Box 27">
          <a:extLst>
            <a:ext uri="{FF2B5EF4-FFF2-40B4-BE49-F238E27FC236}">
              <a16:creationId xmlns:a16="http://schemas.microsoft.com/office/drawing/2014/main" id="{00000000-0008-0000-0000-00007C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465" name="Text Box 27">
          <a:extLst>
            <a:ext uri="{FF2B5EF4-FFF2-40B4-BE49-F238E27FC236}">
              <a16:creationId xmlns:a16="http://schemas.microsoft.com/office/drawing/2014/main" id="{00000000-0008-0000-0000-00007D1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66" name="Text Box 27">
          <a:extLst>
            <a:ext uri="{FF2B5EF4-FFF2-40B4-BE49-F238E27FC236}">
              <a16:creationId xmlns:a16="http://schemas.microsoft.com/office/drawing/2014/main" id="{00000000-0008-0000-0000-00007E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67" name="Text Box 27">
          <a:extLst>
            <a:ext uri="{FF2B5EF4-FFF2-40B4-BE49-F238E27FC236}">
              <a16:creationId xmlns:a16="http://schemas.microsoft.com/office/drawing/2014/main" id="{00000000-0008-0000-0000-00007F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68" name="Text Box 27">
          <a:extLst>
            <a:ext uri="{FF2B5EF4-FFF2-40B4-BE49-F238E27FC236}">
              <a16:creationId xmlns:a16="http://schemas.microsoft.com/office/drawing/2014/main" id="{00000000-0008-0000-0000-000080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69" name="Text Box 27">
          <a:extLst>
            <a:ext uri="{FF2B5EF4-FFF2-40B4-BE49-F238E27FC236}">
              <a16:creationId xmlns:a16="http://schemas.microsoft.com/office/drawing/2014/main" id="{00000000-0008-0000-0000-000081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470" name="Text Box 27">
          <a:extLst>
            <a:ext uri="{FF2B5EF4-FFF2-40B4-BE49-F238E27FC236}">
              <a16:creationId xmlns:a16="http://schemas.microsoft.com/office/drawing/2014/main" id="{00000000-0008-0000-0000-000082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71" name="Text Box 27">
          <a:extLst>
            <a:ext uri="{FF2B5EF4-FFF2-40B4-BE49-F238E27FC236}">
              <a16:creationId xmlns:a16="http://schemas.microsoft.com/office/drawing/2014/main" id="{00000000-0008-0000-0000-000083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472" name="Text Box 27">
          <a:extLst>
            <a:ext uri="{FF2B5EF4-FFF2-40B4-BE49-F238E27FC236}">
              <a16:creationId xmlns:a16="http://schemas.microsoft.com/office/drawing/2014/main" id="{00000000-0008-0000-0000-00008411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73" name="Text Box 27">
          <a:extLst>
            <a:ext uri="{FF2B5EF4-FFF2-40B4-BE49-F238E27FC236}">
              <a16:creationId xmlns:a16="http://schemas.microsoft.com/office/drawing/2014/main" id="{00000000-0008-0000-0000-000085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74" name="Text Box 27">
          <a:extLst>
            <a:ext uri="{FF2B5EF4-FFF2-40B4-BE49-F238E27FC236}">
              <a16:creationId xmlns:a16="http://schemas.microsoft.com/office/drawing/2014/main" id="{00000000-0008-0000-0000-000086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75" name="Text Box 27">
          <a:extLst>
            <a:ext uri="{FF2B5EF4-FFF2-40B4-BE49-F238E27FC236}">
              <a16:creationId xmlns:a16="http://schemas.microsoft.com/office/drawing/2014/main" id="{00000000-0008-0000-0000-000087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76" name="Text Box 27">
          <a:extLst>
            <a:ext uri="{FF2B5EF4-FFF2-40B4-BE49-F238E27FC236}">
              <a16:creationId xmlns:a16="http://schemas.microsoft.com/office/drawing/2014/main" id="{00000000-0008-0000-0000-000088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77" name="Text Box 27">
          <a:extLst>
            <a:ext uri="{FF2B5EF4-FFF2-40B4-BE49-F238E27FC236}">
              <a16:creationId xmlns:a16="http://schemas.microsoft.com/office/drawing/2014/main" id="{00000000-0008-0000-0000-000089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78" name="Text Box 27">
          <a:extLst>
            <a:ext uri="{FF2B5EF4-FFF2-40B4-BE49-F238E27FC236}">
              <a16:creationId xmlns:a16="http://schemas.microsoft.com/office/drawing/2014/main" id="{00000000-0008-0000-0000-00008A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79" name="Text Box 27">
          <a:extLst>
            <a:ext uri="{FF2B5EF4-FFF2-40B4-BE49-F238E27FC236}">
              <a16:creationId xmlns:a16="http://schemas.microsoft.com/office/drawing/2014/main" id="{00000000-0008-0000-0000-00008B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80" name="Text Box 27">
          <a:extLst>
            <a:ext uri="{FF2B5EF4-FFF2-40B4-BE49-F238E27FC236}">
              <a16:creationId xmlns:a16="http://schemas.microsoft.com/office/drawing/2014/main" id="{00000000-0008-0000-0000-00008C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481" name="Text Box 27">
          <a:extLst>
            <a:ext uri="{FF2B5EF4-FFF2-40B4-BE49-F238E27FC236}">
              <a16:creationId xmlns:a16="http://schemas.microsoft.com/office/drawing/2014/main" id="{00000000-0008-0000-0000-00008D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82" name="Text Box 27">
          <a:extLst>
            <a:ext uri="{FF2B5EF4-FFF2-40B4-BE49-F238E27FC236}">
              <a16:creationId xmlns:a16="http://schemas.microsoft.com/office/drawing/2014/main" id="{00000000-0008-0000-0000-00008E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83" name="Text Box 27">
          <a:extLst>
            <a:ext uri="{FF2B5EF4-FFF2-40B4-BE49-F238E27FC236}">
              <a16:creationId xmlns:a16="http://schemas.microsoft.com/office/drawing/2014/main" id="{00000000-0008-0000-0000-00008F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84" name="Text Box 27">
          <a:extLst>
            <a:ext uri="{FF2B5EF4-FFF2-40B4-BE49-F238E27FC236}">
              <a16:creationId xmlns:a16="http://schemas.microsoft.com/office/drawing/2014/main" id="{00000000-0008-0000-0000-000090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85" name="Text Box 27">
          <a:extLst>
            <a:ext uri="{FF2B5EF4-FFF2-40B4-BE49-F238E27FC236}">
              <a16:creationId xmlns:a16="http://schemas.microsoft.com/office/drawing/2014/main" id="{00000000-0008-0000-0000-000091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86" name="Text Box 27">
          <a:extLst>
            <a:ext uri="{FF2B5EF4-FFF2-40B4-BE49-F238E27FC236}">
              <a16:creationId xmlns:a16="http://schemas.microsoft.com/office/drawing/2014/main" id="{00000000-0008-0000-0000-000092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487" name="Text Box 27">
          <a:extLst>
            <a:ext uri="{FF2B5EF4-FFF2-40B4-BE49-F238E27FC236}">
              <a16:creationId xmlns:a16="http://schemas.microsoft.com/office/drawing/2014/main" id="{00000000-0008-0000-0000-000093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488" name="Text Box 27">
          <a:extLst>
            <a:ext uri="{FF2B5EF4-FFF2-40B4-BE49-F238E27FC236}">
              <a16:creationId xmlns:a16="http://schemas.microsoft.com/office/drawing/2014/main" id="{00000000-0008-0000-0000-00009411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489" name="Text Box 27">
          <a:extLst>
            <a:ext uri="{FF2B5EF4-FFF2-40B4-BE49-F238E27FC236}">
              <a16:creationId xmlns:a16="http://schemas.microsoft.com/office/drawing/2014/main" id="{00000000-0008-0000-0000-000095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490" name="Text Box 27">
          <a:extLst>
            <a:ext uri="{FF2B5EF4-FFF2-40B4-BE49-F238E27FC236}">
              <a16:creationId xmlns:a16="http://schemas.microsoft.com/office/drawing/2014/main" id="{00000000-0008-0000-0000-000096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491" name="Text Box 27">
          <a:extLst>
            <a:ext uri="{FF2B5EF4-FFF2-40B4-BE49-F238E27FC236}">
              <a16:creationId xmlns:a16="http://schemas.microsoft.com/office/drawing/2014/main" id="{00000000-0008-0000-0000-000097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492" name="Text Box 27">
          <a:extLst>
            <a:ext uri="{FF2B5EF4-FFF2-40B4-BE49-F238E27FC236}">
              <a16:creationId xmlns:a16="http://schemas.microsoft.com/office/drawing/2014/main" id="{00000000-0008-0000-0000-00009811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493" name="Text Box 27">
          <a:extLst>
            <a:ext uri="{FF2B5EF4-FFF2-40B4-BE49-F238E27FC236}">
              <a16:creationId xmlns:a16="http://schemas.microsoft.com/office/drawing/2014/main" id="{00000000-0008-0000-0000-000099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494" name="Text Box 27">
          <a:extLst>
            <a:ext uri="{FF2B5EF4-FFF2-40B4-BE49-F238E27FC236}">
              <a16:creationId xmlns:a16="http://schemas.microsoft.com/office/drawing/2014/main" id="{00000000-0008-0000-0000-00009A1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95" name="Text Box 27">
          <a:extLst>
            <a:ext uri="{FF2B5EF4-FFF2-40B4-BE49-F238E27FC236}">
              <a16:creationId xmlns:a16="http://schemas.microsoft.com/office/drawing/2014/main" id="{00000000-0008-0000-0000-00009B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96" name="Text Box 27">
          <a:extLst>
            <a:ext uri="{FF2B5EF4-FFF2-40B4-BE49-F238E27FC236}">
              <a16:creationId xmlns:a16="http://schemas.microsoft.com/office/drawing/2014/main" id="{00000000-0008-0000-0000-00009C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97" name="Text Box 27">
          <a:extLst>
            <a:ext uri="{FF2B5EF4-FFF2-40B4-BE49-F238E27FC236}">
              <a16:creationId xmlns:a16="http://schemas.microsoft.com/office/drawing/2014/main" id="{00000000-0008-0000-0000-00009D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498" name="Text Box 27">
          <a:extLst>
            <a:ext uri="{FF2B5EF4-FFF2-40B4-BE49-F238E27FC236}">
              <a16:creationId xmlns:a16="http://schemas.microsoft.com/office/drawing/2014/main" id="{00000000-0008-0000-0000-00009E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499" name="Text Box 27">
          <a:extLst>
            <a:ext uri="{FF2B5EF4-FFF2-40B4-BE49-F238E27FC236}">
              <a16:creationId xmlns:a16="http://schemas.microsoft.com/office/drawing/2014/main" id="{00000000-0008-0000-0000-00009F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00" name="Text Box 27">
          <a:extLst>
            <a:ext uri="{FF2B5EF4-FFF2-40B4-BE49-F238E27FC236}">
              <a16:creationId xmlns:a16="http://schemas.microsoft.com/office/drawing/2014/main" id="{00000000-0008-0000-0000-0000A0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01" name="Text Box 27">
          <a:extLst>
            <a:ext uri="{FF2B5EF4-FFF2-40B4-BE49-F238E27FC236}">
              <a16:creationId xmlns:a16="http://schemas.microsoft.com/office/drawing/2014/main" id="{00000000-0008-0000-0000-0000A1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02" name="Text Box 27">
          <a:extLst>
            <a:ext uri="{FF2B5EF4-FFF2-40B4-BE49-F238E27FC236}">
              <a16:creationId xmlns:a16="http://schemas.microsoft.com/office/drawing/2014/main" id="{00000000-0008-0000-0000-0000A2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503" name="Text Box 27">
          <a:extLst>
            <a:ext uri="{FF2B5EF4-FFF2-40B4-BE49-F238E27FC236}">
              <a16:creationId xmlns:a16="http://schemas.microsoft.com/office/drawing/2014/main" id="{00000000-0008-0000-0000-0000A3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504" name="Text Box 27">
          <a:extLst>
            <a:ext uri="{FF2B5EF4-FFF2-40B4-BE49-F238E27FC236}">
              <a16:creationId xmlns:a16="http://schemas.microsoft.com/office/drawing/2014/main" id="{00000000-0008-0000-0000-0000A41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05" name="Text Box 27">
          <a:extLst>
            <a:ext uri="{FF2B5EF4-FFF2-40B4-BE49-F238E27FC236}">
              <a16:creationId xmlns:a16="http://schemas.microsoft.com/office/drawing/2014/main" id="{00000000-0008-0000-0000-0000A5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06" name="Text Box 27">
          <a:extLst>
            <a:ext uri="{FF2B5EF4-FFF2-40B4-BE49-F238E27FC236}">
              <a16:creationId xmlns:a16="http://schemas.microsoft.com/office/drawing/2014/main" id="{00000000-0008-0000-0000-0000A6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07" name="Text Box 27">
          <a:extLst>
            <a:ext uri="{FF2B5EF4-FFF2-40B4-BE49-F238E27FC236}">
              <a16:creationId xmlns:a16="http://schemas.microsoft.com/office/drawing/2014/main" id="{00000000-0008-0000-0000-0000A7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08" name="Text Box 27">
          <a:extLst>
            <a:ext uri="{FF2B5EF4-FFF2-40B4-BE49-F238E27FC236}">
              <a16:creationId xmlns:a16="http://schemas.microsoft.com/office/drawing/2014/main" id="{00000000-0008-0000-0000-0000A8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509" name="Text Box 27">
          <a:extLst>
            <a:ext uri="{FF2B5EF4-FFF2-40B4-BE49-F238E27FC236}">
              <a16:creationId xmlns:a16="http://schemas.microsoft.com/office/drawing/2014/main" id="{00000000-0008-0000-0000-0000A9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10" name="Text Box 27">
          <a:extLst>
            <a:ext uri="{FF2B5EF4-FFF2-40B4-BE49-F238E27FC236}">
              <a16:creationId xmlns:a16="http://schemas.microsoft.com/office/drawing/2014/main" id="{00000000-0008-0000-0000-0000AA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511" name="Text Box 27">
          <a:extLst>
            <a:ext uri="{FF2B5EF4-FFF2-40B4-BE49-F238E27FC236}">
              <a16:creationId xmlns:a16="http://schemas.microsoft.com/office/drawing/2014/main" id="{00000000-0008-0000-0000-0000AB11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12" name="Text Box 27">
          <a:extLst>
            <a:ext uri="{FF2B5EF4-FFF2-40B4-BE49-F238E27FC236}">
              <a16:creationId xmlns:a16="http://schemas.microsoft.com/office/drawing/2014/main" id="{00000000-0008-0000-0000-0000AC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13" name="Text Box 27">
          <a:extLst>
            <a:ext uri="{FF2B5EF4-FFF2-40B4-BE49-F238E27FC236}">
              <a16:creationId xmlns:a16="http://schemas.microsoft.com/office/drawing/2014/main" id="{00000000-0008-0000-0000-0000AD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14" name="Text Box 27">
          <a:extLst>
            <a:ext uri="{FF2B5EF4-FFF2-40B4-BE49-F238E27FC236}">
              <a16:creationId xmlns:a16="http://schemas.microsoft.com/office/drawing/2014/main" id="{00000000-0008-0000-0000-0000AE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15" name="Text Box 27">
          <a:extLst>
            <a:ext uri="{FF2B5EF4-FFF2-40B4-BE49-F238E27FC236}">
              <a16:creationId xmlns:a16="http://schemas.microsoft.com/office/drawing/2014/main" id="{00000000-0008-0000-0000-0000AF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16" name="Text Box 27">
          <a:extLst>
            <a:ext uri="{FF2B5EF4-FFF2-40B4-BE49-F238E27FC236}">
              <a16:creationId xmlns:a16="http://schemas.microsoft.com/office/drawing/2014/main" id="{00000000-0008-0000-0000-0000B0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17" name="Text Box 27">
          <a:extLst>
            <a:ext uri="{FF2B5EF4-FFF2-40B4-BE49-F238E27FC236}">
              <a16:creationId xmlns:a16="http://schemas.microsoft.com/office/drawing/2014/main" id="{00000000-0008-0000-0000-0000B1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18" name="Text Box 27">
          <a:extLst>
            <a:ext uri="{FF2B5EF4-FFF2-40B4-BE49-F238E27FC236}">
              <a16:creationId xmlns:a16="http://schemas.microsoft.com/office/drawing/2014/main" id="{00000000-0008-0000-0000-0000B2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19" name="Text Box 27">
          <a:extLst>
            <a:ext uri="{FF2B5EF4-FFF2-40B4-BE49-F238E27FC236}">
              <a16:creationId xmlns:a16="http://schemas.microsoft.com/office/drawing/2014/main" id="{00000000-0008-0000-0000-0000B3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520" name="Text Box 27">
          <a:extLst>
            <a:ext uri="{FF2B5EF4-FFF2-40B4-BE49-F238E27FC236}">
              <a16:creationId xmlns:a16="http://schemas.microsoft.com/office/drawing/2014/main" id="{00000000-0008-0000-0000-0000B4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21" name="Text Box 27">
          <a:extLst>
            <a:ext uri="{FF2B5EF4-FFF2-40B4-BE49-F238E27FC236}">
              <a16:creationId xmlns:a16="http://schemas.microsoft.com/office/drawing/2014/main" id="{00000000-0008-0000-0000-0000B5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22" name="Text Box 27">
          <a:extLst>
            <a:ext uri="{FF2B5EF4-FFF2-40B4-BE49-F238E27FC236}">
              <a16:creationId xmlns:a16="http://schemas.microsoft.com/office/drawing/2014/main" id="{00000000-0008-0000-0000-0000B6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23" name="Text Box 27">
          <a:extLst>
            <a:ext uri="{FF2B5EF4-FFF2-40B4-BE49-F238E27FC236}">
              <a16:creationId xmlns:a16="http://schemas.microsoft.com/office/drawing/2014/main" id="{00000000-0008-0000-0000-0000B7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24" name="Text Box 27">
          <a:extLst>
            <a:ext uri="{FF2B5EF4-FFF2-40B4-BE49-F238E27FC236}">
              <a16:creationId xmlns:a16="http://schemas.microsoft.com/office/drawing/2014/main" id="{00000000-0008-0000-0000-0000B8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25" name="Text Box 27">
          <a:extLst>
            <a:ext uri="{FF2B5EF4-FFF2-40B4-BE49-F238E27FC236}">
              <a16:creationId xmlns:a16="http://schemas.microsoft.com/office/drawing/2014/main" id="{00000000-0008-0000-0000-0000B9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26" name="Text Box 27">
          <a:extLst>
            <a:ext uri="{FF2B5EF4-FFF2-40B4-BE49-F238E27FC236}">
              <a16:creationId xmlns:a16="http://schemas.microsoft.com/office/drawing/2014/main" id="{00000000-0008-0000-0000-0000BA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527" name="Text Box 27">
          <a:extLst>
            <a:ext uri="{FF2B5EF4-FFF2-40B4-BE49-F238E27FC236}">
              <a16:creationId xmlns:a16="http://schemas.microsoft.com/office/drawing/2014/main" id="{00000000-0008-0000-0000-0000BB11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528" name="Text Box 27">
          <a:extLst>
            <a:ext uri="{FF2B5EF4-FFF2-40B4-BE49-F238E27FC236}">
              <a16:creationId xmlns:a16="http://schemas.microsoft.com/office/drawing/2014/main" id="{00000000-0008-0000-0000-0000BC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529" name="Text Box 27">
          <a:extLst>
            <a:ext uri="{FF2B5EF4-FFF2-40B4-BE49-F238E27FC236}">
              <a16:creationId xmlns:a16="http://schemas.microsoft.com/office/drawing/2014/main" id="{00000000-0008-0000-0000-0000BD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530" name="Text Box 27">
          <a:extLst>
            <a:ext uri="{FF2B5EF4-FFF2-40B4-BE49-F238E27FC236}">
              <a16:creationId xmlns:a16="http://schemas.microsoft.com/office/drawing/2014/main" id="{00000000-0008-0000-0000-0000BE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531" name="Text Box 27">
          <a:extLst>
            <a:ext uri="{FF2B5EF4-FFF2-40B4-BE49-F238E27FC236}">
              <a16:creationId xmlns:a16="http://schemas.microsoft.com/office/drawing/2014/main" id="{00000000-0008-0000-0000-0000BF11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532" name="Text Box 27">
          <a:extLst>
            <a:ext uri="{FF2B5EF4-FFF2-40B4-BE49-F238E27FC236}">
              <a16:creationId xmlns:a16="http://schemas.microsoft.com/office/drawing/2014/main" id="{00000000-0008-0000-0000-0000C0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33" name="Text Box 27">
          <a:extLst>
            <a:ext uri="{FF2B5EF4-FFF2-40B4-BE49-F238E27FC236}">
              <a16:creationId xmlns:a16="http://schemas.microsoft.com/office/drawing/2014/main" id="{00000000-0008-0000-0000-0000C1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34" name="Text Box 27">
          <a:extLst>
            <a:ext uri="{FF2B5EF4-FFF2-40B4-BE49-F238E27FC236}">
              <a16:creationId xmlns:a16="http://schemas.microsoft.com/office/drawing/2014/main" id="{00000000-0008-0000-0000-0000C2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35" name="Text Box 27">
          <a:extLst>
            <a:ext uri="{FF2B5EF4-FFF2-40B4-BE49-F238E27FC236}">
              <a16:creationId xmlns:a16="http://schemas.microsoft.com/office/drawing/2014/main" id="{00000000-0008-0000-0000-0000C3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36" name="Text Box 27">
          <a:extLst>
            <a:ext uri="{FF2B5EF4-FFF2-40B4-BE49-F238E27FC236}">
              <a16:creationId xmlns:a16="http://schemas.microsoft.com/office/drawing/2014/main" id="{00000000-0008-0000-0000-0000C4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37" name="Text Box 27">
          <a:extLst>
            <a:ext uri="{FF2B5EF4-FFF2-40B4-BE49-F238E27FC236}">
              <a16:creationId xmlns:a16="http://schemas.microsoft.com/office/drawing/2014/main" id="{00000000-0008-0000-0000-0000C5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38" name="Text Box 27">
          <a:extLst>
            <a:ext uri="{FF2B5EF4-FFF2-40B4-BE49-F238E27FC236}">
              <a16:creationId xmlns:a16="http://schemas.microsoft.com/office/drawing/2014/main" id="{00000000-0008-0000-0000-0000C6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39" name="Text Box 27">
          <a:extLst>
            <a:ext uri="{FF2B5EF4-FFF2-40B4-BE49-F238E27FC236}">
              <a16:creationId xmlns:a16="http://schemas.microsoft.com/office/drawing/2014/main" id="{00000000-0008-0000-0000-0000C7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40" name="Text Box 27">
          <a:extLst>
            <a:ext uri="{FF2B5EF4-FFF2-40B4-BE49-F238E27FC236}">
              <a16:creationId xmlns:a16="http://schemas.microsoft.com/office/drawing/2014/main" id="{00000000-0008-0000-0000-0000C8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541" name="Text Box 27">
          <a:extLst>
            <a:ext uri="{FF2B5EF4-FFF2-40B4-BE49-F238E27FC236}">
              <a16:creationId xmlns:a16="http://schemas.microsoft.com/office/drawing/2014/main" id="{00000000-0008-0000-0000-0000C9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542" name="Text Box 27">
          <a:extLst>
            <a:ext uri="{FF2B5EF4-FFF2-40B4-BE49-F238E27FC236}">
              <a16:creationId xmlns:a16="http://schemas.microsoft.com/office/drawing/2014/main" id="{00000000-0008-0000-0000-0000CA1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43" name="Text Box 27">
          <a:extLst>
            <a:ext uri="{FF2B5EF4-FFF2-40B4-BE49-F238E27FC236}">
              <a16:creationId xmlns:a16="http://schemas.microsoft.com/office/drawing/2014/main" id="{00000000-0008-0000-0000-0000CB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44" name="Text Box 27">
          <a:extLst>
            <a:ext uri="{FF2B5EF4-FFF2-40B4-BE49-F238E27FC236}">
              <a16:creationId xmlns:a16="http://schemas.microsoft.com/office/drawing/2014/main" id="{00000000-0008-0000-0000-0000CC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45" name="Text Box 27">
          <a:extLst>
            <a:ext uri="{FF2B5EF4-FFF2-40B4-BE49-F238E27FC236}">
              <a16:creationId xmlns:a16="http://schemas.microsoft.com/office/drawing/2014/main" id="{00000000-0008-0000-0000-0000CD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46" name="Text Box 27">
          <a:extLst>
            <a:ext uri="{FF2B5EF4-FFF2-40B4-BE49-F238E27FC236}">
              <a16:creationId xmlns:a16="http://schemas.microsoft.com/office/drawing/2014/main" id="{00000000-0008-0000-0000-0000CE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547" name="Text Box 27">
          <a:extLst>
            <a:ext uri="{FF2B5EF4-FFF2-40B4-BE49-F238E27FC236}">
              <a16:creationId xmlns:a16="http://schemas.microsoft.com/office/drawing/2014/main" id="{00000000-0008-0000-0000-0000CF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48" name="Text Box 27">
          <a:extLst>
            <a:ext uri="{FF2B5EF4-FFF2-40B4-BE49-F238E27FC236}">
              <a16:creationId xmlns:a16="http://schemas.microsoft.com/office/drawing/2014/main" id="{00000000-0008-0000-0000-0000D0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549" name="Text Box 27">
          <a:extLst>
            <a:ext uri="{FF2B5EF4-FFF2-40B4-BE49-F238E27FC236}">
              <a16:creationId xmlns:a16="http://schemas.microsoft.com/office/drawing/2014/main" id="{00000000-0008-0000-0000-0000D111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50" name="Text Box 27">
          <a:extLst>
            <a:ext uri="{FF2B5EF4-FFF2-40B4-BE49-F238E27FC236}">
              <a16:creationId xmlns:a16="http://schemas.microsoft.com/office/drawing/2014/main" id="{00000000-0008-0000-0000-0000D2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51" name="Text Box 27">
          <a:extLst>
            <a:ext uri="{FF2B5EF4-FFF2-40B4-BE49-F238E27FC236}">
              <a16:creationId xmlns:a16="http://schemas.microsoft.com/office/drawing/2014/main" id="{00000000-0008-0000-0000-0000D3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52" name="Text Box 27">
          <a:extLst>
            <a:ext uri="{FF2B5EF4-FFF2-40B4-BE49-F238E27FC236}">
              <a16:creationId xmlns:a16="http://schemas.microsoft.com/office/drawing/2014/main" id="{00000000-0008-0000-0000-0000D4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53" name="Text Box 27">
          <a:extLst>
            <a:ext uri="{FF2B5EF4-FFF2-40B4-BE49-F238E27FC236}">
              <a16:creationId xmlns:a16="http://schemas.microsoft.com/office/drawing/2014/main" id="{00000000-0008-0000-0000-0000D5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54" name="Text Box 27">
          <a:extLst>
            <a:ext uri="{FF2B5EF4-FFF2-40B4-BE49-F238E27FC236}">
              <a16:creationId xmlns:a16="http://schemas.microsoft.com/office/drawing/2014/main" id="{00000000-0008-0000-0000-0000D6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55" name="Text Box 27">
          <a:extLst>
            <a:ext uri="{FF2B5EF4-FFF2-40B4-BE49-F238E27FC236}">
              <a16:creationId xmlns:a16="http://schemas.microsoft.com/office/drawing/2014/main" id="{00000000-0008-0000-0000-0000D7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56" name="Text Box 27">
          <a:extLst>
            <a:ext uri="{FF2B5EF4-FFF2-40B4-BE49-F238E27FC236}">
              <a16:creationId xmlns:a16="http://schemas.microsoft.com/office/drawing/2014/main" id="{00000000-0008-0000-0000-0000D8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57" name="Text Box 27">
          <a:extLst>
            <a:ext uri="{FF2B5EF4-FFF2-40B4-BE49-F238E27FC236}">
              <a16:creationId xmlns:a16="http://schemas.microsoft.com/office/drawing/2014/main" id="{00000000-0008-0000-0000-0000D9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558" name="Text Box 27">
          <a:extLst>
            <a:ext uri="{FF2B5EF4-FFF2-40B4-BE49-F238E27FC236}">
              <a16:creationId xmlns:a16="http://schemas.microsoft.com/office/drawing/2014/main" id="{00000000-0008-0000-0000-0000DA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59" name="Text Box 27">
          <a:extLst>
            <a:ext uri="{FF2B5EF4-FFF2-40B4-BE49-F238E27FC236}">
              <a16:creationId xmlns:a16="http://schemas.microsoft.com/office/drawing/2014/main" id="{00000000-0008-0000-0000-0000DB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60" name="Text Box 27">
          <a:extLst>
            <a:ext uri="{FF2B5EF4-FFF2-40B4-BE49-F238E27FC236}">
              <a16:creationId xmlns:a16="http://schemas.microsoft.com/office/drawing/2014/main" id="{00000000-0008-0000-0000-0000DC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61" name="Text Box 27">
          <a:extLst>
            <a:ext uri="{FF2B5EF4-FFF2-40B4-BE49-F238E27FC236}">
              <a16:creationId xmlns:a16="http://schemas.microsoft.com/office/drawing/2014/main" id="{00000000-0008-0000-0000-0000DD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62" name="Text Box 27">
          <a:extLst>
            <a:ext uri="{FF2B5EF4-FFF2-40B4-BE49-F238E27FC236}">
              <a16:creationId xmlns:a16="http://schemas.microsoft.com/office/drawing/2014/main" id="{00000000-0008-0000-0000-0000DE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63" name="Text Box 27">
          <a:extLst>
            <a:ext uri="{FF2B5EF4-FFF2-40B4-BE49-F238E27FC236}">
              <a16:creationId xmlns:a16="http://schemas.microsoft.com/office/drawing/2014/main" id="{00000000-0008-0000-0000-0000DF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64" name="Text Box 27">
          <a:extLst>
            <a:ext uri="{FF2B5EF4-FFF2-40B4-BE49-F238E27FC236}">
              <a16:creationId xmlns:a16="http://schemas.microsoft.com/office/drawing/2014/main" id="{00000000-0008-0000-0000-0000E0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565" name="Text Box 27">
          <a:extLst>
            <a:ext uri="{FF2B5EF4-FFF2-40B4-BE49-F238E27FC236}">
              <a16:creationId xmlns:a16="http://schemas.microsoft.com/office/drawing/2014/main" id="{00000000-0008-0000-0000-0000E111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566" name="Text Box 27">
          <a:extLst>
            <a:ext uri="{FF2B5EF4-FFF2-40B4-BE49-F238E27FC236}">
              <a16:creationId xmlns:a16="http://schemas.microsoft.com/office/drawing/2014/main" id="{00000000-0008-0000-0000-0000E2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567" name="Text Box 27">
          <a:extLst>
            <a:ext uri="{FF2B5EF4-FFF2-40B4-BE49-F238E27FC236}">
              <a16:creationId xmlns:a16="http://schemas.microsoft.com/office/drawing/2014/main" id="{00000000-0008-0000-0000-0000E3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568" name="Text Box 27">
          <a:extLst>
            <a:ext uri="{FF2B5EF4-FFF2-40B4-BE49-F238E27FC236}">
              <a16:creationId xmlns:a16="http://schemas.microsoft.com/office/drawing/2014/main" id="{00000000-0008-0000-0000-0000E411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69"/>
    <xdr:sp macro="" textlink="">
      <xdr:nvSpPr>
        <xdr:cNvPr id="4569" name="Text Box 27">
          <a:extLst>
            <a:ext uri="{FF2B5EF4-FFF2-40B4-BE49-F238E27FC236}">
              <a16:creationId xmlns:a16="http://schemas.microsoft.com/office/drawing/2014/main" id="{00000000-0008-0000-0000-0000E5110000}"/>
            </a:ext>
          </a:extLst>
        </xdr:cNvPr>
        <xdr:cNvSpPr txBox="1">
          <a:spLocks noChangeArrowheads="1"/>
        </xdr:cNvSpPr>
      </xdr:nvSpPr>
      <xdr:spPr bwMode="auto">
        <a:xfrm>
          <a:off x="2617470" y="74295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570" name="Text Box 27">
          <a:extLst>
            <a:ext uri="{FF2B5EF4-FFF2-40B4-BE49-F238E27FC236}">
              <a16:creationId xmlns:a16="http://schemas.microsoft.com/office/drawing/2014/main" id="{00000000-0008-0000-0000-0000E6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571" name="Text Box 27">
          <a:extLst>
            <a:ext uri="{FF2B5EF4-FFF2-40B4-BE49-F238E27FC236}">
              <a16:creationId xmlns:a16="http://schemas.microsoft.com/office/drawing/2014/main" id="{00000000-0008-0000-0000-0000E71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72" name="Text Box 27">
          <a:extLst>
            <a:ext uri="{FF2B5EF4-FFF2-40B4-BE49-F238E27FC236}">
              <a16:creationId xmlns:a16="http://schemas.microsoft.com/office/drawing/2014/main" id="{00000000-0008-0000-0000-0000E8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73" name="Text Box 27">
          <a:extLst>
            <a:ext uri="{FF2B5EF4-FFF2-40B4-BE49-F238E27FC236}">
              <a16:creationId xmlns:a16="http://schemas.microsoft.com/office/drawing/2014/main" id="{00000000-0008-0000-0000-0000E9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74" name="Text Box 27">
          <a:extLst>
            <a:ext uri="{FF2B5EF4-FFF2-40B4-BE49-F238E27FC236}">
              <a16:creationId xmlns:a16="http://schemas.microsoft.com/office/drawing/2014/main" id="{00000000-0008-0000-0000-0000EA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75" name="Text Box 27">
          <a:extLst>
            <a:ext uri="{FF2B5EF4-FFF2-40B4-BE49-F238E27FC236}">
              <a16:creationId xmlns:a16="http://schemas.microsoft.com/office/drawing/2014/main" id="{00000000-0008-0000-0000-0000EB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76" name="Text Box 27">
          <a:extLst>
            <a:ext uri="{FF2B5EF4-FFF2-40B4-BE49-F238E27FC236}">
              <a16:creationId xmlns:a16="http://schemas.microsoft.com/office/drawing/2014/main" id="{00000000-0008-0000-0000-0000EC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77" name="Text Box 27">
          <a:extLst>
            <a:ext uri="{FF2B5EF4-FFF2-40B4-BE49-F238E27FC236}">
              <a16:creationId xmlns:a16="http://schemas.microsoft.com/office/drawing/2014/main" id="{00000000-0008-0000-0000-0000ED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78" name="Text Box 27">
          <a:extLst>
            <a:ext uri="{FF2B5EF4-FFF2-40B4-BE49-F238E27FC236}">
              <a16:creationId xmlns:a16="http://schemas.microsoft.com/office/drawing/2014/main" id="{00000000-0008-0000-0000-0000EE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79" name="Text Box 27">
          <a:extLst>
            <a:ext uri="{FF2B5EF4-FFF2-40B4-BE49-F238E27FC236}">
              <a16:creationId xmlns:a16="http://schemas.microsoft.com/office/drawing/2014/main" id="{00000000-0008-0000-0000-0000EF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580" name="Text Box 27">
          <a:extLst>
            <a:ext uri="{FF2B5EF4-FFF2-40B4-BE49-F238E27FC236}">
              <a16:creationId xmlns:a16="http://schemas.microsoft.com/office/drawing/2014/main" id="{00000000-0008-0000-0000-0000F01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4581" name="Text Box 27">
          <a:extLst>
            <a:ext uri="{FF2B5EF4-FFF2-40B4-BE49-F238E27FC236}">
              <a16:creationId xmlns:a16="http://schemas.microsoft.com/office/drawing/2014/main" id="{00000000-0008-0000-0000-0000F11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82" name="Text Box 27">
          <a:extLst>
            <a:ext uri="{FF2B5EF4-FFF2-40B4-BE49-F238E27FC236}">
              <a16:creationId xmlns:a16="http://schemas.microsoft.com/office/drawing/2014/main" id="{00000000-0008-0000-0000-0000F2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83" name="Text Box 27">
          <a:extLst>
            <a:ext uri="{FF2B5EF4-FFF2-40B4-BE49-F238E27FC236}">
              <a16:creationId xmlns:a16="http://schemas.microsoft.com/office/drawing/2014/main" id="{00000000-0008-0000-0000-0000F3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84" name="Text Box 27">
          <a:extLst>
            <a:ext uri="{FF2B5EF4-FFF2-40B4-BE49-F238E27FC236}">
              <a16:creationId xmlns:a16="http://schemas.microsoft.com/office/drawing/2014/main" id="{00000000-0008-0000-0000-0000F4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585" name="Text Box 27">
          <a:extLst>
            <a:ext uri="{FF2B5EF4-FFF2-40B4-BE49-F238E27FC236}">
              <a16:creationId xmlns:a16="http://schemas.microsoft.com/office/drawing/2014/main" id="{00000000-0008-0000-0000-0000F511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586" name="Text Box 27">
          <a:extLst>
            <a:ext uri="{FF2B5EF4-FFF2-40B4-BE49-F238E27FC236}">
              <a16:creationId xmlns:a16="http://schemas.microsoft.com/office/drawing/2014/main" id="{00000000-0008-0000-0000-0000F611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87" name="Text Box 27">
          <a:extLst>
            <a:ext uri="{FF2B5EF4-FFF2-40B4-BE49-F238E27FC236}">
              <a16:creationId xmlns:a16="http://schemas.microsoft.com/office/drawing/2014/main" id="{00000000-0008-0000-0000-0000F7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68580"/>
    <xdr:sp macro="" textlink="">
      <xdr:nvSpPr>
        <xdr:cNvPr id="4588" name="Text Box 27">
          <a:extLst>
            <a:ext uri="{FF2B5EF4-FFF2-40B4-BE49-F238E27FC236}">
              <a16:creationId xmlns:a16="http://schemas.microsoft.com/office/drawing/2014/main" id="{00000000-0008-0000-0000-0000F8110000}"/>
            </a:ext>
          </a:extLst>
        </xdr:cNvPr>
        <xdr:cNvSpPr txBox="1">
          <a:spLocks noChangeArrowheads="1"/>
        </xdr:cNvSpPr>
      </xdr:nvSpPr>
      <xdr:spPr bwMode="auto">
        <a:xfrm>
          <a:off x="2617470" y="74295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89" name="Text Box 27">
          <a:extLst>
            <a:ext uri="{FF2B5EF4-FFF2-40B4-BE49-F238E27FC236}">
              <a16:creationId xmlns:a16="http://schemas.microsoft.com/office/drawing/2014/main" id="{00000000-0008-0000-0000-0000F9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90" name="Text Box 27">
          <a:extLst>
            <a:ext uri="{FF2B5EF4-FFF2-40B4-BE49-F238E27FC236}">
              <a16:creationId xmlns:a16="http://schemas.microsoft.com/office/drawing/2014/main" id="{00000000-0008-0000-0000-0000FA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91" name="Text Box 27">
          <a:extLst>
            <a:ext uri="{FF2B5EF4-FFF2-40B4-BE49-F238E27FC236}">
              <a16:creationId xmlns:a16="http://schemas.microsoft.com/office/drawing/2014/main" id="{00000000-0008-0000-0000-0000FB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92" name="Text Box 27">
          <a:extLst>
            <a:ext uri="{FF2B5EF4-FFF2-40B4-BE49-F238E27FC236}">
              <a16:creationId xmlns:a16="http://schemas.microsoft.com/office/drawing/2014/main" id="{00000000-0008-0000-0000-0000FC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93" name="Text Box 27">
          <a:extLst>
            <a:ext uri="{FF2B5EF4-FFF2-40B4-BE49-F238E27FC236}">
              <a16:creationId xmlns:a16="http://schemas.microsoft.com/office/drawing/2014/main" id="{00000000-0008-0000-0000-0000FD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94" name="Text Box 27">
          <a:extLst>
            <a:ext uri="{FF2B5EF4-FFF2-40B4-BE49-F238E27FC236}">
              <a16:creationId xmlns:a16="http://schemas.microsoft.com/office/drawing/2014/main" id="{00000000-0008-0000-0000-0000FE11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95" name="Text Box 27">
          <a:extLst>
            <a:ext uri="{FF2B5EF4-FFF2-40B4-BE49-F238E27FC236}">
              <a16:creationId xmlns:a16="http://schemas.microsoft.com/office/drawing/2014/main" id="{00000000-0008-0000-0000-0000FF11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596" name="Text Box 27">
          <a:extLst>
            <a:ext uri="{FF2B5EF4-FFF2-40B4-BE49-F238E27FC236}">
              <a16:creationId xmlns:a16="http://schemas.microsoft.com/office/drawing/2014/main" id="{00000000-0008-0000-0000-00000012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17</xdr:row>
      <xdr:rowOff>0</xdr:rowOff>
    </xdr:from>
    <xdr:ext cx="76200" cy="144780"/>
    <xdr:sp macro="" textlink="">
      <xdr:nvSpPr>
        <xdr:cNvPr id="4597" name="Text Box 27">
          <a:extLst>
            <a:ext uri="{FF2B5EF4-FFF2-40B4-BE49-F238E27FC236}">
              <a16:creationId xmlns:a16="http://schemas.microsoft.com/office/drawing/2014/main" id="{00000000-0008-0000-0000-000001120000}"/>
            </a:ext>
          </a:extLst>
        </xdr:cNvPr>
        <xdr:cNvSpPr txBox="1">
          <a:spLocks noChangeArrowheads="1"/>
        </xdr:cNvSpPr>
      </xdr:nvSpPr>
      <xdr:spPr bwMode="auto">
        <a:xfrm>
          <a:off x="2640330" y="74295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98" name="Text Box 27">
          <a:extLst>
            <a:ext uri="{FF2B5EF4-FFF2-40B4-BE49-F238E27FC236}">
              <a16:creationId xmlns:a16="http://schemas.microsoft.com/office/drawing/2014/main" id="{00000000-0008-0000-0000-0000021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599" name="Text Box 27">
          <a:extLst>
            <a:ext uri="{FF2B5EF4-FFF2-40B4-BE49-F238E27FC236}">
              <a16:creationId xmlns:a16="http://schemas.microsoft.com/office/drawing/2014/main" id="{00000000-0008-0000-0000-0000031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600" name="Text Box 27">
          <a:extLst>
            <a:ext uri="{FF2B5EF4-FFF2-40B4-BE49-F238E27FC236}">
              <a16:creationId xmlns:a16="http://schemas.microsoft.com/office/drawing/2014/main" id="{00000000-0008-0000-0000-0000041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601" name="Text Box 27">
          <a:extLst>
            <a:ext uri="{FF2B5EF4-FFF2-40B4-BE49-F238E27FC236}">
              <a16:creationId xmlns:a16="http://schemas.microsoft.com/office/drawing/2014/main" id="{00000000-0008-0000-0000-0000051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602" name="Text Box 27">
          <a:extLst>
            <a:ext uri="{FF2B5EF4-FFF2-40B4-BE49-F238E27FC236}">
              <a16:creationId xmlns:a16="http://schemas.microsoft.com/office/drawing/2014/main" id="{00000000-0008-0000-0000-0000061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60020"/>
    <xdr:sp macro="" textlink="">
      <xdr:nvSpPr>
        <xdr:cNvPr id="4603" name="Text Box 27">
          <a:extLst>
            <a:ext uri="{FF2B5EF4-FFF2-40B4-BE49-F238E27FC236}">
              <a16:creationId xmlns:a16="http://schemas.microsoft.com/office/drawing/2014/main" id="{00000000-0008-0000-0000-000007120000}"/>
            </a:ext>
          </a:extLst>
        </xdr:cNvPr>
        <xdr:cNvSpPr txBox="1">
          <a:spLocks noChangeArrowheads="1"/>
        </xdr:cNvSpPr>
      </xdr:nvSpPr>
      <xdr:spPr bwMode="auto">
        <a:xfrm>
          <a:off x="2617470" y="74295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77949"/>
    <xdr:sp macro="" textlink="">
      <xdr:nvSpPr>
        <xdr:cNvPr id="4604" name="Text Box 27">
          <a:extLst>
            <a:ext uri="{FF2B5EF4-FFF2-40B4-BE49-F238E27FC236}">
              <a16:creationId xmlns:a16="http://schemas.microsoft.com/office/drawing/2014/main" id="{00000000-0008-0000-0000-000008120000}"/>
            </a:ext>
          </a:extLst>
        </xdr:cNvPr>
        <xdr:cNvSpPr txBox="1">
          <a:spLocks noChangeArrowheads="1"/>
        </xdr:cNvSpPr>
      </xdr:nvSpPr>
      <xdr:spPr bwMode="auto">
        <a:xfrm>
          <a:off x="2617470" y="74295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605" name="Text Box 27">
          <a:extLst>
            <a:ext uri="{FF2B5EF4-FFF2-40B4-BE49-F238E27FC236}">
              <a16:creationId xmlns:a16="http://schemas.microsoft.com/office/drawing/2014/main" id="{00000000-0008-0000-0000-00000912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67640"/>
    <xdr:sp macro="" textlink="">
      <xdr:nvSpPr>
        <xdr:cNvPr id="4606" name="Text Box 27">
          <a:extLst>
            <a:ext uri="{FF2B5EF4-FFF2-40B4-BE49-F238E27FC236}">
              <a16:creationId xmlns:a16="http://schemas.microsoft.com/office/drawing/2014/main" id="{00000000-0008-0000-0000-00000A120000}"/>
            </a:ext>
          </a:extLst>
        </xdr:cNvPr>
        <xdr:cNvSpPr txBox="1">
          <a:spLocks noChangeArrowheads="1"/>
        </xdr:cNvSpPr>
      </xdr:nvSpPr>
      <xdr:spPr bwMode="auto">
        <a:xfrm>
          <a:off x="2617470" y="74295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4607" name="Text Box 27">
          <a:extLst>
            <a:ext uri="{FF2B5EF4-FFF2-40B4-BE49-F238E27FC236}">
              <a16:creationId xmlns:a16="http://schemas.microsoft.com/office/drawing/2014/main" id="{00000000-0008-0000-0000-00000B12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608" name="Text Box 27">
          <a:extLst>
            <a:ext uri="{FF2B5EF4-FFF2-40B4-BE49-F238E27FC236}">
              <a16:creationId xmlns:a16="http://schemas.microsoft.com/office/drawing/2014/main" id="{00000000-0008-0000-0000-00000C12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609" name="Text Box 27">
          <a:extLst>
            <a:ext uri="{FF2B5EF4-FFF2-40B4-BE49-F238E27FC236}">
              <a16:creationId xmlns:a16="http://schemas.microsoft.com/office/drawing/2014/main" id="{00000000-0008-0000-0000-00000D12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610" name="Text Box 27">
          <a:extLst>
            <a:ext uri="{FF2B5EF4-FFF2-40B4-BE49-F238E27FC236}">
              <a16:creationId xmlns:a16="http://schemas.microsoft.com/office/drawing/2014/main" id="{00000000-0008-0000-0000-00000E12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185570"/>
    <xdr:sp macro="" textlink="">
      <xdr:nvSpPr>
        <xdr:cNvPr id="4611" name="Text Box 27">
          <a:extLst>
            <a:ext uri="{FF2B5EF4-FFF2-40B4-BE49-F238E27FC236}">
              <a16:creationId xmlns:a16="http://schemas.microsoft.com/office/drawing/2014/main" id="{00000000-0008-0000-0000-00000F120000}"/>
            </a:ext>
          </a:extLst>
        </xdr:cNvPr>
        <xdr:cNvSpPr txBox="1">
          <a:spLocks noChangeArrowheads="1"/>
        </xdr:cNvSpPr>
      </xdr:nvSpPr>
      <xdr:spPr bwMode="auto">
        <a:xfrm>
          <a:off x="2617470" y="74295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612" name="Text Box 27">
          <a:extLst>
            <a:ext uri="{FF2B5EF4-FFF2-40B4-BE49-F238E27FC236}">
              <a16:creationId xmlns:a16="http://schemas.microsoft.com/office/drawing/2014/main" id="{00000000-0008-0000-0000-00001012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0" cy="185570"/>
    <xdr:sp macro="" textlink="">
      <xdr:nvSpPr>
        <xdr:cNvPr id="4613" name="Text Box 27">
          <a:extLst>
            <a:ext uri="{FF2B5EF4-FFF2-40B4-BE49-F238E27FC236}">
              <a16:creationId xmlns:a16="http://schemas.microsoft.com/office/drawing/2014/main" id="{00000000-0008-0000-0000-000011120000}"/>
            </a:ext>
          </a:extLst>
        </xdr:cNvPr>
        <xdr:cNvSpPr txBox="1">
          <a:spLocks noChangeArrowheads="1"/>
        </xdr:cNvSpPr>
      </xdr:nvSpPr>
      <xdr:spPr bwMode="auto">
        <a:xfrm>
          <a:off x="2617470" y="74295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614" name="Text Box 27">
          <a:extLst>
            <a:ext uri="{FF2B5EF4-FFF2-40B4-BE49-F238E27FC236}">
              <a16:creationId xmlns:a16="http://schemas.microsoft.com/office/drawing/2014/main" id="{00000000-0008-0000-0000-000012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615" name="Text Box 27">
          <a:extLst>
            <a:ext uri="{FF2B5EF4-FFF2-40B4-BE49-F238E27FC236}">
              <a16:creationId xmlns:a16="http://schemas.microsoft.com/office/drawing/2014/main" id="{00000000-0008-0000-0000-0000131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16" name="Text Box 27">
          <a:extLst>
            <a:ext uri="{FF2B5EF4-FFF2-40B4-BE49-F238E27FC236}">
              <a16:creationId xmlns:a16="http://schemas.microsoft.com/office/drawing/2014/main" id="{00000000-0008-0000-0000-000014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17" name="Text Box 27">
          <a:extLst>
            <a:ext uri="{FF2B5EF4-FFF2-40B4-BE49-F238E27FC236}">
              <a16:creationId xmlns:a16="http://schemas.microsoft.com/office/drawing/2014/main" id="{00000000-0008-0000-0000-000015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18" name="Text Box 27">
          <a:extLst>
            <a:ext uri="{FF2B5EF4-FFF2-40B4-BE49-F238E27FC236}">
              <a16:creationId xmlns:a16="http://schemas.microsoft.com/office/drawing/2014/main" id="{00000000-0008-0000-0000-000016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19" name="Text Box 27">
          <a:extLst>
            <a:ext uri="{FF2B5EF4-FFF2-40B4-BE49-F238E27FC236}">
              <a16:creationId xmlns:a16="http://schemas.microsoft.com/office/drawing/2014/main" id="{00000000-0008-0000-0000-000017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620" name="Text Box 27">
          <a:extLst>
            <a:ext uri="{FF2B5EF4-FFF2-40B4-BE49-F238E27FC236}">
              <a16:creationId xmlns:a16="http://schemas.microsoft.com/office/drawing/2014/main" id="{00000000-0008-0000-0000-000018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21" name="Text Box 27">
          <a:extLst>
            <a:ext uri="{FF2B5EF4-FFF2-40B4-BE49-F238E27FC236}">
              <a16:creationId xmlns:a16="http://schemas.microsoft.com/office/drawing/2014/main" id="{00000000-0008-0000-0000-000019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68580"/>
    <xdr:sp macro="" textlink="">
      <xdr:nvSpPr>
        <xdr:cNvPr id="4622" name="Text Box 27">
          <a:extLst>
            <a:ext uri="{FF2B5EF4-FFF2-40B4-BE49-F238E27FC236}">
              <a16:creationId xmlns:a16="http://schemas.microsoft.com/office/drawing/2014/main" id="{00000000-0008-0000-0000-00001A120000}"/>
            </a:ext>
          </a:extLst>
        </xdr:cNvPr>
        <xdr:cNvSpPr txBox="1">
          <a:spLocks noChangeArrowheads="1"/>
        </xdr:cNvSpPr>
      </xdr:nvSpPr>
      <xdr:spPr bwMode="auto">
        <a:xfrm>
          <a:off x="2617470" y="545592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23" name="Text Box 27">
          <a:extLst>
            <a:ext uri="{FF2B5EF4-FFF2-40B4-BE49-F238E27FC236}">
              <a16:creationId xmlns:a16="http://schemas.microsoft.com/office/drawing/2014/main" id="{00000000-0008-0000-0000-00001B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24" name="Text Box 27">
          <a:extLst>
            <a:ext uri="{FF2B5EF4-FFF2-40B4-BE49-F238E27FC236}">
              <a16:creationId xmlns:a16="http://schemas.microsoft.com/office/drawing/2014/main" id="{00000000-0008-0000-0000-00001C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25" name="Text Box 27">
          <a:extLst>
            <a:ext uri="{FF2B5EF4-FFF2-40B4-BE49-F238E27FC236}">
              <a16:creationId xmlns:a16="http://schemas.microsoft.com/office/drawing/2014/main" id="{00000000-0008-0000-0000-00001D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26" name="Text Box 27">
          <a:extLst>
            <a:ext uri="{FF2B5EF4-FFF2-40B4-BE49-F238E27FC236}">
              <a16:creationId xmlns:a16="http://schemas.microsoft.com/office/drawing/2014/main" id="{00000000-0008-0000-0000-00001E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27" name="Text Box 27">
          <a:extLst>
            <a:ext uri="{FF2B5EF4-FFF2-40B4-BE49-F238E27FC236}">
              <a16:creationId xmlns:a16="http://schemas.microsoft.com/office/drawing/2014/main" id="{00000000-0008-0000-0000-00001F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28" name="Text Box 27">
          <a:extLst>
            <a:ext uri="{FF2B5EF4-FFF2-40B4-BE49-F238E27FC236}">
              <a16:creationId xmlns:a16="http://schemas.microsoft.com/office/drawing/2014/main" id="{00000000-0008-0000-0000-000020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29" name="Text Box 27">
          <a:extLst>
            <a:ext uri="{FF2B5EF4-FFF2-40B4-BE49-F238E27FC236}">
              <a16:creationId xmlns:a16="http://schemas.microsoft.com/office/drawing/2014/main" id="{00000000-0008-0000-0000-000021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30" name="Text Box 27">
          <a:extLst>
            <a:ext uri="{FF2B5EF4-FFF2-40B4-BE49-F238E27FC236}">
              <a16:creationId xmlns:a16="http://schemas.microsoft.com/office/drawing/2014/main" id="{00000000-0008-0000-0000-000022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631" name="Text Box 27">
          <a:extLst>
            <a:ext uri="{FF2B5EF4-FFF2-40B4-BE49-F238E27FC236}">
              <a16:creationId xmlns:a16="http://schemas.microsoft.com/office/drawing/2014/main" id="{00000000-0008-0000-0000-000023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32" name="Text Box 27">
          <a:extLst>
            <a:ext uri="{FF2B5EF4-FFF2-40B4-BE49-F238E27FC236}">
              <a16:creationId xmlns:a16="http://schemas.microsoft.com/office/drawing/2014/main" id="{00000000-0008-0000-0000-000024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33" name="Text Box 27">
          <a:extLst>
            <a:ext uri="{FF2B5EF4-FFF2-40B4-BE49-F238E27FC236}">
              <a16:creationId xmlns:a16="http://schemas.microsoft.com/office/drawing/2014/main" id="{00000000-0008-0000-0000-000025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34" name="Text Box 27">
          <a:extLst>
            <a:ext uri="{FF2B5EF4-FFF2-40B4-BE49-F238E27FC236}">
              <a16:creationId xmlns:a16="http://schemas.microsoft.com/office/drawing/2014/main" id="{00000000-0008-0000-0000-000026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35" name="Text Box 27">
          <a:extLst>
            <a:ext uri="{FF2B5EF4-FFF2-40B4-BE49-F238E27FC236}">
              <a16:creationId xmlns:a16="http://schemas.microsoft.com/office/drawing/2014/main" id="{00000000-0008-0000-0000-000027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36" name="Text Box 27">
          <a:extLst>
            <a:ext uri="{FF2B5EF4-FFF2-40B4-BE49-F238E27FC236}">
              <a16:creationId xmlns:a16="http://schemas.microsoft.com/office/drawing/2014/main" id="{00000000-0008-0000-0000-000028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37" name="Text Box 27">
          <a:extLst>
            <a:ext uri="{FF2B5EF4-FFF2-40B4-BE49-F238E27FC236}">
              <a16:creationId xmlns:a16="http://schemas.microsoft.com/office/drawing/2014/main" id="{00000000-0008-0000-0000-000029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77949"/>
    <xdr:sp macro="" textlink="">
      <xdr:nvSpPr>
        <xdr:cNvPr id="4638" name="Text Box 27">
          <a:extLst>
            <a:ext uri="{FF2B5EF4-FFF2-40B4-BE49-F238E27FC236}">
              <a16:creationId xmlns:a16="http://schemas.microsoft.com/office/drawing/2014/main" id="{00000000-0008-0000-0000-00002A120000}"/>
            </a:ext>
          </a:extLst>
        </xdr:cNvPr>
        <xdr:cNvSpPr txBox="1">
          <a:spLocks noChangeArrowheads="1"/>
        </xdr:cNvSpPr>
      </xdr:nvSpPr>
      <xdr:spPr bwMode="auto">
        <a:xfrm>
          <a:off x="2617470" y="545592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639" name="Text Box 27">
          <a:extLst>
            <a:ext uri="{FF2B5EF4-FFF2-40B4-BE49-F238E27FC236}">
              <a16:creationId xmlns:a16="http://schemas.microsoft.com/office/drawing/2014/main" id="{00000000-0008-0000-0000-00002B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640" name="Text Box 27">
          <a:extLst>
            <a:ext uri="{FF2B5EF4-FFF2-40B4-BE49-F238E27FC236}">
              <a16:creationId xmlns:a16="http://schemas.microsoft.com/office/drawing/2014/main" id="{00000000-0008-0000-0000-00002C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641" name="Text Box 27">
          <a:extLst>
            <a:ext uri="{FF2B5EF4-FFF2-40B4-BE49-F238E27FC236}">
              <a16:creationId xmlns:a16="http://schemas.microsoft.com/office/drawing/2014/main" id="{00000000-0008-0000-0000-00002D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642" name="Text Box 27">
          <a:extLst>
            <a:ext uri="{FF2B5EF4-FFF2-40B4-BE49-F238E27FC236}">
              <a16:creationId xmlns:a16="http://schemas.microsoft.com/office/drawing/2014/main" id="{00000000-0008-0000-0000-00002E12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643" name="Text Box 27">
          <a:extLst>
            <a:ext uri="{FF2B5EF4-FFF2-40B4-BE49-F238E27FC236}">
              <a16:creationId xmlns:a16="http://schemas.microsoft.com/office/drawing/2014/main" id="{00000000-0008-0000-0000-00002F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644" name="Text Box 27">
          <a:extLst>
            <a:ext uri="{FF2B5EF4-FFF2-40B4-BE49-F238E27FC236}">
              <a16:creationId xmlns:a16="http://schemas.microsoft.com/office/drawing/2014/main" id="{00000000-0008-0000-0000-0000301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45" name="Text Box 27">
          <a:extLst>
            <a:ext uri="{FF2B5EF4-FFF2-40B4-BE49-F238E27FC236}">
              <a16:creationId xmlns:a16="http://schemas.microsoft.com/office/drawing/2014/main" id="{00000000-0008-0000-0000-000031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46" name="Text Box 27">
          <a:extLst>
            <a:ext uri="{FF2B5EF4-FFF2-40B4-BE49-F238E27FC236}">
              <a16:creationId xmlns:a16="http://schemas.microsoft.com/office/drawing/2014/main" id="{00000000-0008-0000-0000-000032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47" name="Text Box 27">
          <a:extLst>
            <a:ext uri="{FF2B5EF4-FFF2-40B4-BE49-F238E27FC236}">
              <a16:creationId xmlns:a16="http://schemas.microsoft.com/office/drawing/2014/main" id="{00000000-0008-0000-0000-000033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48" name="Text Box 27">
          <a:extLst>
            <a:ext uri="{FF2B5EF4-FFF2-40B4-BE49-F238E27FC236}">
              <a16:creationId xmlns:a16="http://schemas.microsoft.com/office/drawing/2014/main" id="{00000000-0008-0000-0000-000034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49" name="Text Box 27">
          <a:extLst>
            <a:ext uri="{FF2B5EF4-FFF2-40B4-BE49-F238E27FC236}">
              <a16:creationId xmlns:a16="http://schemas.microsoft.com/office/drawing/2014/main" id="{00000000-0008-0000-0000-000035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50" name="Text Box 27">
          <a:extLst>
            <a:ext uri="{FF2B5EF4-FFF2-40B4-BE49-F238E27FC236}">
              <a16:creationId xmlns:a16="http://schemas.microsoft.com/office/drawing/2014/main" id="{00000000-0008-0000-0000-000036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51" name="Text Box 27">
          <a:extLst>
            <a:ext uri="{FF2B5EF4-FFF2-40B4-BE49-F238E27FC236}">
              <a16:creationId xmlns:a16="http://schemas.microsoft.com/office/drawing/2014/main" id="{00000000-0008-0000-0000-000037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52" name="Text Box 27">
          <a:extLst>
            <a:ext uri="{FF2B5EF4-FFF2-40B4-BE49-F238E27FC236}">
              <a16:creationId xmlns:a16="http://schemas.microsoft.com/office/drawing/2014/main" id="{00000000-0008-0000-0000-000038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653" name="Text Box 27">
          <a:extLst>
            <a:ext uri="{FF2B5EF4-FFF2-40B4-BE49-F238E27FC236}">
              <a16:creationId xmlns:a16="http://schemas.microsoft.com/office/drawing/2014/main" id="{00000000-0008-0000-0000-000039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654" name="Text Box 27">
          <a:extLst>
            <a:ext uri="{FF2B5EF4-FFF2-40B4-BE49-F238E27FC236}">
              <a16:creationId xmlns:a16="http://schemas.microsoft.com/office/drawing/2014/main" id="{00000000-0008-0000-0000-00003A1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55" name="Text Box 27">
          <a:extLst>
            <a:ext uri="{FF2B5EF4-FFF2-40B4-BE49-F238E27FC236}">
              <a16:creationId xmlns:a16="http://schemas.microsoft.com/office/drawing/2014/main" id="{00000000-0008-0000-0000-00003B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56" name="Text Box 27">
          <a:extLst>
            <a:ext uri="{FF2B5EF4-FFF2-40B4-BE49-F238E27FC236}">
              <a16:creationId xmlns:a16="http://schemas.microsoft.com/office/drawing/2014/main" id="{00000000-0008-0000-0000-00003C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57" name="Text Box 27">
          <a:extLst>
            <a:ext uri="{FF2B5EF4-FFF2-40B4-BE49-F238E27FC236}">
              <a16:creationId xmlns:a16="http://schemas.microsoft.com/office/drawing/2014/main" id="{00000000-0008-0000-0000-00003D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58" name="Text Box 27">
          <a:extLst>
            <a:ext uri="{FF2B5EF4-FFF2-40B4-BE49-F238E27FC236}">
              <a16:creationId xmlns:a16="http://schemas.microsoft.com/office/drawing/2014/main" id="{00000000-0008-0000-0000-00003E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659" name="Text Box 27">
          <a:extLst>
            <a:ext uri="{FF2B5EF4-FFF2-40B4-BE49-F238E27FC236}">
              <a16:creationId xmlns:a16="http://schemas.microsoft.com/office/drawing/2014/main" id="{00000000-0008-0000-0000-00003F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60" name="Text Box 27">
          <a:extLst>
            <a:ext uri="{FF2B5EF4-FFF2-40B4-BE49-F238E27FC236}">
              <a16:creationId xmlns:a16="http://schemas.microsoft.com/office/drawing/2014/main" id="{00000000-0008-0000-0000-000040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68580"/>
    <xdr:sp macro="" textlink="">
      <xdr:nvSpPr>
        <xdr:cNvPr id="4661" name="Text Box 27">
          <a:extLst>
            <a:ext uri="{FF2B5EF4-FFF2-40B4-BE49-F238E27FC236}">
              <a16:creationId xmlns:a16="http://schemas.microsoft.com/office/drawing/2014/main" id="{00000000-0008-0000-0000-000041120000}"/>
            </a:ext>
          </a:extLst>
        </xdr:cNvPr>
        <xdr:cNvSpPr txBox="1">
          <a:spLocks noChangeArrowheads="1"/>
        </xdr:cNvSpPr>
      </xdr:nvSpPr>
      <xdr:spPr bwMode="auto">
        <a:xfrm>
          <a:off x="2617470" y="545592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62" name="Text Box 27">
          <a:extLst>
            <a:ext uri="{FF2B5EF4-FFF2-40B4-BE49-F238E27FC236}">
              <a16:creationId xmlns:a16="http://schemas.microsoft.com/office/drawing/2014/main" id="{00000000-0008-0000-0000-000042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63" name="Text Box 27">
          <a:extLst>
            <a:ext uri="{FF2B5EF4-FFF2-40B4-BE49-F238E27FC236}">
              <a16:creationId xmlns:a16="http://schemas.microsoft.com/office/drawing/2014/main" id="{00000000-0008-0000-0000-000043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64" name="Text Box 27">
          <a:extLst>
            <a:ext uri="{FF2B5EF4-FFF2-40B4-BE49-F238E27FC236}">
              <a16:creationId xmlns:a16="http://schemas.microsoft.com/office/drawing/2014/main" id="{00000000-0008-0000-0000-000044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65" name="Text Box 27">
          <a:extLst>
            <a:ext uri="{FF2B5EF4-FFF2-40B4-BE49-F238E27FC236}">
              <a16:creationId xmlns:a16="http://schemas.microsoft.com/office/drawing/2014/main" id="{00000000-0008-0000-0000-000045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66" name="Text Box 27">
          <a:extLst>
            <a:ext uri="{FF2B5EF4-FFF2-40B4-BE49-F238E27FC236}">
              <a16:creationId xmlns:a16="http://schemas.microsoft.com/office/drawing/2014/main" id="{00000000-0008-0000-0000-000046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67" name="Text Box 27">
          <a:extLst>
            <a:ext uri="{FF2B5EF4-FFF2-40B4-BE49-F238E27FC236}">
              <a16:creationId xmlns:a16="http://schemas.microsoft.com/office/drawing/2014/main" id="{00000000-0008-0000-0000-000047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68" name="Text Box 27">
          <a:extLst>
            <a:ext uri="{FF2B5EF4-FFF2-40B4-BE49-F238E27FC236}">
              <a16:creationId xmlns:a16="http://schemas.microsoft.com/office/drawing/2014/main" id="{00000000-0008-0000-0000-000048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69" name="Text Box 27">
          <a:extLst>
            <a:ext uri="{FF2B5EF4-FFF2-40B4-BE49-F238E27FC236}">
              <a16:creationId xmlns:a16="http://schemas.microsoft.com/office/drawing/2014/main" id="{00000000-0008-0000-0000-000049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670" name="Text Box 27">
          <a:extLst>
            <a:ext uri="{FF2B5EF4-FFF2-40B4-BE49-F238E27FC236}">
              <a16:creationId xmlns:a16="http://schemas.microsoft.com/office/drawing/2014/main" id="{00000000-0008-0000-0000-00004A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71" name="Text Box 27">
          <a:extLst>
            <a:ext uri="{FF2B5EF4-FFF2-40B4-BE49-F238E27FC236}">
              <a16:creationId xmlns:a16="http://schemas.microsoft.com/office/drawing/2014/main" id="{00000000-0008-0000-0000-00004B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72" name="Text Box 27">
          <a:extLst>
            <a:ext uri="{FF2B5EF4-FFF2-40B4-BE49-F238E27FC236}">
              <a16:creationId xmlns:a16="http://schemas.microsoft.com/office/drawing/2014/main" id="{00000000-0008-0000-0000-00004C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73" name="Text Box 27">
          <a:extLst>
            <a:ext uri="{FF2B5EF4-FFF2-40B4-BE49-F238E27FC236}">
              <a16:creationId xmlns:a16="http://schemas.microsoft.com/office/drawing/2014/main" id="{00000000-0008-0000-0000-00004D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74" name="Text Box 27">
          <a:extLst>
            <a:ext uri="{FF2B5EF4-FFF2-40B4-BE49-F238E27FC236}">
              <a16:creationId xmlns:a16="http://schemas.microsoft.com/office/drawing/2014/main" id="{00000000-0008-0000-0000-00004E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75" name="Text Box 27">
          <a:extLst>
            <a:ext uri="{FF2B5EF4-FFF2-40B4-BE49-F238E27FC236}">
              <a16:creationId xmlns:a16="http://schemas.microsoft.com/office/drawing/2014/main" id="{00000000-0008-0000-0000-00004F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76" name="Text Box 27">
          <a:extLst>
            <a:ext uri="{FF2B5EF4-FFF2-40B4-BE49-F238E27FC236}">
              <a16:creationId xmlns:a16="http://schemas.microsoft.com/office/drawing/2014/main" id="{00000000-0008-0000-0000-000050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77949"/>
    <xdr:sp macro="" textlink="">
      <xdr:nvSpPr>
        <xdr:cNvPr id="4677" name="Text Box 27">
          <a:extLst>
            <a:ext uri="{FF2B5EF4-FFF2-40B4-BE49-F238E27FC236}">
              <a16:creationId xmlns:a16="http://schemas.microsoft.com/office/drawing/2014/main" id="{00000000-0008-0000-0000-000051120000}"/>
            </a:ext>
          </a:extLst>
        </xdr:cNvPr>
        <xdr:cNvSpPr txBox="1">
          <a:spLocks noChangeArrowheads="1"/>
        </xdr:cNvSpPr>
      </xdr:nvSpPr>
      <xdr:spPr bwMode="auto">
        <a:xfrm>
          <a:off x="2617470" y="545592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678" name="Text Box 27">
          <a:extLst>
            <a:ext uri="{FF2B5EF4-FFF2-40B4-BE49-F238E27FC236}">
              <a16:creationId xmlns:a16="http://schemas.microsoft.com/office/drawing/2014/main" id="{00000000-0008-0000-0000-000052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679" name="Text Box 27">
          <a:extLst>
            <a:ext uri="{FF2B5EF4-FFF2-40B4-BE49-F238E27FC236}">
              <a16:creationId xmlns:a16="http://schemas.microsoft.com/office/drawing/2014/main" id="{00000000-0008-0000-0000-000053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680" name="Text Box 27">
          <a:extLst>
            <a:ext uri="{FF2B5EF4-FFF2-40B4-BE49-F238E27FC236}">
              <a16:creationId xmlns:a16="http://schemas.microsoft.com/office/drawing/2014/main" id="{00000000-0008-0000-0000-000054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681" name="Text Box 27">
          <a:extLst>
            <a:ext uri="{FF2B5EF4-FFF2-40B4-BE49-F238E27FC236}">
              <a16:creationId xmlns:a16="http://schemas.microsoft.com/office/drawing/2014/main" id="{00000000-0008-0000-0000-00005512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682" name="Text Box 27">
          <a:extLst>
            <a:ext uri="{FF2B5EF4-FFF2-40B4-BE49-F238E27FC236}">
              <a16:creationId xmlns:a16="http://schemas.microsoft.com/office/drawing/2014/main" id="{00000000-0008-0000-0000-000056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83" name="Text Box 27">
          <a:extLst>
            <a:ext uri="{FF2B5EF4-FFF2-40B4-BE49-F238E27FC236}">
              <a16:creationId xmlns:a16="http://schemas.microsoft.com/office/drawing/2014/main" id="{00000000-0008-0000-0000-000057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84" name="Text Box 27">
          <a:extLst>
            <a:ext uri="{FF2B5EF4-FFF2-40B4-BE49-F238E27FC236}">
              <a16:creationId xmlns:a16="http://schemas.microsoft.com/office/drawing/2014/main" id="{00000000-0008-0000-0000-000058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85" name="Text Box 27">
          <a:extLst>
            <a:ext uri="{FF2B5EF4-FFF2-40B4-BE49-F238E27FC236}">
              <a16:creationId xmlns:a16="http://schemas.microsoft.com/office/drawing/2014/main" id="{00000000-0008-0000-0000-000059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86" name="Text Box 27">
          <a:extLst>
            <a:ext uri="{FF2B5EF4-FFF2-40B4-BE49-F238E27FC236}">
              <a16:creationId xmlns:a16="http://schemas.microsoft.com/office/drawing/2014/main" id="{00000000-0008-0000-0000-00005A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87" name="Text Box 27">
          <a:extLst>
            <a:ext uri="{FF2B5EF4-FFF2-40B4-BE49-F238E27FC236}">
              <a16:creationId xmlns:a16="http://schemas.microsoft.com/office/drawing/2014/main" id="{00000000-0008-0000-0000-00005B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88" name="Text Box 27">
          <a:extLst>
            <a:ext uri="{FF2B5EF4-FFF2-40B4-BE49-F238E27FC236}">
              <a16:creationId xmlns:a16="http://schemas.microsoft.com/office/drawing/2014/main" id="{00000000-0008-0000-0000-00005C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89" name="Text Box 27">
          <a:extLst>
            <a:ext uri="{FF2B5EF4-FFF2-40B4-BE49-F238E27FC236}">
              <a16:creationId xmlns:a16="http://schemas.microsoft.com/office/drawing/2014/main" id="{00000000-0008-0000-0000-00005D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690" name="Text Box 27">
          <a:extLst>
            <a:ext uri="{FF2B5EF4-FFF2-40B4-BE49-F238E27FC236}">
              <a16:creationId xmlns:a16="http://schemas.microsoft.com/office/drawing/2014/main" id="{00000000-0008-0000-0000-00005E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691" name="Text Box 27">
          <a:extLst>
            <a:ext uri="{FF2B5EF4-FFF2-40B4-BE49-F238E27FC236}">
              <a16:creationId xmlns:a16="http://schemas.microsoft.com/office/drawing/2014/main" id="{00000000-0008-0000-0000-00005F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692" name="Text Box 27">
          <a:extLst>
            <a:ext uri="{FF2B5EF4-FFF2-40B4-BE49-F238E27FC236}">
              <a16:creationId xmlns:a16="http://schemas.microsoft.com/office/drawing/2014/main" id="{00000000-0008-0000-0000-0000601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93" name="Text Box 27">
          <a:extLst>
            <a:ext uri="{FF2B5EF4-FFF2-40B4-BE49-F238E27FC236}">
              <a16:creationId xmlns:a16="http://schemas.microsoft.com/office/drawing/2014/main" id="{00000000-0008-0000-0000-000061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94" name="Text Box 27">
          <a:extLst>
            <a:ext uri="{FF2B5EF4-FFF2-40B4-BE49-F238E27FC236}">
              <a16:creationId xmlns:a16="http://schemas.microsoft.com/office/drawing/2014/main" id="{00000000-0008-0000-0000-000062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95" name="Text Box 27">
          <a:extLst>
            <a:ext uri="{FF2B5EF4-FFF2-40B4-BE49-F238E27FC236}">
              <a16:creationId xmlns:a16="http://schemas.microsoft.com/office/drawing/2014/main" id="{00000000-0008-0000-0000-000063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696" name="Text Box 27">
          <a:extLst>
            <a:ext uri="{FF2B5EF4-FFF2-40B4-BE49-F238E27FC236}">
              <a16:creationId xmlns:a16="http://schemas.microsoft.com/office/drawing/2014/main" id="{00000000-0008-0000-0000-000064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697" name="Text Box 27">
          <a:extLst>
            <a:ext uri="{FF2B5EF4-FFF2-40B4-BE49-F238E27FC236}">
              <a16:creationId xmlns:a16="http://schemas.microsoft.com/office/drawing/2014/main" id="{00000000-0008-0000-0000-000065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698" name="Text Box 27">
          <a:extLst>
            <a:ext uri="{FF2B5EF4-FFF2-40B4-BE49-F238E27FC236}">
              <a16:creationId xmlns:a16="http://schemas.microsoft.com/office/drawing/2014/main" id="{00000000-0008-0000-0000-000066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68580"/>
    <xdr:sp macro="" textlink="">
      <xdr:nvSpPr>
        <xdr:cNvPr id="4699" name="Text Box 27">
          <a:extLst>
            <a:ext uri="{FF2B5EF4-FFF2-40B4-BE49-F238E27FC236}">
              <a16:creationId xmlns:a16="http://schemas.microsoft.com/office/drawing/2014/main" id="{00000000-0008-0000-0000-000067120000}"/>
            </a:ext>
          </a:extLst>
        </xdr:cNvPr>
        <xdr:cNvSpPr txBox="1">
          <a:spLocks noChangeArrowheads="1"/>
        </xdr:cNvSpPr>
      </xdr:nvSpPr>
      <xdr:spPr bwMode="auto">
        <a:xfrm>
          <a:off x="2617470" y="545592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00" name="Text Box 27">
          <a:extLst>
            <a:ext uri="{FF2B5EF4-FFF2-40B4-BE49-F238E27FC236}">
              <a16:creationId xmlns:a16="http://schemas.microsoft.com/office/drawing/2014/main" id="{00000000-0008-0000-0000-000068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01" name="Text Box 27">
          <a:extLst>
            <a:ext uri="{FF2B5EF4-FFF2-40B4-BE49-F238E27FC236}">
              <a16:creationId xmlns:a16="http://schemas.microsoft.com/office/drawing/2014/main" id="{00000000-0008-0000-0000-000069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02" name="Text Box 27">
          <a:extLst>
            <a:ext uri="{FF2B5EF4-FFF2-40B4-BE49-F238E27FC236}">
              <a16:creationId xmlns:a16="http://schemas.microsoft.com/office/drawing/2014/main" id="{00000000-0008-0000-0000-00006A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03" name="Text Box 27">
          <a:extLst>
            <a:ext uri="{FF2B5EF4-FFF2-40B4-BE49-F238E27FC236}">
              <a16:creationId xmlns:a16="http://schemas.microsoft.com/office/drawing/2014/main" id="{00000000-0008-0000-0000-00006B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04" name="Text Box 27">
          <a:extLst>
            <a:ext uri="{FF2B5EF4-FFF2-40B4-BE49-F238E27FC236}">
              <a16:creationId xmlns:a16="http://schemas.microsoft.com/office/drawing/2014/main" id="{00000000-0008-0000-0000-00006C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05" name="Text Box 27">
          <a:extLst>
            <a:ext uri="{FF2B5EF4-FFF2-40B4-BE49-F238E27FC236}">
              <a16:creationId xmlns:a16="http://schemas.microsoft.com/office/drawing/2014/main" id="{00000000-0008-0000-0000-00006D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06" name="Text Box 27">
          <a:extLst>
            <a:ext uri="{FF2B5EF4-FFF2-40B4-BE49-F238E27FC236}">
              <a16:creationId xmlns:a16="http://schemas.microsoft.com/office/drawing/2014/main" id="{00000000-0008-0000-0000-00006E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07" name="Text Box 27">
          <a:extLst>
            <a:ext uri="{FF2B5EF4-FFF2-40B4-BE49-F238E27FC236}">
              <a16:creationId xmlns:a16="http://schemas.microsoft.com/office/drawing/2014/main" id="{00000000-0008-0000-0000-00006F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708" name="Text Box 27">
          <a:extLst>
            <a:ext uri="{FF2B5EF4-FFF2-40B4-BE49-F238E27FC236}">
              <a16:creationId xmlns:a16="http://schemas.microsoft.com/office/drawing/2014/main" id="{00000000-0008-0000-0000-000070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09" name="Text Box 27">
          <a:extLst>
            <a:ext uri="{FF2B5EF4-FFF2-40B4-BE49-F238E27FC236}">
              <a16:creationId xmlns:a16="http://schemas.microsoft.com/office/drawing/2014/main" id="{00000000-0008-0000-0000-000071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10" name="Text Box 27">
          <a:extLst>
            <a:ext uri="{FF2B5EF4-FFF2-40B4-BE49-F238E27FC236}">
              <a16:creationId xmlns:a16="http://schemas.microsoft.com/office/drawing/2014/main" id="{00000000-0008-0000-0000-000072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11" name="Text Box 27">
          <a:extLst>
            <a:ext uri="{FF2B5EF4-FFF2-40B4-BE49-F238E27FC236}">
              <a16:creationId xmlns:a16="http://schemas.microsoft.com/office/drawing/2014/main" id="{00000000-0008-0000-0000-000073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12" name="Text Box 27">
          <a:extLst>
            <a:ext uri="{FF2B5EF4-FFF2-40B4-BE49-F238E27FC236}">
              <a16:creationId xmlns:a16="http://schemas.microsoft.com/office/drawing/2014/main" id="{00000000-0008-0000-0000-000074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13" name="Text Box 27">
          <a:extLst>
            <a:ext uri="{FF2B5EF4-FFF2-40B4-BE49-F238E27FC236}">
              <a16:creationId xmlns:a16="http://schemas.microsoft.com/office/drawing/2014/main" id="{00000000-0008-0000-0000-000075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14" name="Text Box 27">
          <a:extLst>
            <a:ext uri="{FF2B5EF4-FFF2-40B4-BE49-F238E27FC236}">
              <a16:creationId xmlns:a16="http://schemas.microsoft.com/office/drawing/2014/main" id="{00000000-0008-0000-0000-000076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77949"/>
    <xdr:sp macro="" textlink="">
      <xdr:nvSpPr>
        <xdr:cNvPr id="4715" name="Text Box 27">
          <a:extLst>
            <a:ext uri="{FF2B5EF4-FFF2-40B4-BE49-F238E27FC236}">
              <a16:creationId xmlns:a16="http://schemas.microsoft.com/office/drawing/2014/main" id="{00000000-0008-0000-0000-000077120000}"/>
            </a:ext>
          </a:extLst>
        </xdr:cNvPr>
        <xdr:cNvSpPr txBox="1">
          <a:spLocks noChangeArrowheads="1"/>
        </xdr:cNvSpPr>
      </xdr:nvSpPr>
      <xdr:spPr bwMode="auto">
        <a:xfrm>
          <a:off x="2617470" y="545592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716" name="Text Box 27">
          <a:extLst>
            <a:ext uri="{FF2B5EF4-FFF2-40B4-BE49-F238E27FC236}">
              <a16:creationId xmlns:a16="http://schemas.microsoft.com/office/drawing/2014/main" id="{00000000-0008-0000-0000-000078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717" name="Text Box 27">
          <a:extLst>
            <a:ext uri="{FF2B5EF4-FFF2-40B4-BE49-F238E27FC236}">
              <a16:creationId xmlns:a16="http://schemas.microsoft.com/office/drawing/2014/main" id="{00000000-0008-0000-0000-000079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718" name="Text Box 27">
          <a:extLst>
            <a:ext uri="{FF2B5EF4-FFF2-40B4-BE49-F238E27FC236}">
              <a16:creationId xmlns:a16="http://schemas.microsoft.com/office/drawing/2014/main" id="{00000000-0008-0000-0000-00007A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719" name="Text Box 27">
          <a:extLst>
            <a:ext uri="{FF2B5EF4-FFF2-40B4-BE49-F238E27FC236}">
              <a16:creationId xmlns:a16="http://schemas.microsoft.com/office/drawing/2014/main" id="{00000000-0008-0000-0000-00007B12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720" name="Text Box 27">
          <a:extLst>
            <a:ext uri="{FF2B5EF4-FFF2-40B4-BE49-F238E27FC236}">
              <a16:creationId xmlns:a16="http://schemas.microsoft.com/office/drawing/2014/main" id="{00000000-0008-0000-0000-00007C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721" name="Text Box 27">
          <a:extLst>
            <a:ext uri="{FF2B5EF4-FFF2-40B4-BE49-F238E27FC236}">
              <a16:creationId xmlns:a16="http://schemas.microsoft.com/office/drawing/2014/main" id="{00000000-0008-0000-0000-00007D1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22" name="Text Box 27">
          <a:extLst>
            <a:ext uri="{FF2B5EF4-FFF2-40B4-BE49-F238E27FC236}">
              <a16:creationId xmlns:a16="http://schemas.microsoft.com/office/drawing/2014/main" id="{00000000-0008-0000-0000-00007E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23" name="Text Box 27">
          <a:extLst>
            <a:ext uri="{FF2B5EF4-FFF2-40B4-BE49-F238E27FC236}">
              <a16:creationId xmlns:a16="http://schemas.microsoft.com/office/drawing/2014/main" id="{00000000-0008-0000-0000-00007F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24" name="Text Box 27">
          <a:extLst>
            <a:ext uri="{FF2B5EF4-FFF2-40B4-BE49-F238E27FC236}">
              <a16:creationId xmlns:a16="http://schemas.microsoft.com/office/drawing/2014/main" id="{00000000-0008-0000-0000-000080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25" name="Text Box 27">
          <a:extLst>
            <a:ext uri="{FF2B5EF4-FFF2-40B4-BE49-F238E27FC236}">
              <a16:creationId xmlns:a16="http://schemas.microsoft.com/office/drawing/2014/main" id="{00000000-0008-0000-0000-000081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26" name="Text Box 27">
          <a:extLst>
            <a:ext uri="{FF2B5EF4-FFF2-40B4-BE49-F238E27FC236}">
              <a16:creationId xmlns:a16="http://schemas.microsoft.com/office/drawing/2014/main" id="{00000000-0008-0000-0000-000082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27" name="Text Box 27">
          <a:extLst>
            <a:ext uri="{FF2B5EF4-FFF2-40B4-BE49-F238E27FC236}">
              <a16:creationId xmlns:a16="http://schemas.microsoft.com/office/drawing/2014/main" id="{00000000-0008-0000-0000-000083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28" name="Text Box 27">
          <a:extLst>
            <a:ext uri="{FF2B5EF4-FFF2-40B4-BE49-F238E27FC236}">
              <a16:creationId xmlns:a16="http://schemas.microsoft.com/office/drawing/2014/main" id="{00000000-0008-0000-0000-000084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29" name="Text Box 27">
          <a:extLst>
            <a:ext uri="{FF2B5EF4-FFF2-40B4-BE49-F238E27FC236}">
              <a16:creationId xmlns:a16="http://schemas.microsoft.com/office/drawing/2014/main" id="{00000000-0008-0000-0000-000085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730" name="Text Box 27">
          <a:extLst>
            <a:ext uri="{FF2B5EF4-FFF2-40B4-BE49-F238E27FC236}">
              <a16:creationId xmlns:a16="http://schemas.microsoft.com/office/drawing/2014/main" id="{00000000-0008-0000-0000-000086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731" name="Text Box 27">
          <a:extLst>
            <a:ext uri="{FF2B5EF4-FFF2-40B4-BE49-F238E27FC236}">
              <a16:creationId xmlns:a16="http://schemas.microsoft.com/office/drawing/2014/main" id="{00000000-0008-0000-0000-0000871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32" name="Text Box 27">
          <a:extLst>
            <a:ext uri="{FF2B5EF4-FFF2-40B4-BE49-F238E27FC236}">
              <a16:creationId xmlns:a16="http://schemas.microsoft.com/office/drawing/2014/main" id="{00000000-0008-0000-0000-000088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33" name="Text Box 27">
          <a:extLst>
            <a:ext uri="{FF2B5EF4-FFF2-40B4-BE49-F238E27FC236}">
              <a16:creationId xmlns:a16="http://schemas.microsoft.com/office/drawing/2014/main" id="{00000000-0008-0000-0000-000089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34" name="Text Box 27">
          <a:extLst>
            <a:ext uri="{FF2B5EF4-FFF2-40B4-BE49-F238E27FC236}">
              <a16:creationId xmlns:a16="http://schemas.microsoft.com/office/drawing/2014/main" id="{00000000-0008-0000-0000-00008A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35" name="Text Box 27">
          <a:extLst>
            <a:ext uri="{FF2B5EF4-FFF2-40B4-BE49-F238E27FC236}">
              <a16:creationId xmlns:a16="http://schemas.microsoft.com/office/drawing/2014/main" id="{00000000-0008-0000-0000-00008B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736" name="Text Box 27">
          <a:extLst>
            <a:ext uri="{FF2B5EF4-FFF2-40B4-BE49-F238E27FC236}">
              <a16:creationId xmlns:a16="http://schemas.microsoft.com/office/drawing/2014/main" id="{00000000-0008-0000-0000-00008C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37" name="Text Box 27">
          <a:extLst>
            <a:ext uri="{FF2B5EF4-FFF2-40B4-BE49-F238E27FC236}">
              <a16:creationId xmlns:a16="http://schemas.microsoft.com/office/drawing/2014/main" id="{00000000-0008-0000-0000-00008D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68580"/>
    <xdr:sp macro="" textlink="">
      <xdr:nvSpPr>
        <xdr:cNvPr id="4738" name="Text Box 27">
          <a:extLst>
            <a:ext uri="{FF2B5EF4-FFF2-40B4-BE49-F238E27FC236}">
              <a16:creationId xmlns:a16="http://schemas.microsoft.com/office/drawing/2014/main" id="{00000000-0008-0000-0000-00008E120000}"/>
            </a:ext>
          </a:extLst>
        </xdr:cNvPr>
        <xdr:cNvSpPr txBox="1">
          <a:spLocks noChangeArrowheads="1"/>
        </xdr:cNvSpPr>
      </xdr:nvSpPr>
      <xdr:spPr bwMode="auto">
        <a:xfrm>
          <a:off x="2617470" y="545592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39" name="Text Box 27">
          <a:extLst>
            <a:ext uri="{FF2B5EF4-FFF2-40B4-BE49-F238E27FC236}">
              <a16:creationId xmlns:a16="http://schemas.microsoft.com/office/drawing/2014/main" id="{00000000-0008-0000-0000-00008F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40" name="Text Box 27">
          <a:extLst>
            <a:ext uri="{FF2B5EF4-FFF2-40B4-BE49-F238E27FC236}">
              <a16:creationId xmlns:a16="http://schemas.microsoft.com/office/drawing/2014/main" id="{00000000-0008-0000-0000-000090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41" name="Text Box 27">
          <a:extLst>
            <a:ext uri="{FF2B5EF4-FFF2-40B4-BE49-F238E27FC236}">
              <a16:creationId xmlns:a16="http://schemas.microsoft.com/office/drawing/2014/main" id="{00000000-0008-0000-0000-000091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42" name="Text Box 27">
          <a:extLst>
            <a:ext uri="{FF2B5EF4-FFF2-40B4-BE49-F238E27FC236}">
              <a16:creationId xmlns:a16="http://schemas.microsoft.com/office/drawing/2014/main" id="{00000000-0008-0000-0000-000092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43" name="Text Box 27">
          <a:extLst>
            <a:ext uri="{FF2B5EF4-FFF2-40B4-BE49-F238E27FC236}">
              <a16:creationId xmlns:a16="http://schemas.microsoft.com/office/drawing/2014/main" id="{00000000-0008-0000-0000-000093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44" name="Text Box 27">
          <a:extLst>
            <a:ext uri="{FF2B5EF4-FFF2-40B4-BE49-F238E27FC236}">
              <a16:creationId xmlns:a16="http://schemas.microsoft.com/office/drawing/2014/main" id="{00000000-0008-0000-0000-000094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45" name="Text Box 27">
          <a:extLst>
            <a:ext uri="{FF2B5EF4-FFF2-40B4-BE49-F238E27FC236}">
              <a16:creationId xmlns:a16="http://schemas.microsoft.com/office/drawing/2014/main" id="{00000000-0008-0000-0000-000095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46" name="Text Box 27">
          <a:extLst>
            <a:ext uri="{FF2B5EF4-FFF2-40B4-BE49-F238E27FC236}">
              <a16:creationId xmlns:a16="http://schemas.microsoft.com/office/drawing/2014/main" id="{00000000-0008-0000-0000-000096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747" name="Text Box 27">
          <a:extLst>
            <a:ext uri="{FF2B5EF4-FFF2-40B4-BE49-F238E27FC236}">
              <a16:creationId xmlns:a16="http://schemas.microsoft.com/office/drawing/2014/main" id="{00000000-0008-0000-0000-000097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48" name="Text Box 27">
          <a:extLst>
            <a:ext uri="{FF2B5EF4-FFF2-40B4-BE49-F238E27FC236}">
              <a16:creationId xmlns:a16="http://schemas.microsoft.com/office/drawing/2014/main" id="{00000000-0008-0000-0000-000098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49" name="Text Box 27">
          <a:extLst>
            <a:ext uri="{FF2B5EF4-FFF2-40B4-BE49-F238E27FC236}">
              <a16:creationId xmlns:a16="http://schemas.microsoft.com/office/drawing/2014/main" id="{00000000-0008-0000-0000-000099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50" name="Text Box 27">
          <a:extLst>
            <a:ext uri="{FF2B5EF4-FFF2-40B4-BE49-F238E27FC236}">
              <a16:creationId xmlns:a16="http://schemas.microsoft.com/office/drawing/2014/main" id="{00000000-0008-0000-0000-00009A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51" name="Text Box 27">
          <a:extLst>
            <a:ext uri="{FF2B5EF4-FFF2-40B4-BE49-F238E27FC236}">
              <a16:creationId xmlns:a16="http://schemas.microsoft.com/office/drawing/2014/main" id="{00000000-0008-0000-0000-00009B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52" name="Text Box 27">
          <a:extLst>
            <a:ext uri="{FF2B5EF4-FFF2-40B4-BE49-F238E27FC236}">
              <a16:creationId xmlns:a16="http://schemas.microsoft.com/office/drawing/2014/main" id="{00000000-0008-0000-0000-00009C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53" name="Text Box 27">
          <a:extLst>
            <a:ext uri="{FF2B5EF4-FFF2-40B4-BE49-F238E27FC236}">
              <a16:creationId xmlns:a16="http://schemas.microsoft.com/office/drawing/2014/main" id="{00000000-0008-0000-0000-00009D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77949"/>
    <xdr:sp macro="" textlink="">
      <xdr:nvSpPr>
        <xdr:cNvPr id="4754" name="Text Box 27">
          <a:extLst>
            <a:ext uri="{FF2B5EF4-FFF2-40B4-BE49-F238E27FC236}">
              <a16:creationId xmlns:a16="http://schemas.microsoft.com/office/drawing/2014/main" id="{00000000-0008-0000-0000-00009E120000}"/>
            </a:ext>
          </a:extLst>
        </xdr:cNvPr>
        <xdr:cNvSpPr txBox="1">
          <a:spLocks noChangeArrowheads="1"/>
        </xdr:cNvSpPr>
      </xdr:nvSpPr>
      <xdr:spPr bwMode="auto">
        <a:xfrm>
          <a:off x="2617470" y="545592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755" name="Text Box 27">
          <a:extLst>
            <a:ext uri="{FF2B5EF4-FFF2-40B4-BE49-F238E27FC236}">
              <a16:creationId xmlns:a16="http://schemas.microsoft.com/office/drawing/2014/main" id="{00000000-0008-0000-0000-00009F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756" name="Text Box 27">
          <a:extLst>
            <a:ext uri="{FF2B5EF4-FFF2-40B4-BE49-F238E27FC236}">
              <a16:creationId xmlns:a16="http://schemas.microsoft.com/office/drawing/2014/main" id="{00000000-0008-0000-0000-0000A0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757" name="Text Box 27">
          <a:extLst>
            <a:ext uri="{FF2B5EF4-FFF2-40B4-BE49-F238E27FC236}">
              <a16:creationId xmlns:a16="http://schemas.microsoft.com/office/drawing/2014/main" id="{00000000-0008-0000-0000-0000A1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758" name="Text Box 27">
          <a:extLst>
            <a:ext uri="{FF2B5EF4-FFF2-40B4-BE49-F238E27FC236}">
              <a16:creationId xmlns:a16="http://schemas.microsoft.com/office/drawing/2014/main" id="{00000000-0008-0000-0000-0000A212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759" name="Text Box 27">
          <a:extLst>
            <a:ext uri="{FF2B5EF4-FFF2-40B4-BE49-F238E27FC236}">
              <a16:creationId xmlns:a16="http://schemas.microsoft.com/office/drawing/2014/main" id="{00000000-0008-0000-0000-0000A3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60" name="Text Box 27">
          <a:extLst>
            <a:ext uri="{FF2B5EF4-FFF2-40B4-BE49-F238E27FC236}">
              <a16:creationId xmlns:a16="http://schemas.microsoft.com/office/drawing/2014/main" id="{00000000-0008-0000-0000-0000A4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61" name="Text Box 27">
          <a:extLst>
            <a:ext uri="{FF2B5EF4-FFF2-40B4-BE49-F238E27FC236}">
              <a16:creationId xmlns:a16="http://schemas.microsoft.com/office/drawing/2014/main" id="{00000000-0008-0000-0000-0000A5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62" name="Text Box 27">
          <a:extLst>
            <a:ext uri="{FF2B5EF4-FFF2-40B4-BE49-F238E27FC236}">
              <a16:creationId xmlns:a16="http://schemas.microsoft.com/office/drawing/2014/main" id="{00000000-0008-0000-0000-0000A6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63" name="Text Box 27">
          <a:extLst>
            <a:ext uri="{FF2B5EF4-FFF2-40B4-BE49-F238E27FC236}">
              <a16:creationId xmlns:a16="http://schemas.microsoft.com/office/drawing/2014/main" id="{00000000-0008-0000-0000-0000A7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64" name="Text Box 27">
          <a:extLst>
            <a:ext uri="{FF2B5EF4-FFF2-40B4-BE49-F238E27FC236}">
              <a16:creationId xmlns:a16="http://schemas.microsoft.com/office/drawing/2014/main" id="{00000000-0008-0000-0000-0000A8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65" name="Text Box 27">
          <a:extLst>
            <a:ext uri="{FF2B5EF4-FFF2-40B4-BE49-F238E27FC236}">
              <a16:creationId xmlns:a16="http://schemas.microsoft.com/office/drawing/2014/main" id="{00000000-0008-0000-0000-0000A9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66" name="Text Box 27">
          <a:extLst>
            <a:ext uri="{FF2B5EF4-FFF2-40B4-BE49-F238E27FC236}">
              <a16:creationId xmlns:a16="http://schemas.microsoft.com/office/drawing/2014/main" id="{00000000-0008-0000-0000-0000AA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67" name="Text Box 27">
          <a:extLst>
            <a:ext uri="{FF2B5EF4-FFF2-40B4-BE49-F238E27FC236}">
              <a16:creationId xmlns:a16="http://schemas.microsoft.com/office/drawing/2014/main" id="{00000000-0008-0000-0000-0000AB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768" name="Text Box 27">
          <a:extLst>
            <a:ext uri="{FF2B5EF4-FFF2-40B4-BE49-F238E27FC236}">
              <a16:creationId xmlns:a16="http://schemas.microsoft.com/office/drawing/2014/main" id="{00000000-0008-0000-0000-0000AC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769" name="Text Box 27">
          <a:extLst>
            <a:ext uri="{FF2B5EF4-FFF2-40B4-BE49-F238E27FC236}">
              <a16:creationId xmlns:a16="http://schemas.microsoft.com/office/drawing/2014/main" id="{00000000-0008-0000-0000-0000AD1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70" name="Text Box 27">
          <a:extLst>
            <a:ext uri="{FF2B5EF4-FFF2-40B4-BE49-F238E27FC236}">
              <a16:creationId xmlns:a16="http://schemas.microsoft.com/office/drawing/2014/main" id="{00000000-0008-0000-0000-0000AE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71" name="Text Box 27">
          <a:extLst>
            <a:ext uri="{FF2B5EF4-FFF2-40B4-BE49-F238E27FC236}">
              <a16:creationId xmlns:a16="http://schemas.microsoft.com/office/drawing/2014/main" id="{00000000-0008-0000-0000-0000AF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72" name="Text Box 27">
          <a:extLst>
            <a:ext uri="{FF2B5EF4-FFF2-40B4-BE49-F238E27FC236}">
              <a16:creationId xmlns:a16="http://schemas.microsoft.com/office/drawing/2014/main" id="{00000000-0008-0000-0000-0000B0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73" name="Text Box 27">
          <a:extLst>
            <a:ext uri="{FF2B5EF4-FFF2-40B4-BE49-F238E27FC236}">
              <a16:creationId xmlns:a16="http://schemas.microsoft.com/office/drawing/2014/main" id="{00000000-0008-0000-0000-0000B1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774" name="Text Box 27">
          <a:extLst>
            <a:ext uri="{FF2B5EF4-FFF2-40B4-BE49-F238E27FC236}">
              <a16:creationId xmlns:a16="http://schemas.microsoft.com/office/drawing/2014/main" id="{00000000-0008-0000-0000-0000B2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75" name="Text Box 27">
          <a:extLst>
            <a:ext uri="{FF2B5EF4-FFF2-40B4-BE49-F238E27FC236}">
              <a16:creationId xmlns:a16="http://schemas.microsoft.com/office/drawing/2014/main" id="{00000000-0008-0000-0000-0000B3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68580"/>
    <xdr:sp macro="" textlink="">
      <xdr:nvSpPr>
        <xdr:cNvPr id="4776" name="Text Box 27">
          <a:extLst>
            <a:ext uri="{FF2B5EF4-FFF2-40B4-BE49-F238E27FC236}">
              <a16:creationId xmlns:a16="http://schemas.microsoft.com/office/drawing/2014/main" id="{00000000-0008-0000-0000-0000B4120000}"/>
            </a:ext>
          </a:extLst>
        </xdr:cNvPr>
        <xdr:cNvSpPr txBox="1">
          <a:spLocks noChangeArrowheads="1"/>
        </xdr:cNvSpPr>
      </xdr:nvSpPr>
      <xdr:spPr bwMode="auto">
        <a:xfrm>
          <a:off x="2617470" y="545592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77" name="Text Box 27">
          <a:extLst>
            <a:ext uri="{FF2B5EF4-FFF2-40B4-BE49-F238E27FC236}">
              <a16:creationId xmlns:a16="http://schemas.microsoft.com/office/drawing/2014/main" id="{00000000-0008-0000-0000-0000B5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78" name="Text Box 27">
          <a:extLst>
            <a:ext uri="{FF2B5EF4-FFF2-40B4-BE49-F238E27FC236}">
              <a16:creationId xmlns:a16="http://schemas.microsoft.com/office/drawing/2014/main" id="{00000000-0008-0000-0000-0000B6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79" name="Text Box 27">
          <a:extLst>
            <a:ext uri="{FF2B5EF4-FFF2-40B4-BE49-F238E27FC236}">
              <a16:creationId xmlns:a16="http://schemas.microsoft.com/office/drawing/2014/main" id="{00000000-0008-0000-0000-0000B7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80" name="Text Box 27">
          <a:extLst>
            <a:ext uri="{FF2B5EF4-FFF2-40B4-BE49-F238E27FC236}">
              <a16:creationId xmlns:a16="http://schemas.microsoft.com/office/drawing/2014/main" id="{00000000-0008-0000-0000-0000B8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81" name="Text Box 27">
          <a:extLst>
            <a:ext uri="{FF2B5EF4-FFF2-40B4-BE49-F238E27FC236}">
              <a16:creationId xmlns:a16="http://schemas.microsoft.com/office/drawing/2014/main" id="{00000000-0008-0000-0000-0000B9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82" name="Text Box 27">
          <a:extLst>
            <a:ext uri="{FF2B5EF4-FFF2-40B4-BE49-F238E27FC236}">
              <a16:creationId xmlns:a16="http://schemas.microsoft.com/office/drawing/2014/main" id="{00000000-0008-0000-0000-0000BA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83" name="Text Box 27">
          <a:extLst>
            <a:ext uri="{FF2B5EF4-FFF2-40B4-BE49-F238E27FC236}">
              <a16:creationId xmlns:a16="http://schemas.microsoft.com/office/drawing/2014/main" id="{00000000-0008-0000-0000-0000BB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784" name="Text Box 27">
          <a:extLst>
            <a:ext uri="{FF2B5EF4-FFF2-40B4-BE49-F238E27FC236}">
              <a16:creationId xmlns:a16="http://schemas.microsoft.com/office/drawing/2014/main" id="{00000000-0008-0000-0000-0000BC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785" name="Text Box 27">
          <a:extLst>
            <a:ext uri="{FF2B5EF4-FFF2-40B4-BE49-F238E27FC236}">
              <a16:creationId xmlns:a16="http://schemas.microsoft.com/office/drawing/2014/main" id="{00000000-0008-0000-0000-0000BD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86" name="Text Box 27">
          <a:extLst>
            <a:ext uri="{FF2B5EF4-FFF2-40B4-BE49-F238E27FC236}">
              <a16:creationId xmlns:a16="http://schemas.microsoft.com/office/drawing/2014/main" id="{00000000-0008-0000-0000-0000BE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87" name="Text Box 27">
          <a:extLst>
            <a:ext uri="{FF2B5EF4-FFF2-40B4-BE49-F238E27FC236}">
              <a16:creationId xmlns:a16="http://schemas.microsoft.com/office/drawing/2014/main" id="{00000000-0008-0000-0000-0000BF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88" name="Text Box 27">
          <a:extLst>
            <a:ext uri="{FF2B5EF4-FFF2-40B4-BE49-F238E27FC236}">
              <a16:creationId xmlns:a16="http://schemas.microsoft.com/office/drawing/2014/main" id="{00000000-0008-0000-0000-0000C0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89" name="Text Box 27">
          <a:extLst>
            <a:ext uri="{FF2B5EF4-FFF2-40B4-BE49-F238E27FC236}">
              <a16:creationId xmlns:a16="http://schemas.microsoft.com/office/drawing/2014/main" id="{00000000-0008-0000-0000-0000C1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90" name="Text Box 27">
          <a:extLst>
            <a:ext uri="{FF2B5EF4-FFF2-40B4-BE49-F238E27FC236}">
              <a16:creationId xmlns:a16="http://schemas.microsoft.com/office/drawing/2014/main" id="{00000000-0008-0000-0000-0000C2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791" name="Text Box 27">
          <a:extLst>
            <a:ext uri="{FF2B5EF4-FFF2-40B4-BE49-F238E27FC236}">
              <a16:creationId xmlns:a16="http://schemas.microsoft.com/office/drawing/2014/main" id="{00000000-0008-0000-0000-0000C3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77949"/>
    <xdr:sp macro="" textlink="">
      <xdr:nvSpPr>
        <xdr:cNvPr id="4792" name="Text Box 27">
          <a:extLst>
            <a:ext uri="{FF2B5EF4-FFF2-40B4-BE49-F238E27FC236}">
              <a16:creationId xmlns:a16="http://schemas.microsoft.com/office/drawing/2014/main" id="{00000000-0008-0000-0000-0000C4120000}"/>
            </a:ext>
          </a:extLst>
        </xdr:cNvPr>
        <xdr:cNvSpPr txBox="1">
          <a:spLocks noChangeArrowheads="1"/>
        </xdr:cNvSpPr>
      </xdr:nvSpPr>
      <xdr:spPr bwMode="auto">
        <a:xfrm>
          <a:off x="2617470" y="545592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793" name="Text Box 27">
          <a:extLst>
            <a:ext uri="{FF2B5EF4-FFF2-40B4-BE49-F238E27FC236}">
              <a16:creationId xmlns:a16="http://schemas.microsoft.com/office/drawing/2014/main" id="{00000000-0008-0000-0000-0000C5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794" name="Text Box 27">
          <a:extLst>
            <a:ext uri="{FF2B5EF4-FFF2-40B4-BE49-F238E27FC236}">
              <a16:creationId xmlns:a16="http://schemas.microsoft.com/office/drawing/2014/main" id="{00000000-0008-0000-0000-0000C6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795" name="Text Box 27">
          <a:extLst>
            <a:ext uri="{FF2B5EF4-FFF2-40B4-BE49-F238E27FC236}">
              <a16:creationId xmlns:a16="http://schemas.microsoft.com/office/drawing/2014/main" id="{00000000-0008-0000-0000-0000C7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796" name="Text Box 27">
          <a:extLst>
            <a:ext uri="{FF2B5EF4-FFF2-40B4-BE49-F238E27FC236}">
              <a16:creationId xmlns:a16="http://schemas.microsoft.com/office/drawing/2014/main" id="{00000000-0008-0000-0000-0000C812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797" name="Text Box 27">
          <a:extLst>
            <a:ext uri="{FF2B5EF4-FFF2-40B4-BE49-F238E27FC236}">
              <a16:creationId xmlns:a16="http://schemas.microsoft.com/office/drawing/2014/main" id="{00000000-0008-0000-0000-0000C9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798" name="Text Box 27">
          <a:extLst>
            <a:ext uri="{FF2B5EF4-FFF2-40B4-BE49-F238E27FC236}">
              <a16:creationId xmlns:a16="http://schemas.microsoft.com/office/drawing/2014/main" id="{00000000-0008-0000-0000-0000CA1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799" name="Text Box 27">
          <a:extLst>
            <a:ext uri="{FF2B5EF4-FFF2-40B4-BE49-F238E27FC236}">
              <a16:creationId xmlns:a16="http://schemas.microsoft.com/office/drawing/2014/main" id="{00000000-0008-0000-0000-0000CB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00" name="Text Box 27">
          <a:extLst>
            <a:ext uri="{FF2B5EF4-FFF2-40B4-BE49-F238E27FC236}">
              <a16:creationId xmlns:a16="http://schemas.microsoft.com/office/drawing/2014/main" id="{00000000-0008-0000-0000-0000CC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01" name="Text Box 27">
          <a:extLst>
            <a:ext uri="{FF2B5EF4-FFF2-40B4-BE49-F238E27FC236}">
              <a16:creationId xmlns:a16="http://schemas.microsoft.com/office/drawing/2014/main" id="{00000000-0008-0000-0000-0000CD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02" name="Text Box 27">
          <a:extLst>
            <a:ext uri="{FF2B5EF4-FFF2-40B4-BE49-F238E27FC236}">
              <a16:creationId xmlns:a16="http://schemas.microsoft.com/office/drawing/2014/main" id="{00000000-0008-0000-0000-0000CE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03" name="Text Box 27">
          <a:extLst>
            <a:ext uri="{FF2B5EF4-FFF2-40B4-BE49-F238E27FC236}">
              <a16:creationId xmlns:a16="http://schemas.microsoft.com/office/drawing/2014/main" id="{00000000-0008-0000-0000-0000CF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04" name="Text Box 27">
          <a:extLst>
            <a:ext uri="{FF2B5EF4-FFF2-40B4-BE49-F238E27FC236}">
              <a16:creationId xmlns:a16="http://schemas.microsoft.com/office/drawing/2014/main" id="{00000000-0008-0000-0000-0000D0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05" name="Text Box 27">
          <a:extLst>
            <a:ext uri="{FF2B5EF4-FFF2-40B4-BE49-F238E27FC236}">
              <a16:creationId xmlns:a16="http://schemas.microsoft.com/office/drawing/2014/main" id="{00000000-0008-0000-0000-0000D1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06" name="Text Box 27">
          <a:extLst>
            <a:ext uri="{FF2B5EF4-FFF2-40B4-BE49-F238E27FC236}">
              <a16:creationId xmlns:a16="http://schemas.microsoft.com/office/drawing/2014/main" id="{00000000-0008-0000-0000-0000D2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807" name="Text Box 27">
          <a:extLst>
            <a:ext uri="{FF2B5EF4-FFF2-40B4-BE49-F238E27FC236}">
              <a16:creationId xmlns:a16="http://schemas.microsoft.com/office/drawing/2014/main" id="{00000000-0008-0000-0000-0000D3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808" name="Text Box 27">
          <a:extLst>
            <a:ext uri="{FF2B5EF4-FFF2-40B4-BE49-F238E27FC236}">
              <a16:creationId xmlns:a16="http://schemas.microsoft.com/office/drawing/2014/main" id="{00000000-0008-0000-0000-0000D41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09" name="Text Box 27">
          <a:extLst>
            <a:ext uri="{FF2B5EF4-FFF2-40B4-BE49-F238E27FC236}">
              <a16:creationId xmlns:a16="http://schemas.microsoft.com/office/drawing/2014/main" id="{00000000-0008-0000-0000-0000D5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10" name="Text Box 27">
          <a:extLst>
            <a:ext uri="{FF2B5EF4-FFF2-40B4-BE49-F238E27FC236}">
              <a16:creationId xmlns:a16="http://schemas.microsoft.com/office/drawing/2014/main" id="{00000000-0008-0000-0000-0000D6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11" name="Text Box 27">
          <a:extLst>
            <a:ext uri="{FF2B5EF4-FFF2-40B4-BE49-F238E27FC236}">
              <a16:creationId xmlns:a16="http://schemas.microsoft.com/office/drawing/2014/main" id="{00000000-0008-0000-0000-0000D7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12" name="Text Box 27">
          <a:extLst>
            <a:ext uri="{FF2B5EF4-FFF2-40B4-BE49-F238E27FC236}">
              <a16:creationId xmlns:a16="http://schemas.microsoft.com/office/drawing/2014/main" id="{00000000-0008-0000-0000-0000D8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813" name="Text Box 27">
          <a:extLst>
            <a:ext uri="{FF2B5EF4-FFF2-40B4-BE49-F238E27FC236}">
              <a16:creationId xmlns:a16="http://schemas.microsoft.com/office/drawing/2014/main" id="{00000000-0008-0000-0000-0000D9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814" name="Text Box 27">
          <a:extLst>
            <a:ext uri="{FF2B5EF4-FFF2-40B4-BE49-F238E27FC236}">
              <a16:creationId xmlns:a16="http://schemas.microsoft.com/office/drawing/2014/main" id="{00000000-0008-0000-0000-0000DA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68580"/>
    <xdr:sp macro="" textlink="">
      <xdr:nvSpPr>
        <xdr:cNvPr id="4815" name="Text Box 27">
          <a:extLst>
            <a:ext uri="{FF2B5EF4-FFF2-40B4-BE49-F238E27FC236}">
              <a16:creationId xmlns:a16="http://schemas.microsoft.com/office/drawing/2014/main" id="{00000000-0008-0000-0000-0000DB120000}"/>
            </a:ext>
          </a:extLst>
        </xdr:cNvPr>
        <xdr:cNvSpPr txBox="1">
          <a:spLocks noChangeArrowheads="1"/>
        </xdr:cNvSpPr>
      </xdr:nvSpPr>
      <xdr:spPr bwMode="auto">
        <a:xfrm>
          <a:off x="2617470" y="545592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16" name="Text Box 27">
          <a:extLst>
            <a:ext uri="{FF2B5EF4-FFF2-40B4-BE49-F238E27FC236}">
              <a16:creationId xmlns:a16="http://schemas.microsoft.com/office/drawing/2014/main" id="{00000000-0008-0000-0000-0000DC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817" name="Text Box 27">
          <a:extLst>
            <a:ext uri="{FF2B5EF4-FFF2-40B4-BE49-F238E27FC236}">
              <a16:creationId xmlns:a16="http://schemas.microsoft.com/office/drawing/2014/main" id="{00000000-0008-0000-0000-0000DD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818" name="Text Box 27">
          <a:extLst>
            <a:ext uri="{FF2B5EF4-FFF2-40B4-BE49-F238E27FC236}">
              <a16:creationId xmlns:a16="http://schemas.microsoft.com/office/drawing/2014/main" id="{00000000-0008-0000-0000-0000DE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19" name="Text Box 27">
          <a:extLst>
            <a:ext uri="{FF2B5EF4-FFF2-40B4-BE49-F238E27FC236}">
              <a16:creationId xmlns:a16="http://schemas.microsoft.com/office/drawing/2014/main" id="{00000000-0008-0000-0000-0000DF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820" name="Text Box 27">
          <a:extLst>
            <a:ext uri="{FF2B5EF4-FFF2-40B4-BE49-F238E27FC236}">
              <a16:creationId xmlns:a16="http://schemas.microsoft.com/office/drawing/2014/main" id="{00000000-0008-0000-0000-0000E0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21" name="Text Box 27">
          <a:extLst>
            <a:ext uri="{FF2B5EF4-FFF2-40B4-BE49-F238E27FC236}">
              <a16:creationId xmlns:a16="http://schemas.microsoft.com/office/drawing/2014/main" id="{00000000-0008-0000-0000-0000E1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822" name="Text Box 27">
          <a:extLst>
            <a:ext uri="{FF2B5EF4-FFF2-40B4-BE49-F238E27FC236}">
              <a16:creationId xmlns:a16="http://schemas.microsoft.com/office/drawing/2014/main" id="{00000000-0008-0000-0000-0000E2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23" name="Text Box 27">
          <a:extLst>
            <a:ext uri="{FF2B5EF4-FFF2-40B4-BE49-F238E27FC236}">
              <a16:creationId xmlns:a16="http://schemas.microsoft.com/office/drawing/2014/main" id="{00000000-0008-0000-0000-0000E3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824" name="Text Box 27">
          <a:extLst>
            <a:ext uri="{FF2B5EF4-FFF2-40B4-BE49-F238E27FC236}">
              <a16:creationId xmlns:a16="http://schemas.microsoft.com/office/drawing/2014/main" id="{00000000-0008-0000-0000-0000E412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825" name="Text Box 27">
          <a:extLst>
            <a:ext uri="{FF2B5EF4-FFF2-40B4-BE49-F238E27FC236}">
              <a16:creationId xmlns:a16="http://schemas.microsoft.com/office/drawing/2014/main" id="{00000000-0008-0000-0000-0000E5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826" name="Text Box 27">
          <a:extLst>
            <a:ext uri="{FF2B5EF4-FFF2-40B4-BE49-F238E27FC236}">
              <a16:creationId xmlns:a16="http://schemas.microsoft.com/office/drawing/2014/main" id="{00000000-0008-0000-0000-0000E6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827" name="Text Box 27">
          <a:extLst>
            <a:ext uri="{FF2B5EF4-FFF2-40B4-BE49-F238E27FC236}">
              <a16:creationId xmlns:a16="http://schemas.microsoft.com/office/drawing/2014/main" id="{00000000-0008-0000-0000-0000E7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828" name="Text Box 27">
          <a:extLst>
            <a:ext uri="{FF2B5EF4-FFF2-40B4-BE49-F238E27FC236}">
              <a16:creationId xmlns:a16="http://schemas.microsoft.com/office/drawing/2014/main" id="{00000000-0008-0000-0000-0000E8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829" name="Text Box 27">
          <a:extLst>
            <a:ext uri="{FF2B5EF4-FFF2-40B4-BE49-F238E27FC236}">
              <a16:creationId xmlns:a16="http://schemas.microsoft.com/office/drawing/2014/main" id="{00000000-0008-0000-0000-0000E9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830" name="Text Box 27">
          <a:extLst>
            <a:ext uri="{FF2B5EF4-FFF2-40B4-BE49-F238E27FC236}">
              <a16:creationId xmlns:a16="http://schemas.microsoft.com/office/drawing/2014/main" id="{00000000-0008-0000-0000-0000EA12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77949"/>
    <xdr:sp macro="" textlink="">
      <xdr:nvSpPr>
        <xdr:cNvPr id="4831" name="Text Box 27">
          <a:extLst>
            <a:ext uri="{FF2B5EF4-FFF2-40B4-BE49-F238E27FC236}">
              <a16:creationId xmlns:a16="http://schemas.microsoft.com/office/drawing/2014/main" id="{00000000-0008-0000-0000-0000EB120000}"/>
            </a:ext>
          </a:extLst>
        </xdr:cNvPr>
        <xdr:cNvSpPr txBox="1">
          <a:spLocks noChangeArrowheads="1"/>
        </xdr:cNvSpPr>
      </xdr:nvSpPr>
      <xdr:spPr bwMode="auto">
        <a:xfrm>
          <a:off x="2617470" y="545592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832" name="Text Box 27">
          <a:extLst>
            <a:ext uri="{FF2B5EF4-FFF2-40B4-BE49-F238E27FC236}">
              <a16:creationId xmlns:a16="http://schemas.microsoft.com/office/drawing/2014/main" id="{00000000-0008-0000-0000-0000EC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833" name="Text Box 27">
          <a:extLst>
            <a:ext uri="{FF2B5EF4-FFF2-40B4-BE49-F238E27FC236}">
              <a16:creationId xmlns:a16="http://schemas.microsoft.com/office/drawing/2014/main" id="{00000000-0008-0000-0000-0000ED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834" name="Text Box 27">
          <a:extLst>
            <a:ext uri="{FF2B5EF4-FFF2-40B4-BE49-F238E27FC236}">
              <a16:creationId xmlns:a16="http://schemas.microsoft.com/office/drawing/2014/main" id="{00000000-0008-0000-0000-0000EE12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835" name="Text Box 27">
          <a:extLst>
            <a:ext uri="{FF2B5EF4-FFF2-40B4-BE49-F238E27FC236}">
              <a16:creationId xmlns:a16="http://schemas.microsoft.com/office/drawing/2014/main" id="{00000000-0008-0000-0000-0000EF12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836" name="Text Box 27">
          <a:extLst>
            <a:ext uri="{FF2B5EF4-FFF2-40B4-BE49-F238E27FC236}">
              <a16:creationId xmlns:a16="http://schemas.microsoft.com/office/drawing/2014/main" id="{00000000-0008-0000-0000-0000F0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37" name="Text Box 27">
          <a:extLst>
            <a:ext uri="{FF2B5EF4-FFF2-40B4-BE49-F238E27FC236}">
              <a16:creationId xmlns:a16="http://schemas.microsoft.com/office/drawing/2014/main" id="{00000000-0008-0000-0000-0000F1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38" name="Text Box 27">
          <a:extLst>
            <a:ext uri="{FF2B5EF4-FFF2-40B4-BE49-F238E27FC236}">
              <a16:creationId xmlns:a16="http://schemas.microsoft.com/office/drawing/2014/main" id="{00000000-0008-0000-0000-0000F2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39" name="Text Box 27">
          <a:extLst>
            <a:ext uri="{FF2B5EF4-FFF2-40B4-BE49-F238E27FC236}">
              <a16:creationId xmlns:a16="http://schemas.microsoft.com/office/drawing/2014/main" id="{00000000-0008-0000-0000-0000F3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40" name="Text Box 27">
          <a:extLst>
            <a:ext uri="{FF2B5EF4-FFF2-40B4-BE49-F238E27FC236}">
              <a16:creationId xmlns:a16="http://schemas.microsoft.com/office/drawing/2014/main" id="{00000000-0008-0000-0000-0000F4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41" name="Text Box 27">
          <a:extLst>
            <a:ext uri="{FF2B5EF4-FFF2-40B4-BE49-F238E27FC236}">
              <a16:creationId xmlns:a16="http://schemas.microsoft.com/office/drawing/2014/main" id="{00000000-0008-0000-0000-0000F5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42" name="Text Box 27">
          <a:extLst>
            <a:ext uri="{FF2B5EF4-FFF2-40B4-BE49-F238E27FC236}">
              <a16:creationId xmlns:a16="http://schemas.microsoft.com/office/drawing/2014/main" id="{00000000-0008-0000-0000-0000F6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43" name="Text Box 27">
          <a:extLst>
            <a:ext uri="{FF2B5EF4-FFF2-40B4-BE49-F238E27FC236}">
              <a16:creationId xmlns:a16="http://schemas.microsoft.com/office/drawing/2014/main" id="{00000000-0008-0000-0000-0000F7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44" name="Text Box 27">
          <a:extLst>
            <a:ext uri="{FF2B5EF4-FFF2-40B4-BE49-F238E27FC236}">
              <a16:creationId xmlns:a16="http://schemas.microsoft.com/office/drawing/2014/main" id="{00000000-0008-0000-0000-0000F8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845" name="Text Box 27">
          <a:extLst>
            <a:ext uri="{FF2B5EF4-FFF2-40B4-BE49-F238E27FC236}">
              <a16:creationId xmlns:a16="http://schemas.microsoft.com/office/drawing/2014/main" id="{00000000-0008-0000-0000-0000F912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846" name="Text Box 27">
          <a:extLst>
            <a:ext uri="{FF2B5EF4-FFF2-40B4-BE49-F238E27FC236}">
              <a16:creationId xmlns:a16="http://schemas.microsoft.com/office/drawing/2014/main" id="{00000000-0008-0000-0000-0000FA1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47" name="Text Box 27">
          <a:extLst>
            <a:ext uri="{FF2B5EF4-FFF2-40B4-BE49-F238E27FC236}">
              <a16:creationId xmlns:a16="http://schemas.microsoft.com/office/drawing/2014/main" id="{00000000-0008-0000-0000-0000FB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48" name="Text Box 27">
          <a:extLst>
            <a:ext uri="{FF2B5EF4-FFF2-40B4-BE49-F238E27FC236}">
              <a16:creationId xmlns:a16="http://schemas.microsoft.com/office/drawing/2014/main" id="{00000000-0008-0000-0000-0000FC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49" name="Text Box 27">
          <a:extLst>
            <a:ext uri="{FF2B5EF4-FFF2-40B4-BE49-F238E27FC236}">
              <a16:creationId xmlns:a16="http://schemas.microsoft.com/office/drawing/2014/main" id="{00000000-0008-0000-0000-0000FD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50" name="Text Box 27">
          <a:extLst>
            <a:ext uri="{FF2B5EF4-FFF2-40B4-BE49-F238E27FC236}">
              <a16:creationId xmlns:a16="http://schemas.microsoft.com/office/drawing/2014/main" id="{00000000-0008-0000-0000-0000FE12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51" name="Text Box 27">
          <a:extLst>
            <a:ext uri="{FF2B5EF4-FFF2-40B4-BE49-F238E27FC236}">
              <a16:creationId xmlns:a16="http://schemas.microsoft.com/office/drawing/2014/main" id="{00000000-0008-0000-0000-0000FF12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52" name="Text Box 27">
          <a:extLst>
            <a:ext uri="{FF2B5EF4-FFF2-40B4-BE49-F238E27FC236}">
              <a16:creationId xmlns:a16="http://schemas.microsoft.com/office/drawing/2014/main" id="{00000000-0008-0000-0000-000000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53" name="Text Box 27">
          <a:extLst>
            <a:ext uri="{FF2B5EF4-FFF2-40B4-BE49-F238E27FC236}">
              <a16:creationId xmlns:a16="http://schemas.microsoft.com/office/drawing/2014/main" id="{00000000-0008-0000-0000-000001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54" name="Text Box 27">
          <a:extLst>
            <a:ext uri="{FF2B5EF4-FFF2-40B4-BE49-F238E27FC236}">
              <a16:creationId xmlns:a16="http://schemas.microsoft.com/office/drawing/2014/main" id="{00000000-0008-0000-0000-000002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855" name="Text Box 27">
          <a:extLst>
            <a:ext uri="{FF2B5EF4-FFF2-40B4-BE49-F238E27FC236}">
              <a16:creationId xmlns:a16="http://schemas.microsoft.com/office/drawing/2014/main" id="{00000000-0008-0000-0000-00000313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856" name="Text Box 27">
          <a:extLst>
            <a:ext uri="{FF2B5EF4-FFF2-40B4-BE49-F238E27FC236}">
              <a16:creationId xmlns:a16="http://schemas.microsoft.com/office/drawing/2014/main" id="{00000000-0008-0000-0000-000004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857" name="Text Box 27">
          <a:extLst>
            <a:ext uri="{FF2B5EF4-FFF2-40B4-BE49-F238E27FC236}">
              <a16:creationId xmlns:a16="http://schemas.microsoft.com/office/drawing/2014/main" id="{00000000-0008-0000-0000-000005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58" name="Text Box 27">
          <a:extLst>
            <a:ext uri="{FF2B5EF4-FFF2-40B4-BE49-F238E27FC236}">
              <a16:creationId xmlns:a16="http://schemas.microsoft.com/office/drawing/2014/main" id="{00000000-0008-0000-0000-000006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59" name="Text Box 27">
          <a:extLst>
            <a:ext uri="{FF2B5EF4-FFF2-40B4-BE49-F238E27FC236}">
              <a16:creationId xmlns:a16="http://schemas.microsoft.com/office/drawing/2014/main" id="{00000000-0008-0000-0000-000007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60" name="Text Box 27">
          <a:extLst>
            <a:ext uri="{FF2B5EF4-FFF2-40B4-BE49-F238E27FC236}">
              <a16:creationId xmlns:a16="http://schemas.microsoft.com/office/drawing/2014/main" id="{00000000-0008-0000-0000-000008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61" name="Text Box 27">
          <a:extLst>
            <a:ext uri="{FF2B5EF4-FFF2-40B4-BE49-F238E27FC236}">
              <a16:creationId xmlns:a16="http://schemas.microsoft.com/office/drawing/2014/main" id="{00000000-0008-0000-0000-000009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62" name="Text Box 27">
          <a:extLst>
            <a:ext uri="{FF2B5EF4-FFF2-40B4-BE49-F238E27FC236}">
              <a16:creationId xmlns:a16="http://schemas.microsoft.com/office/drawing/2014/main" id="{00000000-0008-0000-0000-00000A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63" name="Text Box 27">
          <a:extLst>
            <a:ext uri="{FF2B5EF4-FFF2-40B4-BE49-F238E27FC236}">
              <a16:creationId xmlns:a16="http://schemas.microsoft.com/office/drawing/2014/main" id="{00000000-0008-0000-0000-00000B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64" name="Text Box 27">
          <a:extLst>
            <a:ext uri="{FF2B5EF4-FFF2-40B4-BE49-F238E27FC236}">
              <a16:creationId xmlns:a16="http://schemas.microsoft.com/office/drawing/2014/main" id="{00000000-0008-0000-0000-00000C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65" name="Text Box 27">
          <a:extLst>
            <a:ext uri="{FF2B5EF4-FFF2-40B4-BE49-F238E27FC236}">
              <a16:creationId xmlns:a16="http://schemas.microsoft.com/office/drawing/2014/main" id="{00000000-0008-0000-0000-00000D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866" name="Text Box 27">
          <a:extLst>
            <a:ext uri="{FF2B5EF4-FFF2-40B4-BE49-F238E27FC236}">
              <a16:creationId xmlns:a16="http://schemas.microsoft.com/office/drawing/2014/main" id="{00000000-0008-0000-0000-00000E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867" name="Text Box 27">
          <a:extLst>
            <a:ext uri="{FF2B5EF4-FFF2-40B4-BE49-F238E27FC236}">
              <a16:creationId xmlns:a16="http://schemas.microsoft.com/office/drawing/2014/main" id="{00000000-0008-0000-0000-00000F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68" name="Text Box 27">
          <a:extLst>
            <a:ext uri="{FF2B5EF4-FFF2-40B4-BE49-F238E27FC236}">
              <a16:creationId xmlns:a16="http://schemas.microsoft.com/office/drawing/2014/main" id="{00000000-0008-0000-0000-000010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69" name="Text Box 27">
          <a:extLst>
            <a:ext uri="{FF2B5EF4-FFF2-40B4-BE49-F238E27FC236}">
              <a16:creationId xmlns:a16="http://schemas.microsoft.com/office/drawing/2014/main" id="{00000000-0008-0000-0000-000011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70" name="Text Box 27">
          <a:extLst>
            <a:ext uri="{FF2B5EF4-FFF2-40B4-BE49-F238E27FC236}">
              <a16:creationId xmlns:a16="http://schemas.microsoft.com/office/drawing/2014/main" id="{00000000-0008-0000-0000-000012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71" name="Text Box 27">
          <a:extLst>
            <a:ext uri="{FF2B5EF4-FFF2-40B4-BE49-F238E27FC236}">
              <a16:creationId xmlns:a16="http://schemas.microsoft.com/office/drawing/2014/main" id="{00000000-0008-0000-0000-000013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72" name="Text Box 27">
          <a:extLst>
            <a:ext uri="{FF2B5EF4-FFF2-40B4-BE49-F238E27FC236}">
              <a16:creationId xmlns:a16="http://schemas.microsoft.com/office/drawing/2014/main" id="{00000000-0008-0000-0000-000014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73" name="Text Box 27">
          <a:extLst>
            <a:ext uri="{FF2B5EF4-FFF2-40B4-BE49-F238E27FC236}">
              <a16:creationId xmlns:a16="http://schemas.microsoft.com/office/drawing/2014/main" id="{00000000-0008-0000-0000-000015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74" name="Text Box 27">
          <a:extLst>
            <a:ext uri="{FF2B5EF4-FFF2-40B4-BE49-F238E27FC236}">
              <a16:creationId xmlns:a16="http://schemas.microsoft.com/office/drawing/2014/main" id="{00000000-0008-0000-0000-000016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75" name="Text Box 27">
          <a:extLst>
            <a:ext uri="{FF2B5EF4-FFF2-40B4-BE49-F238E27FC236}">
              <a16:creationId xmlns:a16="http://schemas.microsoft.com/office/drawing/2014/main" id="{00000000-0008-0000-0000-000017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876" name="Text Box 27">
          <a:extLst>
            <a:ext uri="{FF2B5EF4-FFF2-40B4-BE49-F238E27FC236}">
              <a16:creationId xmlns:a16="http://schemas.microsoft.com/office/drawing/2014/main" id="{00000000-0008-0000-0000-00001813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877" name="Text Box 27">
          <a:extLst>
            <a:ext uri="{FF2B5EF4-FFF2-40B4-BE49-F238E27FC236}">
              <a16:creationId xmlns:a16="http://schemas.microsoft.com/office/drawing/2014/main" id="{00000000-0008-0000-0000-000019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78" name="Text Box 27">
          <a:extLst>
            <a:ext uri="{FF2B5EF4-FFF2-40B4-BE49-F238E27FC236}">
              <a16:creationId xmlns:a16="http://schemas.microsoft.com/office/drawing/2014/main" id="{00000000-0008-0000-0000-00001A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79" name="Text Box 27">
          <a:extLst>
            <a:ext uri="{FF2B5EF4-FFF2-40B4-BE49-F238E27FC236}">
              <a16:creationId xmlns:a16="http://schemas.microsoft.com/office/drawing/2014/main" id="{00000000-0008-0000-0000-00001B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80" name="Text Box 27">
          <a:extLst>
            <a:ext uri="{FF2B5EF4-FFF2-40B4-BE49-F238E27FC236}">
              <a16:creationId xmlns:a16="http://schemas.microsoft.com/office/drawing/2014/main" id="{00000000-0008-0000-0000-00001C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81" name="Text Box 27">
          <a:extLst>
            <a:ext uri="{FF2B5EF4-FFF2-40B4-BE49-F238E27FC236}">
              <a16:creationId xmlns:a16="http://schemas.microsoft.com/office/drawing/2014/main" id="{00000000-0008-0000-0000-00001D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82" name="Text Box 27">
          <a:extLst>
            <a:ext uri="{FF2B5EF4-FFF2-40B4-BE49-F238E27FC236}">
              <a16:creationId xmlns:a16="http://schemas.microsoft.com/office/drawing/2014/main" id="{00000000-0008-0000-0000-00001E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83" name="Text Box 27">
          <a:extLst>
            <a:ext uri="{FF2B5EF4-FFF2-40B4-BE49-F238E27FC236}">
              <a16:creationId xmlns:a16="http://schemas.microsoft.com/office/drawing/2014/main" id="{00000000-0008-0000-0000-00001F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84" name="Text Box 27">
          <a:extLst>
            <a:ext uri="{FF2B5EF4-FFF2-40B4-BE49-F238E27FC236}">
              <a16:creationId xmlns:a16="http://schemas.microsoft.com/office/drawing/2014/main" id="{00000000-0008-0000-0000-000020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85" name="Text Box 27">
          <a:extLst>
            <a:ext uri="{FF2B5EF4-FFF2-40B4-BE49-F238E27FC236}">
              <a16:creationId xmlns:a16="http://schemas.microsoft.com/office/drawing/2014/main" id="{00000000-0008-0000-0000-000021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886" name="Text Box 27">
          <a:extLst>
            <a:ext uri="{FF2B5EF4-FFF2-40B4-BE49-F238E27FC236}">
              <a16:creationId xmlns:a16="http://schemas.microsoft.com/office/drawing/2014/main" id="{00000000-0008-0000-0000-000022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887" name="Text Box 27">
          <a:extLst>
            <a:ext uri="{FF2B5EF4-FFF2-40B4-BE49-F238E27FC236}">
              <a16:creationId xmlns:a16="http://schemas.microsoft.com/office/drawing/2014/main" id="{00000000-0008-0000-0000-000023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88" name="Text Box 27">
          <a:extLst>
            <a:ext uri="{FF2B5EF4-FFF2-40B4-BE49-F238E27FC236}">
              <a16:creationId xmlns:a16="http://schemas.microsoft.com/office/drawing/2014/main" id="{00000000-0008-0000-0000-000024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89" name="Text Box 27">
          <a:extLst>
            <a:ext uri="{FF2B5EF4-FFF2-40B4-BE49-F238E27FC236}">
              <a16:creationId xmlns:a16="http://schemas.microsoft.com/office/drawing/2014/main" id="{00000000-0008-0000-0000-000025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90" name="Text Box 27">
          <a:extLst>
            <a:ext uri="{FF2B5EF4-FFF2-40B4-BE49-F238E27FC236}">
              <a16:creationId xmlns:a16="http://schemas.microsoft.com/office/drawing/2014/main" id="{00000000-0008-0000-0000-000026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91" name="Text Box 27">
          <a:extLst>
            <a:ext uri="{FF2B5EF4-FFF2-40B4-BE49-F238E27FC236}">
              <a16:creationId xmlns:a16="http://schemas.microsoft.com/office/drawing/2014/main" id="{00000000-0008-0000-0000-000027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92" name="Text Box 27">
          <a:extLst>
            <a:ext uri="{FF2B5EF4-FFF2-40B4-BE49-F238E27FC236}">
              <a16:creationId xmlns:a16="http://schemas.microsoft.com/office/drawing/2014/main" id="{00000000-0008-0000-0000-000028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93" name="Text Box 27">
          <a:extLst>
            <a:ext uri="{FF2B5EF4-FFF2-40B4-BE49-F238E27FC236}">
              <a16:creationId xmlns:a16="http://schemas.microsoft.com/office/drawing/2014/main" id="{00000000-0008-0000-0000-000029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94" name="Text Box 27">
          <a:extLst>
            <a:ext uri="{FF2B5EF4-FFF2-40B4-BE49-F238E27FC236}">
              <a16:creationId xmlns:a16="http://schemas.microsoft.com/office/drawing/2014/main" id="{00000000-0008-0000-0000-00002A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895" name="Text Box 27">
          <a:extLst>
            <a:ext uri="{FF2B5EF4-FFF2-40B4-BE49-F238E27FC236}">
              <a16:creationId xmlns:a16="http://schemas.microsoft.com/office/drawing/2014/main" id="{00000000-0008-0000-0000-00002B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896" name="Text Box 27">
          <a:extLst>
            <a:ext uri="{FF2B5EF4-FFF2-40B4-BE49-F238E27FC236}">
              <a16:creationId xmlns:a16="http://schemas.microsoft.com/office/drawing/2014/main" id="{00000000-0008-0000-0000-00002C13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897" name="Text Box 27">
          <a:extLst>
            <a:ext uri="{FF2B5EF4-FFF2-40B4-BE49-F238E27FC236}">
              <a16:creationId xmlns:a16="http://schemas.microsoft.com/office/drawing/2014/main" id="{00000000-0008-0000-0000-00002D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898" name="Text Box 27">
          <a:extLst>
            <a:ext uri="{FF2B5EF4-FFF2-40B4-BE49-F238E27FC236}">
              <a16:creationId xmlns:a16="http://schemas.microsoft.com/office/drawing/2014/main" id="{00000000-0008-0000-0000-00002E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899" name="Text Box 27">
          <a:extLst>
            <a:ext uri="{FF2B5EF4-FFF2-40B4-BE49-F238E27FC236}">
              <a16:creationId xmlns:a16="http://schemas.microsoft.com/office/drawing/2014/main" id="{00000000-0008-0000-0000-00002F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00" name="Text Box 27">
          <a:extLst>
            <a:ext uri="{FF2B5EF4-FFF2-40B4-BE49-F238E27FC236}">
              <a16:creationId xmlns:a16="http://schemas.microsoft.com/office/drawing/2014/main" id="{00000000-0008-0000-0000-000030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01" name="Text Box 27">
          <a:extLst>
            <a:ext uri="{FF2B5EF4-FFF2-40B4-BE49-F238E27FC236}">
              <a16:creationId xmlns:a16="http://schemas.microsoft.com/office/drawing/2014/main" id="{00000000-0008-0000-0000-000031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02" name="Text Box 27">
          <a:extLst>
            <a:ext uri="{FF2B5EF4-FFF2-40B4-BE49-F238E27FC236}">
              <a16:creationId xmlns:a16="http://schemas.microsoft.com/office/drawing/2014/main" id="{00000000-0008-0000-0000-000032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03" name="Text Box 27">
          <a:extLst>
            <a:ext uri="{FF2B5EF4-FFF2-40B4-BE49-F238E27FC236}">
              <a16:creationId xmlns:a16="http://schemas.microsoft.com/office/drawing/2014/main" id="{00000000-0008-0000-0000-000033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04" name="Text Box 27">
          <a:extLst>
            <a:ext uri="{FF2B5EF4-FFF2-40B4-BE49-F238E27FC236}">
              <a16:creationId xmlns:a16="http://schemas.microsoft.com/office/drawing/2014/main" id="{00000000-0008-0000-0000-000034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05" name="Text Box 27">
          <a:extLst>
            <a:ext uri="{FF2B5EF4-FFF2-40B4-BE49-F238E27FC236}">
              <a16:creationId xmlns:a16="http://schemas.microsoft.com/office/drawing/2014/main" id="{00000000-0008-0000-0000-000035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06" name="Text Box 27">
          <a:extLst>
            <a:ext uri="{FF2B5EF4-FFF2-40B4-BE49-F238E27FC236}">
              <a16:creationId xmlns:a16="http://schemas.microsoft.com/office/drawing/2014/main" id="{00000000-0008-0000-0000-000036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907" name="Text Box 27">
          <a:extLst>
            <a:ext uri="{FF2B5EF4-FFF2-40B4-BE49-F238E27FC236}">
              <a16:creationId xmlns:a16="http://schemas.microsoft.com/office/drawing/2014/main" id="{00000000-0008-0000-0000-000037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908" name="Text Box 27">
          <a:extLst>
            <a:ext uri="{FF2B5EF4-FFF2-40B4-BE49-F238E27FC236}">
              <a16:creationId xmlns:a16="http://schemas.microsoft.com/office/drawing/2014/main" id="{00000000-0008-0000-0000-000038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09" name="Text Box 27">
          <a:extLst>
            <a:ext uri="{FF2B5EF4-FFF2-40B4-BE49-F238E27FC236}">
              <a16:creationId xmlns:a16="http://schemas.microsoft.com/office/drawing/2014/main" id="{00000000-0008-0000-0000-000039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10" name="Text Box 27">
          <a:extLst>
            <a:ext uri="{FF2B5EF4-FFF2-40B4-BE49-F238E27FC236}">
              <a16:creationId xmlns:a16="http://schemas.microsoft.com/office/drawing/2014/main" id="{00000000-0008-0000-0000-00003A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11" name="Text Box 27">
          <a:extLst>
            <a:ext uri="{FF2B5EF4-FFF2-40B4-BE49-F238E27FC236}">
              <a16:creationId xmlns:a16="http://schemas.microsoft.com/office/drawing/2014/main" id="{00000000-0008-0000-0000-00003B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12" name="Text Box 27">
          <a:extLst>
            <a:ext uri="{FF2B5EF4-FFF2-40B4-BE49-F238E27FC236}">
              <a16:creationId xmlns:a16="http://schemas.microsoft.com/office/drawing/2014/main" id="{00000000-0008-0000-0000-00003C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13" name="Text Box 27">
          <a:extLst>
            <a:ext uri="{FF2B5EF4-FFF2-40B4-BE49-F238E27FC236}">
              <a16:creationId xmlns:a16="http://schemas.microsoft.com/office/drawing/2014/main" id="{00000000-0008-0000-0000-00003D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14" name="Text Box 27">
          <a:extLst>
            <a:ext uri="{FF2B5EF4-FFF2-40B4-BE49-F238E27FC236}">
              <a16:creationId xmlns:a16="http://schemas.microsoft.com/office/drawing/2014/main" id="{00000000-0008-0000-0000-00003E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15" name="Text Box 27">
          <a:extLst>
            <a:ext uri="{FF2B5EF4-FFF2-40B4-BE49-F238E27FC236}">
              <a16:creationId xmlns:a16="http://schemas.microsoft.com/office/drawing/2014/main" id="{00000000-0008-0000-0000-00003F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16" name="Text Box 27">
          <a:extLst>
            <a:ext uri="{FF2B5EF4-FFF2-40B4-BE49-F238E27FC236}">
              <a16:creationId xmlns:a16="http://schemas.microsoft.com/office/drawing/2014/main" id="{00000000-0008-0000-0000-000040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917" name="Text Box 27">
          <a:extLst>
            <a:ext uri="{FF2B5EF4-FFF2-40B4-BE49-F238E27FC236}">
              <a16:creationId xmlns:a16="http://schemas.microsoft.com/office/drawing/2014/main" id="{00000000-0008-0000-0000-00004113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918" name="Text Box 27">
          <a:extLst>
            <a:ext uri="{FF2B5EF4-FFF2-40B4-BE49-F238E27FC236}">
              <a16:creationId xmlns:a16="http://schemas.microsoft.com/office/drawing/2014/main" id="{00000000-0008-0000-0000-000042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19" name="Text Box 27">
          <a:extLst>
            <a:ext uri="{FF2B5EF4-FFF2-40B4-BE49-F238E27FC236}">
              <a16:creationId xmlns:a16="http://schemas.microsoft.com/office/drawing/2014/main" id="{00000000-0008-0000-0000-000043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20" name="Text Box 27">
          <a:extLst>
            <a:ext uri="{FF2B5EF4-FFF2-40B4-BE49-F238E27FC236}">
              <a16:creationId xmlns:a16="http://schemas.microsoft.com/office/drawing/2014/main" id="{00000000-0008-0000-0000-000044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21" name="Text Box 27">
          <a:extLst>
            <a:ext uri="{FF2B5EF4-FFF2-40B4-BE49-F238E27FC236}">
              <a16:creationId xmlns:a16="http://schemas.microsoft.com/office/drawing/2014/main" id="{00000000-0008-0000-0000-000045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22" name="Text Box 27">
          <a:extLst>
            <a:ext uri="{FF2B5EF4-FFF2-40B4-BE49-F238E27FC236}">
              <a16:creationId xmlns:a16="http://schemas.microsoft.com/office/drawing/2014/main" id="{00000000-0008-0000-0000-000046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23" name="Text Box 27">
          <a:extLst>
            <a:ext uri="{FF2B5EF4-FFF2-40B4-BE49-F238E27FC236}">
              <a16:creationId xmlns:a16="http://schemas.microsoft.com/office/drawing/2014/main" id="{00000000-0008-0000-0000-000047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24" name="Text Box 27">
          <a:extLst>
            <a:ext uri="{FF2B5EF4-FFF2-40B4-BE49-F238E27FC236}">
              <a16:creationId xmlns:a16="http://schemas.microsoft.com/office/drawing/2014/main" id="{00000000-0008-0000-0000-000048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25" name="Text Box 27">
          <a:extLst>
            <a:ext uri="{FF2B5EF4-FFF2-40B4-BE49-F238E27FC236}">
              <a16:creationId xmlns:a16="http://schemas.microsoft.com/office/drawing/2014/main" id="{00000000-0008-0000-0000-000049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26" name="Text Box 27">
          <a:extLst>
            <a:ext uri="{FF2B5EF4-FFF2-40B4-BE49-F238E27FC236}">
              <a16:creationId xmlns:a16="http://schemas.microsoft.com/office/drawing/2014/main" id="{00000000-0008-0000-0000-00004A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927" name="Text Box 27">
          <a:extLst>
            <a:ext uri="{FF2B5EF4-FFF2-40B4-BE49-F238E27FC236}">
              <a16:creationId xmlns:a16="http://schemas.microsoft.com/office/drawing/2014/main" id="{00000000-0008-0000-0000-00004B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928" name="Text Box 27">
          <a:extLst>
            <a:ext uri="{FF2B5EF4-FFF2-40B4-BE49-F238E27FC236}">
              <a16:creationId xmlns:a16="http://schemas.microsoft.com/office/drawing/2014/main" id="{00000000-0008-0000-0000-00004C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29" name="Text Box 27">
          <a:extLst>
            <a:ext uri="{FF2B5EF4-FFF2-40B4-BE49-F238E27FC236}">
              <a16:creationId xmlns:a16="http://schemas.microsoft.com/office/drawing/2014/main" id="{00000000-0008-0000-0000-00004D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30" name="Text Box 27">
          <a:extLst>
            <a:ext uri="{FF2B5EF4-FFF2-40B4-BE49-F238E27FC236}">
              <a16:creationId xmlns:a16="http://schemas.microsoft.com/office/drawing/2014/main" id="{00000000-0008-0000-0000-00004E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31" name="Text Box 27">
          <a:extLst>
            <a:ext uri="{FF2B5EF4-FFF2-40B4-BE49-F238E27FC236}">
              <a16:creationId xmlns:a16="http://schemas.microsoft.com/office/drawing/2014/main" id="{00000000-0008-0000-0000-00004F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32" name="Text Box 27">
          <a:extLst>
            <a:ext uri="{FF2B5EF4-FFF2-40B4-BE49-F238E27FC236}">
              <a16:creationId xmlns:a16="http://schemas.microsoft.com/office/drawing/2014/main" id="{00000000-0008-0000-0000-000050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933" name="Text Box 27">
          <a:extLst>
            <a:ext uri="{FF2B5EF4-FFF2-40B4-BE49-F238E27FC236}">
              <a16:creationId xmlns:a16="http://schemas.microsoft.com/office/drawing/2014/main" id="{00000000-0008-0000-0000-00005113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34" name="Text Box 27">
          <a:extLst>
            <a:ext uri="{FF2B5EF4-FFF2-40B4-BE49-F238E27FC236}">
              <a16:creationId xmlns:a16="http://schemas.microsoft.com/office/drawing/2014/main" id="{00000000-0008-0000-0000-000052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68580"/>
    <xdr:sp macro="" textlink="">
      <xdr:nvSpPr>
        <xdr:cNvPr id="4935" name="Text Box 27">
          <a:extLst>
            <a:ext uri="{FF2B5EF4-FFF2-40B4-BE49-F238E27FC236}">
              <a16:creationId xmlns:a16="http://schemas.microsoft.com/office/drawing/2014/main" id="{00000000-0008-0000-0000-000053130000}"/>
            </a:ext>
          </a:extLst>
        </xdr:cNvPr>
        <xdr:cNvSpPr txBox="1">
          <a:spLocks noChangeArrowheads="1"/>
        </xdr:cNvSpPr>
      </xdr:nvSpPr>
      <xdr:spPr bwMode="auto">
        <a:xfrm>
          <a:off x="2617470" y="545592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36" name="Text Box 27">
          <a:extLst>
            <a:ext uri="{FF2B5EF4-FFF2-40B4-BE49-F238E27FC236}">
              <a16:creationId xmlns:a16="http://schemas.microsoft.com/office/drawing/2014/main" id="{00000000-0008-0000-0000-000054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37" name="Text Box 27">
          <a:extLst>
            <a:ext uri="{FF2B5EF4-FFF2-40B4-BE49-F238E27FC236}">
              <a16:creationId xmlns:a16="http://schemas.microsoft.com/office/drawing/2014/main" id="{00000000-0008-0000-0000-000055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38" name="Text Box 27">
          <a:extLst>
            <a:ext uri="{FF2B5EF4-FFF2-40B4-BE49-F238E27FC236}">
              <a16:creationId xmlns:a16="http://schemas.microsoft.com/office/drawing/2014/main" id="{00000000-0008-0000-0000-000056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39" name="Text Box 27">
          <a:extLst>
            <a:ext uri="{FF2B5EF4-FFF2-40B4-BE49-F238E27FC236}">
              <a16:creationId xmlns:a16="http://schemas.microsoft.com/office/drawing/2014/main" id="{00000000-0008-0000-0000-000057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40" name="Text Box 27">
          <a:extLst>
            <a:ext uri="{FF2B5EF4-FFF2-40B4-BE49-F238E27FC236}">
              <a16:creationId xmlns:a16="http://schemas.microsoft.com/office/drawing/2014/main" id="{00000000-0008-0000-0000-000058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41" name="Text Box 27">
          <a:extLst>
            <a:ext uri="{FF2B5EF4-FFF2-40B4-BE49-F238E27FC236}">
              <a16:creationId xmlns:a16="http://schemas.microsoft.com/office/drawing/2014/main" id="{00000000-0008-0000-0000-000059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42" name="Text Box 27">
          <a:extLst>
            <a:ext uri="{FF2B5EF4-FFF2-40B4-BE49-F238E27FC236}">
              <a16:creationId xmlns:a16="http://schemas.microsoft.com/office/drawing/2014/main" id="{00000000-0008-0000-0000-00005A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43" name="Text Box 27">
          <a:extLst>
            <a:ext uri="{FF2B5EF4-FFF2-40B4-BE49-F238E27FC236}">
              <a16:creationId xmlns:a16="http://schemas.microsoft.com/office/drawing/2014/main" id="{00000000-0008-0000-0000-00005B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944" name="Text Box 27">
          <a:extLst>
            <a:ext uri="{FF2B5EF4-FFF2-40B4-BE49-F238E27FC236}">
              <a16:creationId xmlns:a16="http://schemas.microsoft.com/office/drawing/2014/main" id="{00000000-0008-0000-0000-00005C13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45" name="Text Box 27">
          <a:extLst>
            <a:ext uri="{FF2B5EF4-FFF2-40B4-BE49-F238E27FC236}">
              <a16:creationId xmlns:a16="http://schemas.microsoft.com/office/drawing/2014/main" id="{00000000-0008-0000-0000-00005D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46" name="Text Box 27">
          <a:extLst>
            <a:ext uri="{FF2B5EF4-FFF2-40B4-BE49-F238E27FC236}">
              <a16:creationId xmlns:a16="http://schemas.microsoft.com/office/drawing/2014/main" id="{00000000-0008-0000-0000-00005E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47" name="Text Box 27">
          <a:extLst>
            <a:ext uri="{FF2B5EF4-FFF2-40B4-BE49-F238E27FC236}">
              <a16:creationId xmlns:a16="http://schemas.microsoft.com/office/drawing/2014/main" id="{00000000-0008-0000-0000-00005F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48" name="Text Box 27">
          <a:extLst>
            <a:ext uri="{FF2B5EF4-FFF2-40B4-BE49-F238E27FC236}">
              <a16:creationId xmlns:a16="http://schemas.microsoft.com/office/drawing/2014/main" id="{00000000-0008-0000-0000-000060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49" name="Text Box 27">
          <a:extLst>
            <a:ext uri="{FF2B5EF4-FFF2-40B4-BE49-F238E27FC236}">
              <a16:creationId xmlns:a16="http://schemas.microsoft.com/office/drawing/2014/main" id="{00000000-0008-0000-0000-000061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50" name="Text Box 27">
          <a:extLst>
            <a:ext uri="{FF2B5EF4-FFF2-40B4-BE49-F238E27FC236}">
              <a16:creationId xmlns:a16="http://schemas.microsoft.com/office/drawing/2014/main" id="{00000000-0008-0000-0000-000062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77949"/>
    <xdr:sp macro="" textlink="">
      <xdr:nvSpPr>
        <xdr:cNvPr id="4951" name="Text Box 27">
          <a:extLst>
            <a:ext uri="{FF2B5EF4-FFF2-40B4-BE49-F238E27FC236}">
              <a16:creationId xmlns:a16="http://schemas.microsoft.com/office/drawing/2014/main" id="{00000000-0008-0000-0000-000063130000}"/>
            </a:ext>
          </a:extLst>
        </xdr:cNvPr>
        <xdr:cNvSpPr txBox="1">
          <a:spLocks noChangeArrowheads="1"/>
        </xdr:cNvSpPr>
      </xdr:nvSpPr>
      <xdr:spPr bwMode="auto">
        <a:xfrm>
          <a:off x="2617470" y="545592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952" name="Text Box 27">
          <a:extLst>
            <a:ext uri="{FF2B5EF4-FFF2-40B4-BE49-F238E27FC236}">
              <a16:creationId xmlns:a16="http://schemas.microsoft.com/office/drawing/2014/main" id="{00000000-0008-0000-0000-00006413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953" name="Text Box 27">
          <a:extLst>
            <a:ext uri="{FF2B5EF4-FFF2-40B4-BE49-F238E27FC236}">
              <a16:creationId xmlns:a16="http://schemas.microsoft.com/office/drawing/2014/main" id="{00000000-0008-0000-0000-00006513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954" name="Text Box 27">
          <a:extLst>
            <a:ext uri="{FF2B5EF4-FFF2-40B4-BE49-F238E27FC236}">
              <a16:creationId xmlns:a16="http://schemas.microsoft.com/office/drawing/2014/main" id="{00000000-0008-0000-0000-00006613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955" name="Text Box 27">
          <a:extLst>
            <a:ext uri="{FF2B5EF4-FFF2-40B4-BE49-F238E27FC236}">
              <a16:creationId xmlns:a16="http://schemas.microsoft.com/office/drawing/2014/main" id="{00000000-0008-0000-0000-00006713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956" name="Text Box 27">
          <a:extLst>
            <a:ext uri="{FF2B5EF4-FFF2-40B4-BE49-F238E27FC236}">
              <a16:creationId xmlns:a16="http://schemas.microsoft.com/office/drawing/2014/main" id="{00000000-0008-0000-0000-000068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957" name="Text Box 27">
          <a:extLst>
            <a:ext uri="{FF2B5EF4-FFF2-40B4-BE49-F238E27FC236}">
              <a16:creationId xmlns:a16="http://schemas.microsoft.com/office/drawing/2014/main" id="{00000000-0008-0000-0000-000069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58" name="Text Box 27">
          <a:extLst>
            <a:ext uri="{FF2B5EF4-FFF2-40B4-BE49-F238E27FC236}">
              <a16:creationId xmlns:a16="http://schemas.microsoft.com/office/drawing/2014/main" id="{00000000-0008-0000-0000-00006A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59" name="Text Box 27">
          <a:extLst>
            <a:ext uri="{FF2B5EF4-FFF2-40B4-BE49-F238E27FC236}">
              <a16:creationId xmlns:a16="http://schemas.microsoft.com/office/drawing/2014/main" id="{00000000-0008-0000-0000-00006B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60" name="Text Box 27">
          <a:extLst>
            <a:ext uri="{FF2B5EF4-FFF2-40B4-BE49-F238E27FC236}">
              <a16:creationId xmlns:a16="http://schemas.microsoft.com/office/drawing/2014/main" id="{00000000-0008-0000-0000-00006C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61" name="Text Box 27">
          <a:extLst>
            <a:ext uri="{FF2B5EF4-FFF2-40B4-BE49-F238E27FC236}">
              <a16:creationId xmlns:a16="http://schemas.microsoft.com/office/drawing/2014/main" id="{00000000-0008-0000-0000-00006D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62" name="Text Box 27">
          <a:extLst>
            <a:ext uri="{FF2B5EF4-FFF2-40B4-BE49-F238E27FC236}">
              <a16:creationId xmlns:a16="http://schemas.microsoft.com/office/drawing/2014/main" id="{00000000-0008-0000-0000-00006E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63" name="Text Box 27">
          <a:extLst>
            <a:ext uri="{FF2B5EF4-FFF2-40B4-BE49-F238E27FC236}">
              <a16:creationId xmlns:a16="http://schemas.microsoft.com/office/drawing/2014/main" id="{00000000-0008-0000-0000-00006F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64" name="Text Box 27">
          <a:extLst>
            <a:ext uri="{FF2B5EF4-FFF2-40B4-BE49-F238E27FC236}">
              <a16:creationId xmlns:a16="http://schemas.microsoft.com/office/drawing/2014/main" id="{00000000-0008-0000-0000-000070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65" name="Text Box 27">
          <a:extLst>
            <a:ext uri="{FF2B5EF4-FFF2-40B4-BE49-F238E27FC236}">
              <a16:creationId xmlns:a16="http://schemas.microsoft.com/office/drawing/2014/main" id="{00000000-0008-0000-0000-000071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966" name="Text Box 27">
          <a:extLst>
            <a:ext uri="{FF2B5EF4-FFF2-40B4-BE49-F238E27FC236}">
              <a16:creationId xmlns:a16="http://schemas.microsoft.com/office/drawing/2014/main" id="{00000000-0008-0000-0000-000072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4967" name="Text Box 27">
          <a:extLst>
            <a:ext uri="{FF2B5EF4-FFF2-40B4-BE49-F238E27FC236}">
              <a16:creationId xmlns:a16="http://schemas.microsoft.com/office/drawing/2014/main" id="{00000000-0008-0000-0000-000073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68" name="Text Box 27">
          <a:extLst>
            <a:ext uri="{FF2B5EF4-FFF2-40B4-BE49-F238E27FC236}">
              <a16:creationId xmlns:a16="http://schemas.microsoft.com/office/drawing/2014/main" id="{00000000-0008-0000-0000-000074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69" name="Text Box 27">
          <a:extLst>
            <a:ext uri="{FF2B5EF4-FFF2-40B4-BE49-F238E27FC236}">
              <a16:creationId xmlns:a16="http://schemas.microsoft.com/office/drawing/2014/main" id="{00000000-0008-0000-0000-000075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70" name="Text Box 27">
          <a:extLst>
            <a:ext uri="{FF2B5EF4-FFF2-40B4-BE49-F238E27FC236}">
              <a16:creationId xmlns:a16="http://schemas.microsoft.com/office/drawing/2014/main" id="{00000000-0008-0000-0000-000076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71" name="Text Box 27">
          <a:extLst>
            <a:ext uri="{FF2B5EF4-FFF2-40B4-BE49-F238E27FC236}">
              <a16:creationId xmlns:a16="http://schemas.microsoft.com/office/drawing/2014/main" id="{00000000-0008-0000-0000-000077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972" name="Text Box 27">
          <a:extLst>
            <a:ext uri="{FF2B5EF4-FFF2-40B4-BE49-F238E27FC236}">
              <a16:creationId xmlns:a16="http://schemas.microsoft.com/office/drawing/2014/main" id="{00000000-0008-0000-0000-00007813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73" name="Text Box 27">
          <a:extLst>
            <a:ext uri="{FF2B5EF4-FFF2-40B4-BE49-F238E27FC236}">
              <a16:creationId xmlns:a16="http://schemas.microsoft.com/office/drawing/2014/main" id="{00000000-0008-0000-0000-000079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68580"/>
    <xdr:sp macro="" textlink="">
      <xdr:nvSpPr>
        <xdr:cNvPr id="4974" name="Text Box 27">
          <a:extLst>
            <a:ext uri="{FF2B5EF4-FFF2-40B4-BE49-F238E27FC236}">
              <a16:creationId xmlns:a16="http://schemas.microsoft.com/office/drawing/2014/main" id="{00000000-0008-0000-0000-00007A130000}"/>
            </a:ext>
          </a:extLst>
        </xdr:cNvPr>
        <xdr:cNvSpPr txBox="1">
          <a:spLocks noChangeArrowheads="1"/>
        </xdr:cNvSpPr>
      </xdr:nvSpPr>
      <xdr:spPr bwMode="auto">
        <a:xfrm>
          <a:off x="2617470" y="545592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75" name="Text Box 27">
          <a:extLst>
            <a:ext uri="{FF2B5EF4-FFF2-40B4-BE49-F238E27FC236}">
              <a16:creationId xmlns:a16="http://schemas.microsoft.com/office/drawing/2014/main" id="{00000000-0008-0000-0000-00007B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76" name="Text Box 27">
          <a:extLst>
            <a:ext uri="{FF2B5EF4-FFF2-40B4-BE49-F238E27FC236}">
              <a16:creationId xmlns:a16="http://schemas.microsoft.com/office/drawing/2014/main" id="{00000000-0008-0000-0000-00007C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77" name="Text Box 27">
          <a:extLst>
            <a:ext uri="{FF2B5EF4-FFF2-40B4-BE49-F238E27FC236}">
              <a16:creationId xmlns:a16="http://schemas.microsoft.com/office/drawing/2014/main" id="{00000000-0008-0000-0000-00007D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78" name="Text Box 27">
          <a:extLst>
            <a:ext uri="{FF2B5EF4-FFF2-40B4-BE49-F238E27FC236}">
              <a16:creationId xmlns:a16="http://schemas.microsoft.com/office/drawing/2014/main" id="{00000000-0008-0000-0000-00007E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79" name="Text Box 27">
          <a:extLst>
            <a:ext uri="{FF2B5EF4-FFF2-40B4-BE49-F238E27FC236}">
              <a16:creationId xmlns:a16="http://schemas.microsoft.com/office/drawing/2014/main" id="{00000000-0008-0000-0000-00007F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80" name="Text Box 27">
          <a:extLst>
            <a:ext uri="{FF2B5EF4-FFF2-40B4-BE49-F238E27FC236}">
              <a16:creationId xmlns:a16="http://schemas.microsoft.com/office/drawing/2014/main" id="{00000000-0008-0000-0000-000080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81" name="Text Box 27">
          <a:extLst>
            <a:ext uri="{FF2B5EF4-FFF2-40B4-BE49-F238E27FC236}">
              <a16:creationId xmlns:a16="http://schemas.microsoft.com/office/drawing/2014/main" id="{00000000-0008-0000-0000-000081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4982" name="Text Box 27">
          <a:extLst>
            <a:ext uri="{FF2B5EF4-FFF2-40B4-BE49-F238E27FC236}">
              <a16:creationId xmlns:a16="http://schemas.microsoft.com/office/drawing/2014/main" id="{00000000-0008-0000-0000-000082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114</xdr:row>
      <xdr:rowOff>0</xdr:rowOff>
    </xdr:from>
    <xdr:ext cx="76200" cy="144780"/>
    <xdr:sp macro="" textlink="">
      <xdr:nvSpPr>
        <xdr:cNvPr id="4983" name="Text Box 27">
          <a:extLst>
            <a:ext uri="{FF2B5EF4-FFF2-40B4-BE49-F238E27FC236}">
              <a16:creationId xmlns:a16="http://schemas.microsoft.com/office/drawing/2014/main" id="{00000000-0008-0000-0000-000083130000}"/>
            </a:ext>
          </a:extLst>
        </xdr:cNvPr>
        <xdr:cNvSpPr txBox="1">
          <a:spLocks noChangeArrowheads="1"/>
        </xdr:cNvSpPr>
      </xdr:nvSpPr>
      <xdr:spPr bwMode="auto">
        <a:xfrm>
          <a:off x="2640330" y="545592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84" name="Text Box 27">
          <a:extLst>
            <a:ext uri="{FF2B5EF4-FFF2-40B4-BE49-F238E27FC236}">
              <a16:creationId xmlns:a16="http://schemas.microsoft.com/office/drawing/2014/main" id="{00000000-0008-0000-0000-000084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85" name="Text Box 27">
          <a:extLst>
            <a:ext uri="{FF2B5EF4-FFF2-40B4-BE49-F238E27FC236}">
              <a16:creationId xmlns:a16="http://schemas.microsoft.com/office/drawing/2014/main" id="{00000000-0008-0000-0000-000085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86" name="Text Box 27">
          <a:extLst>
            <a:ext uri="{FF2B5EF4-FFF2-40B4-BE49-F238E27FC236}">
              <a16:creationId xmlns:a16="http://schemas.microsoft.com/office/drawing/2014/main" id="{00000000-0008-0000-0000-000086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87" name="Text Box 27">
          <a:extLst>
            <a:ext uri="{FF2B5EF4-FFF2-40B4-BE49-F238E27FC236}">
              <a16:creationId xmlns:a16="http://schemas.microsoft.com/office/drawing/2014/main" id="{00000000-0008-0000-0000-000087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88" name="Text Box 27">
          <a:extLst>
            <a:ext uri="{FF2B5EF4-FFF2-40B4-BE49-F238E27FC236}">
              <a16:creationId xmlns:a16="http://schemas.microsoft.com/office/drawing/2014/main" id="{00000000-0008-0000-0000-000088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60020"/>
    <xdr:sp macro="" textlink="">
      <xdr:nvSpPr>
        <xdr:cNvPr id="4989" name="Text Box 27">
          <a:extLst>
            <a:ext uri="{FF2B5EF4-FFF2-40B4-BE49-F238E27FC236}">
              <a16:creationId xmlns:a16="http://schemas.microsoft.com/office/drawing/2014/main" id="{00000000-0008-0000-0000-000089130000}"/>
            </a:ext>
          </a:extLst>
        </xdr:cNvPr>
        <xdr:cNvSpPr txBox="1">
          <a:spLocks noChangeArrowheads="1"/>
        </xdr:cNvSpPr>
      </xdr:nvSpPr>
      <xdr:spPr bwMode="auto">
        <a:xfrm>
          <a:off x="2617470" y="545592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77949"/>
    <xdr:sp macro="" textlink="">
      <xdr:nvSpPr>
        <xdr:cNvPr id="4990" name="Text Box 27">
          <a:extLst>
            <a:ext uri="{FF2B5EF4-FFF2-40B4-BE49-F238E27FC236}">
              <a16:creationId xmlns:a16="http://schemas.microsoft.com/office/drawing/2014/main" id="{00000000-0008-0000-0000-00008A130000}"/>
            </a:ext>
          </a:extLst>
        </xdr:cNvPr>
        <xdr:cNvSpPr txBox="1">
          <a:spLocks noChangeArrowheads="1"/>
        </xdr:cNvSpPr>
      </xdr:nvSpPr>
      <xdr:spPr bwMode="auto">
        <a:xfrm>
          <a:off x="2617470" y="545592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991" name="Text Box 27">
          <a:extLst>
            <a:ext uri="{FF2B5EF4-FFF2-40B4-BE49-F238E27FC236}">
              <a16:creationId xmlns:a16="http://schemas.microsoft.com/office/drawing/2014/main" id="{00000000-0008-0000-0000-00008B13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992" name="Text Box 27">
          <a:extLst>
            <a:ext uri="{FF2B5EF4-FFF2-40B4-BE49-F238E27FC236}">
              <a16:creationId xmlns:a16="http://schemas.microsoft.com/office/drawing/2014/main" id="{00000000-0008-0000-0000-00008C13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67640"/>
    <xdr:sp macro="" textlink="">
      <xdr:nvSpPr>
        <xdr:cNvPr id="4993" name="Text Box 27">
          <a:extLst>
            <a:ext uri="{FF2B5EF4-FFF2-40B4-BE49-F238E27FC236}">
              <a16:creationId xmlns:a16="http://schemas.microsoft.com/office/drawing/2014/main" id="{00000000-0008-0000-0000-00008D130000}"/>
            </a:ext>
          </a:extLst>
        </xdr:cNvPr>
        <xdr:cNvSpPr txBox="1">
          <a:spLocks noChangeArrowheads="1"/>
        </xdr:cNvSpPr>
      </xdr:nvSpPr>
      <xdr:spPr bwMode="auto">
        <a:xfrm>
          <a:off x="2617470" y="545592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4994" name="Text Box 27">
          <a:extLst>
            <a:ext uri="{FF2B5EF4-FFF2-40B4-BE49-F238E27FC236}">
              <a16:creationId xmlns:a16="http://schemas.microsoft.com/office/drawing/2014/main" id="{00000000-0008-0000-0000-00008E13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4995" name="Text Box 27">
          <a:extLst>
            <a:ext uri="{FF2B5EF4-FFF2-40B4-BE49-F238E27FC236}">
              <a16:creationId xmlns:a16="http://schemas.microsoft.com/office/drawing/2014/main" id="{00000000-0008-0000-0000-00008F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96" name="Text Box 27">
          <a:extLst>
            <a:ext uri="{FF2B5EF4-FFF2-40B4-BE49-F238E27FC236}">
              <a16:creationId xmlns:a16="http://schemas.microsoft.com/office/drawing/2014/main" id="{00000000-0008-0000-0000-000090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97" name="Text Box 27">
          <a:extLst>
            <a:ext uri="{FF2B5EF4-FFF2-40B4-BE49-F238E27FC236}">
              <a16:creationId xmlns:a16="http://schemas.microsoft.com/office/drawing/2014/main" id="{00000000-0008-0000-0000-000091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98" name="Text Box 27">
          <a:extLst>
            <a:ext uri="{FF2B5EF4-FFF2-40B4-BE49-F238E27FC236}">
              <a16:creationId xmlns:a16="http://schemas.microsoft.com/office/drawing/2014/main" id="{00000000-0008-0000-0000-000092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4999" name="Text Box 27">
          <a:extLst>
            <a:ext uri="{FF2B5EF4-FFF2-40B4-BE49-F238E27FC236}">
              <a16:creationId xmlns:a16="http://schemas.microsoft.com/office/drawing/2014/main" id="{00000000-0008-0000-0000-000093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00" name="Text Box 27">
          <a:extLst>
            <a:ext uri="{FF2B5EF4-FFF2-40B4-BE49-F238E27FC236}">
              <a16:creationId xmlns:a16="http://schemas.microsoft.com/office/drawing/2014/main" id="{00000000-0008-0000-0000-000094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01" name="Text Box 27">
          <a:extLst>
            <a:ext uri="{FF2B5EF4-FFF2-40B4-BE49-F238E27FC236}">
              <a16:creationId xmlns:a16="http://schemas.microsoft.com/office/drawing/2014/main" id="{00000000-0008-0000-0000-000095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02" name="Text Box 27">
          <a:extLst>
            <a:ext uri="{FF2B5EF4-FFF2-40B4-BE49-F238E27FC236}">
              <a16:creationId xmlns:a16="http://schemas.microsoft.com/office/drawing/2014/main" id="{00000000-0008-0000-0000-000096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03" name="Text Box 27">
          <a:extLst>
            <a:ext uri="{FF2B5EF4-FFF2-40B4-BE49-F238E27FC236}">
              <a16:creationId xmlns:a16="http://schemas.microsoft.com/office/drawing/2014/main" id="{00000000-0008-0000-0000-000097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004" name="Text Box 27">
          <a:extLst>
            <a:ext uri="{FF2B5EF4-FFF2-40B4-BE49-F238E27FC236}">
              <a16:creationId xmlns:a16="http://schemas.microsoft.com/office/drawing/2014/main" id="{00000000-0008-0000-0000-000098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005" name="Text Box 27">
          <a:extLst>
            <a:ext uri="{FF2B5EF4-FFF2-40B4-BE49-F238E27FC236}">
              <a16:creationId xmlns:a16="http://schemas.microsoft.com/office/drawing/2014/main" id="{00000000-0008-0000-0000-000099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06" name="Text Box 27">
          <a:extLst>
            <a:ext uri="{FF2B5EF4-FFF2-40B4-BE49-F238E27FC236}">
              <a16:creationId xmlns:a16="http://schemas.microsoft.com/office/drawing/2014/main" id="{00000000-0008-0000-0000-00009A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07" name="Text Box 27">
          <a:extLst>
            <a:ext uri="{FF2B5EF4-FFF2-40B4-BE49-F238E27FC236}">
              <a16:creationId xmlns:a16="http://schemas.microsoft.com/office/drawing/2014/main" id="{00000000-0008-0000-0000-00009B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08" name="Text Box 27">
          <a:extLst>
            <a:ext uri="{FF2B5EF4-FFF2-40B4-BE49-F238E27FC236}">
              <a16:creationId xmlns:a16="http://schemas.microsoft.com/office/drawing/2014/main" id="{00000000-0008-0000-0000-00009C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09" name="Text Box 27">
          <a:extLst>
            <a:ext uri="{FF2B5EF4-FFF2-40B4-BE49-F238E27FC236}">
              <a16:creationId xmlns:a16="http://schemas.microsoft.com/office/drawing/2014/main" id="{00000000-0008-0000-0000-00009D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10" name="Text Box 27">
          <a:extLst>
            <a:ext uri="{FF2B5EF4-FFF2-40B4-BE49-F238E27FC236}">
              <a16:creationId xmlns:a16="http://schemas.microsoft.com/office/drawing/2014/main" id="{00000000-0008-0000-0000-00009E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11" name="Text Box 27">
          <a:extLst>
            <a:ext uri="{FF2B5EF4-FFF2-40B4-BE49-F238E27FC236}">
              <a16:creationId xmlns:a16="http://schemas.microsoft.com/office/drawing/2014/main" id="{00000000-0008-0000-0000-00009F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12" name="Text Box 27">
          <a:extLst>
            <a:ext uri="{FF2B5EF4-FFF2-40B4-BE49-F238E27FC236}">
              <a16:creationId xmlns:a16="http://schemas.microsoft.com/office/drawing/2014/main" id="{00000000-0008-0000-0000-0000A0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13" name="Text Box 27">
          <a:extLst>
            <a:ext uri="{FF2B5EF4-FFF2-40B4-BE49-F238E27FC236}">
              <a16:creationId xmlns:a16="http://schemas.microsoft.com/office/drawing/2014/main" id="{00000000-0008-0000-0000-0000A1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014" name="Text Box 27">
          <a:extLst>
            <a:ext uri="{FF2B5EF4-FFF2-40B4-BE49-F238E27FC236}">
              <a16:creationId xmlns:a16="http://schemas.microsoft.com/office/drawing/2014/main" id="{00000000-0008-0000-0000-0000A213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015" name="Text Box 27">
          <a:extLst>
            <a:ext uri="{FF2B5EF4-FFF2-40B4-BE49-F238E27FC236}">
              <a16:creationId xmlns:a16="http://schemas.microsoft.com/office/drawing/2014/main" id="{00000000-0008-0000-0000-0000A3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016" name="Text Box 27">
          <a:extLst>
            <a:ext uri="{FF2B5EF4-FFF2-40B4-BE49-F238E27FC236}">
              <a16:creationId xmlns:a16="http://schemas.microsoft.com/office/drawing/2014/main" id="{00000000-0008-0000-0000-0000A4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17" name="Text Box 27">
          <a:extLst>
            <a:ext uri="{FF2B5EF4-FFF2-40B4-BE49-F238E27FC236}">
              <a16:creationId xmlns:a16="http://schemas.microsoft.com/office/drawing/2014/main" id="{00000000-0008-0000-0000-0000A5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18" name="Text Box 27">
          <a:extLst>
            <a:ext uri="{FF2B5EF4-FFF2-40B4-BE49-F238E27FC236}">
              <a16:creationId xmlns:a16="http://schemas.microsoft.com/office/drawing/2014/main" id="{00000000-0008-0000-0000-0000A6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19" name="Text Box 27">
          <a:extLst>
            <a:ext uri="{FF2B5EF4-FFF2-40B4-BE49-F238E27FC236}">
              <a16:creationId xmlns:a16="http://schemas.microsoft.com/office/drawing/2014/main" id="{00000000-0008-0000-0000-0000A7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20" name="Text Box 27">
          <a:extLst>
            <a:ext uri="{FF2B5EF4-FFF2-40B4-BE49-F238E27FC236}">
              <a16:creationId xmlns:a16="http://schemas.microsoft.com/office/drawing/2014/main" id="{00000000-0008-0000-0000-0000A8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21" name="Text Box 27">
          <a:extLst>
            <a:ext uri="{FF2B5EF4-FFF2-40B4-BE49-F238E27FC236}">
              <a16:creationId xmlns:a16="http://schemas.microsoft.com/office/drawing/2014/main" id="{00000000-0008-0000-0000-0000A9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22" name="Text Box 27">
          <a:extLst>
            <a:ext uri="{FF2B5EF4-FFF2-40B4-BE49-F238E27FC236}">
              <a16:creationId xmlns:a16="http://schemas.microsoft.com/office/drawing/2014/main" id="{00000000-0008-0000-0000-0000AA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23" name="Text Box 27">
          <a:extLst>
            <a:ext uri="{FF2B5EF4-FFF2-40B4-BE49-F238E27FC236}">
              <a16:creationId xmlns:a16="http://schemas.microsoft.com/office/drawing/2014/main" id="{00000000-0008-0000-0000-0000AB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24" name="Text Box 27">
          <a:extLst>
            <a:ext uri="{FF2B5EF4-FFF2-40B4-BE49-F238E27FC236}">
              <a16:creationId xmlns:a16="http://schemas.microsoft.com/office/drawing/2014/main" id="{00000000-0008-0000-0000-0000AC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025" name="Text Box 27">
          <a:extLst>
            <a:ext uri="{FF2B5EF4-FFF2-40B4-BE49-F238E27FC236}">
              <a16:creationId xmlns:a16="http://schemas.microsoft.com/office/drawing/2014/main" id="{00000000-0008-0000-0000-0000AD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026" name="Text Box 27">
          <a:extLst>
            <a:ext uri="{FF2B5EF4-FFF2-40B4-BE49-F238E27FC236}">
              <a16:creationId xmlns:a16="http://schemas.microsoft.com/office/drawing/2014/main" id="{00000000-0008-0000-0000-0000AE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27" name="Text Box 27">
          <a:extLst>
            <a:ext uri="{FF2B5EF4-FFF2-40B4-BE49-F238E27FC236}">
              <a16:creationId xmlns:a16="http://schemas.microsoft.com/office/drawing/2014/main" id="{00000000-0008-0000-0000-0000AF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28" name="Text Box 27">
          <a:extLst>
            <a:ext uri="{FF2B5EF4-FFF2-40B4-BE49-F238E27FC236}">
              <a16:creationId xmlns:a16="http://schemas.microsoft.com/office/drawing/2014/main" id="{00000000-0008-0000-0000-0000B0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29" name="Text Box 27">
          <a:extLst>
            <a:ext uri="{FF2B5EF4-FFF2-40B4-BE49-F238E27FC236}">
              <a16:creationId xmlns:a16="http://schemas.microsoft.com/office/drawing/2014/main" id="{00000000-0008-0000-0000-0000B1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30" name="Text Box 27">
          <a:extLst>
            <a:ext uri="{FF2B5EF4-FFF2-40B4-BE49-F238E27FC236}">
              <a16:creationId xmlns:a16="http://schemas.microsoft.com/office/drawing/2014/main" id="{00000000-0008-0000-0000-0000B2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31" name="Text Box 27">
          <a:extLst>
            <a:ext uri="{FF2B5EF4-FFF2-40B4-BE49-F238E27FC236}">
              <a16:creationId xmlns:a16="http://schemas.microsoft.com/office/drawing/2014/main" id="{00000000-0008-0000-0000-0000B3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32" name="Text Box 27">
          <a:extLst>
            <a:ext uri="{FF2B5EF4-FFF2-40B4-BE49-F238E27FC236}">
              <a16:creationId xmlns:a16="http://schemas.microsoft.com/office/drawing/2014/main" id="{00000000-0008-0000-0000-0000B4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33" name="Text Box 27">
          <a:extLst>
            <a:ext uri="{FF2B5EF4-FFF2-40B4-BE49-F238E27FC236}">
              <a16:creationId xmlns:a16="http://schemas.microsoft.com/office/drawing/2014/main" id="{00000000-0008-0000-0000-0000B5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34" name="Text Box 27">
          <a:extLst>
            <a:ext uri="{FF2B5EF4-FFF2-40B4-BE49-F238E27FC236}">
              <a16:creationId xmlns:a16="http://schemas.microsoft.com/office/drawing/2014/main" id="{00000000-0008-0000-0000-0000B6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035" name="Text Box 27">
          <a:extLst>
            <a:ext uri="{FF2B5EF4-FFF2-40B4-BE49-F238E27FC236}">
              <a16:creationId xmlns:a16="http://schemas.microsoft.com/office/drawing/2014/main" id="{00000000-0008-0000-0000-0000B713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036" name="Text Box 27">
          <a:extLst>
            <a:ext uri="{FF2B5EF4-FFF2-40B4-BE49-F238E27FC236}">
              <a16:creationId xmlns:a16="http://schemas.microsoft.com/office/drawing/2014/main" id="{00000000-0008-0000-0000-0000B8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37" name="Text Box 27">
          <a:extLst>
            <a:ext uri="{FF2B5EF4-FFF2-40B4-BE49-F238E27FC236}">
              <a16:creationId xmlns:a16="http://schemas.microsoft.com/office/drawing/2014/main" id="{00000000-0008-0000-0000-0000B9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38" name="Text Box 27">
          <a:extLst>
            <a:ext uri="{FF2B5EF4-FFF2-40B4-BE49-F238E27FC236}">
              <a16:creationId xmlns:a16="http://schemas.microsoft.com/office/drawing/2014/main" id="{00000000-0008-0000-0000-0000BA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39" name="Text Box 27">
          <a:extLst>
            <a:ext uri="{FF2B5EF4-FFF2-40B4-BE49-F238E27FC236}">
              <a16:creationId xmlns:a16="http://schemas.microsoft.com/office/drawing/2014/main" id="{00000000-0008-0000-0000-0000BB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40" name="Text Box 27">
          <a:extLst>
            <a:ext uri="{FF2B5EF4-FFF2-40B4-BE49-F238E27FC236}">
              <a16:creationId xmlns:a16="http://schemas.microsoft.com/office/drawing/2014/main" id="{00000000-0008-0000-0000-0000BC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41" name="Text Box 27">
          <a:extLst>
            <a:ext uri="{FF2B5EF4-FFF2-40B4-BE49-F238E27FC236}">
              <a16:creationId xmlns:a16="http://schemas.microsoft.com/office/drawing/2014/main" id="{00000000-0008-0000-0000-0000BD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42" name="Text Box 27">
          <a:extLst>
            <a:ext uri="{FF2B5EF4-FFF2-40B4-BE49-F238E27FC236}">
              <a16:creationId xmlns:a16="http://schemas.microsoft.com/office/drawing/2014/main" id="{00000000-0008-0000-0000-0000BE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43" name="Text Box 27">
          <a:extLst>
            <a:ext uri="{FF2B5EF4-FFF2-40B4-BE49-F238E27FC236}">
              <a16:creationId xmlns:a16="http://schemas.microsoft.com/office/drawing/2014/main" id="{00000000-0008-0000-0000-0000BF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44" name="Text Box 27">
          <a:extLst>
            <a:ext uri="{FF2B5EF4-FFF2-40B4-BE49-F238E27FC236}">
              <a16:creationId xmlns:a16="http://schemas.microsoft.com/office/drawing/2014/main" id="{00000000-0008-0000-0000-0000C0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045" name="Text Box 27">
          <a:extLst>
            <a:ext uri="{FF2B5EF4-FFF2-40B4-BE49-F238E27FC236}">
              <a16:creationId xmlns:a16="http://schemas.microsoft.com/office/drawing/2014/main" id="{00000000-0008-0000-0000-0000C1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046" name="Text Box 27">
          <a:extLst>
            <a:ext uri="{FF2B5EF4-FFF2-40B4-BE49-F238E27FC236}">
              <a16:creationId xmlns:a16="http://schemas.microsoft.com/office/drawing/2014/main" id="{00000000-0008-0000-0000-0000C2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47" name="Text Box 27">
          <a:extLst>
            <a:ext uri="{FF2B5EF4-FFF2-40B4-BE49-F238E27FC236}">
              <a16:creationId xmlns:a16="http://schemas.microsoft.com/office/drawing/2014/main" id="{00000000-0008-0000-0000-0000C3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48" name="Text Box 27">
          <a:extLst>
            <a:ext uri="{FF2B5EF4-FFF2-40B4-BE49-F238E27FC236}">
              <a16:creationId xmlns:a16="http://schemas.microsoft.com/office/drawing/2014/main" id="{00000000-0008-0000-0000-0000C4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49" name="Text Box 27">
          <a:extLst>
            <a:ext uri="{FF2B5EF4-FFF2-40B4-BE49-F238E27FC236}">
              <a16:creationId xmlns:a16="http://schemas.microsoft.com/office/drawing/2014/main" id="{00000000-0008-0000-0000-0000C5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50" name="Text Box 27">
          <a:extLst>
            <a:ext uri="{FF2B5EF4-FFF2-40B4-BE49-F238E27FC236}">
              <a16:creationId xmlns:a16="http://schemas.microsoft.com/office/drawing/2014/main" id="{00000000-0008-0000-0000-0000C6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51" name="Text Box 27">
          <a:extLst>
            <a:ext uri="{FF2B5EF4-FFF2-40B4-BE49-F238E27FC236}">
              <a16:creationId xmlns:a16="http://schemas.microsoft.com/office/drawing/2014/main" id="{00000000-0008-0000-0000-0000C7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52" name="Text Box 27">
          <a:extLst>
            <a:ext uri="{FF2B5EF4-FFF2-40B4-BE49-F238E27FC236}">
              <a16:creationId xmlns:a16="http://schemas.microsoft.com/office/drawing/2014/main" id="{00000000-0008-0000-0000-0000C8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53" name="Text Box 27">
          <a:extLst>
            <a:ext uri="{FF2B5EF4-FFF2-40B4-BE49-F238E27FC236}">
              <a16:creationId xmlns:a16="http://schemas.microsoft.com/office/drawing/2014/main" id="{00000000-0008-0000-0000-0000C9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54" name="Text Box 27">
          <a:extLst>
            <a:ext uri="{FF2B5EF4-FFF2-40B4-BE49-F238E27FC236}">
              <a16:creationId xmlns:a16="http://schemas.microsoft.com/office/drawing/2014/main" id="{00000000-0008-0000-0000-0000CA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055" name="Text Box 27">
          <a:extLst>
            <a:ext uri="{FF2B5EF4-FFF2-40B4-BE49-F238E27FC236}">
              <a16:creationId xmlns:a16="http://schemas.microsoft.com/office/drawing/2014/main" id="{00000000-0008-0000-0000-0000CB13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056" name="Text Box 27">
          <a:extLst>
            <a:ext uri="{FF2B5EF4-FFF2-40B4-BE49-F238E27FC236}">
              <a16:creationId xmlns:a16="http://schemas.microsoft.com/office/drawing/2014/main" id="{00000000-0008-0000-0000-0000CC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057" name="Text Box 27">
          <a:extLst>
            <a:ext uri="{FF2B5EF4-FFF2-40B4-BE49-F238E27FC236}">
              <a16:creationId xmlns:a16="http://schemas.microsoft.com/office/drawing/2014/main" id="{00000000-0008-0000-0000-0000CD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58" name="Text Box 27">
          <a:extLst>
            <a:ext uri="{FF2B5EF4-FFF2-40B4-BE49-F238E27FC236}">
              <a16:creationId xmlns:a16="http://schemas.microsoft.com/office/drawing/2014/main" id="{00000000-0008-0000-0000-0000CE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59" name="Text Box 27">
          <a:extLst>
            <a:ext uri="{FF2B5EF4-FFF2-40B4-BE49-F238E27FC236}">
              <a16:creationId xmlns:a16="http://schemas.microsoft.com/office/drawing/2014/main" id="{00000000-0008-0000-0000-0000CF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60" name="Text Box 27">
          <a:extLst>
            <a:ext uri="{FF2B5EF4-FFF2-40B4-BE49-F238E27FC236}">
              <a16:creationId xmlns:a16="http://schemas.microsoft.com/office/drawing/2014/main" id="{00000000-0008-0000-0000-0000D0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61" name="Text Box 27">
          <a:extLst>
            <a:ext uri="{FF2B5EF4-FFF2-40B4-BE49-F238E27FC236}">
              <a16:creationId xmlns:a16="http://schemas.microsoft.com/office/drawing/2014/main" id="{00000000-0008-0000-0000-0000D1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62" name="Text Box 27">
          <a:extLst>
            <a:ext uri="{FF2B5EF4-FFF2-40B4-BE49-F238E27FC236}">
              <a16:creationId xmlns:a16="http://schemas.microsoft.com/office/drawing/2014/main" id="{00000000-0008-0000-0000-0000D2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63" name="Text Box 27">
          <a:extLst>
            <a:ext uri="{FF2B5EF4-FFF2-40B4-BE49-F238E27FC236}">
              <a16:creationId xmlns:a16="http://schemas.microsoft.com/office/drawing/2014/main" id="{00000000-0008-0000-0000-0000D3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64" name="Text Box 27">
          <a:extLst>
            <a:ext uri="{FF2B5EF4-FFF2-40B4-BE49-F238E27FC236}">
              <a16:creationId xmlns:a16="http://schemas.microsoft.com/office/drawing/2014/main" id="{00000000-0008-0000-0000-0000D4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65" name="Text Box 27">
          <a:extLst>
            <a:ext uri="{FF2B5EF4-FFF2-40B4-BE49-F238E27FC236}">
              <a16:creationId xmlns:a16="http://schemas.microsoft.com/office/drawing/2014/main" id="{00000000-0008-0000-0000-0000D5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066" name="Text Box 27">
          <a:extLst>
            <a:ext uri="{FF2B5EF4-FFF2-40B4-BE49-F238E27FC236}">
              <a16:creationId xmlns:a16="http://schemas.microsoft.com/office/drawing/2014/main" id="{00000000-0008-0000-0000-0000D6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067" name="Text Box 27">
          <a:extLst>
            <a:ext uri="{FF2B5EF4-FFF2-40B4-BE49-F238E27FC236}">
              <a16:creationId xmlns:a16="http://schemas.microsoft.com/office/drawing/2014/main" id="{00000000-0008-0000-0000-0000D7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68" name="Text Box 27">
          <a:extLst>
            <a:ext uri="{FF2B5EF4-FFF2-40B4-BE49-F238E27FC236}">
              <a16:creationId xmlns:a16="http://schemas.microsoft.com/office/drawing/2014/main" id="{00000000-0008-0000-0000-0000D8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69" name="Text Box 27">
          <a:extLst>
            <a:ext uri="{FF2B5EF4-FFF2-40B4-BE49-F238E27FC236}">
              <a16:creationId xmlns:a16="http://schemas.microsoft.com/office/drawing/2014/main" id="{00000000-0008-0000-0000-0000D9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70" name="Text Box 27">
          <a:extLst>
            <a:ext uri="{FF2B5EF4-FFF2-40B4-BE49-F238E27FC236}">
              <a16:creationId xmlns:a16="http://schemas.microsoft.com/office/drawing/2014/main" id="{00000000-0008-0000-0000-0000DA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71" name="Text Box 27">
          <a:extLst>
            <a:ext uri="{FF2B5EF4-FFF2-40B4-BE49-F238E27FC236}">
              <a16:creationId xmlns:a16="http://schemas.microsoft.com/office/drawing/2014/main" id="{00000000-0008-0000-0000-0000DB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72" name="Text Box 27">
          <a:extLst>
            <a:ext uri="{FF2B5EF4-FFF2-40B4-BE49-F238E27FC236}">
              <a16:creationId xmlns:a16="http://schemas.microsoft.com/office/drawing/2014/main" id="{00000000-0008-0000-0000-0000DC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73" name="Text Box 27">
          <a:extLst>
            <a:ext uri="{FF2B5EF4-FFF2-40B4-BE49-F238E27FC236}">
              <a16:creationId xmlns:a16="http://schemas.microsoft.com/office/drawing/2014/main" id="{00000000-0008-0000-0000-0000DD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74" name="Text Box 27">
          <a:extLst>
            <a:ext uri="{FF2B5EF4-FFF2-40B4-BE49-F238E27FC236}">
              <a16:creationId xmlns:a16="http://schemas.microsoft.com/office/drawing/2014/main" id="{00000000-0008-0000-0000-0000DE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75" name="Text Box 27">
          <a:extLst>
            <a:ext uri="{FF2B5EF4-FFF2-40B4-BE49-F238E27FC236}">
              <a16:creationId xmlns:a16="http://schemas.microsoft.com/office/drawing/2014/main" id="{00000000-0008-0000-0000-0000DF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076" name="Text Box 27">
          <a:extLst>
            <a:ext uri="{FF2B5EF4-FFF2-40B4-BE49-F238E27FC236}">
              <a16:creationId xmlns:a16="http://schemas.microsoft.com/office/drawing/2014/main" id="{00000000-0008-0000-0000-0000E013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077" name="Text Box 27">
          <a:extLst>
            <a:ext uri="{FF2B5EF4-FFF2-40B4-BE49-F238E27FC236}">
              <a16:creationId xmlns:a16="http://schemas.microsoft.com/office/drawing/2014/main" id="{00000000-0008-0000-0000-0000E1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78" name="Text Box 27">
          <a:extLst>
            <a:ext uri="{FF2B5EF4-FFF2-40B4-BE49-F238E27FC236}">
              <a16:creationId xmlns:a16="http://schemas.microsoft.com/office/drawing/2014/main" id="{00000000-0008-0000-0000-0000E2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79" name="Text Box 27">
          <a:extLst>
            <a:ext uri="{FF2B5EF4-FFF2-40B4-BE49-F238E27FC236}">
              <a16:creationId xmlns:a16="http://schemas.microsoft.com/office/drawing/2014/main" id="{00000000-0008-0000-0000-0000E3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80" name="Text Box 27">
          <a:extLst>
            <a:ext uri="{FF2B5EF4-FFF2-40B4-BE49-F238E27FC236}">
              <a16:creationId xmlns:a16="http://schemas.microsoft.com/office/drawing/2014/main" id="{00000000-0008-0000-0000-0000E4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81" name="Text Box 27">
          <a:extLst>
            <a:ext uri="{FF2B5EF4-FFF2-40B4-BE49-F238E27FC236}">
              <a16:creationId xmlns:a16="http://schemas.microsoft.com/office/drawing/2014/main" id="{00000000-0008-0000-0000-0000E5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82" name="Text Box 27">
          <a:extLst>
            <a:ext uri="{FF2B5EF4-FFF2-40B4-BE49-F238E27FC236}">
              <a16:creationId xmlns:a16="http://schemas.microsoft.com/office/drawing/2014/main" id="{00000000-0008-0000-0000-0000E6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83" name="Text Box 27">
          <a:extLst>
            <a:ext uri="{FF2B5EF4-FFF2-40B4-BE49-F238E27FC236}">
              <a16:creationId xmlns:a16="http://schemas.microsoft.com/office/drawing/2014/main" id="{00000000-0008-0000-0000-0000E7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84" name="Text Box 27">
          <a:extLst>
            <a:ext uri="{FF2B5EF4-FFF2-40B4-BE49-F238E27FC236}">
              <a16:creationId xmlns:a16="http://schemas.microsoft.com/office/drawing/2014/main" id="{00000000-0008-0000-0000-0000E8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85" name="Text Box 27">
          <a:extLst>
            <a:ext uri="{FF2B5EF4-FFF2-40B4-BE49-F238E27FC236}">
              <a16:creationId xmlns:a16="http://schemas.microsoft.com/office/drawing/2014/main" id="{00000000-0008-0000-0000-0000E9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086" name="Text Box 27">
          <a:extLst>
            <a:ext uri="{FF2B5EF4-FFF2-40B4-BE49-F238E27FC236}">
              <a16:creationId xmlns:a16="http://schemas.microsoft.com/office/drawing/2014/main" id="{00000000-0008-0000-0000-0000EA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087" name="Text Box 27">
          <a:extLst>
            <a:ext uri="{FF2B5EF4-FFF2-40B4-BE49-F238E27FC236}">
              <a16:creationId xmlns:a16="http://schemas.microsoft.com/office/drawing/2014/main" id="{00000000-0008-0000-0000-0000EB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88" name="Text Box 27">
          <a:extLst>
            <a:ext uri="{FF2B5EF4-FFF2-40B4-BE49-F238E27FC236}">
              <a16:creationId xmlns:a16="http://schemas.microsoft.com/office/drawing/2014/main" id="{00000000-0008-0000-0000-0000EC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89" name="Text Box 27">
          <a:extLst>
            <a:ext uri="{FF2B5EF4-FFF2-40B4-BE49-F238E27FC236}">
              <a16:creationId xmlns:a16="http://schemas.microsoft.com/office/drawing/2014/main" id="{00000000-0008-0000-0000-0000ED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90" name="Text Box 27">
          <a:extLst>
            <a:ext uri="{FF2B5EF4-FFF2-40B4-BE49-F238E27FC236}">
              <a16:creationId xmlns:a16="http://schemas.microsoft.com/office/drawing/2014/main" id="{00000000-0008-0000-0000-0000EE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91" name="Text Box 27">
          <a:extLst>
            <a:ext uri="{FF2B5EF4-FFF2-40B4-BE49-F238E27FC236}">
              <a16:creationId xmlns:a16="http://schemas.microsoft.com/office/drawing/2014/main" id="{00000000-0008-0000-0000-0000EF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92" name="Text Box 27">
          <a:extLst>
            <a:ext uri="{FF2B5EF4-FFF2-40B4-BE49-F238E27FC236}">
              <a16:creationId xmlns:a16="http://schemas.microsoft.com/office/drawing/2014/main" id="{00000000-0008-0000-0000-0000F0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93" name="Text Box 27">
          <a:extLst>
            <a:ext uri="{FF2B5EF4-FFF2-40B4-BE49-F238E27FC236}">
              <a16:creationId xmlns:a16="http://schemas.microsoft.com/office/drawing/2014/main" id="{00000000-0008-0000-0000-0000F1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94" name="Text Box 27">
          <a:extLst>
            <a:ext uri="{FF2B5EF4-FFF2-40B4-BE49-F238E27FC236}">
              <a16:creationId xmlns:a16="http://schemas.microsoft.com/office/drawing/2014/main" id="{00000000-0008-0000-0000-0000F2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095" name="Text Box 27">
          <a:extLst>
            <a:ext uri="{FF2B5EF4-FFF2-40B4-BE49-F238E27FC236}">
              <a16:creationId xmlns:a16="http://schemas.microsoft.com/office/drawing/2014/main" id="{00000000-0008-0000-0000-0000F3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096" name="Text Box 27">
          <a:extLst>
            <a:ext uri="{FF2B5EF4-FFF2-40B4-BE49-F238E27FC236}">
              <a16:creationId xmlns:a16="http://schemas.microsoft.com/office/drawing/2014/main" id="{00000000-0008-0000-0000-0000F413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097" name="Text Box 27">
          <a:extLst>
            <a:ext uri="{FF2B5EF4-FFF2-40B4-BE49-F238E27FC236}">
              <a16:creationId xmlns:a16="http://schemas.microsoft.com/office/drawing/2014/main" id="{00000000-0008-0000-0000-0000F5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098" name="Text Box 27">
          <a:extLst>
            <a:ext uri="{FF2B5EF4-FFF2-40B4-BE49-F238E27FC236}">
              <a16:creationId xmlns:a16="http://schemas.microsoft.com/office/drawing/2014/main" id="{00000000-0008-0000-0000-0000F613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099" name="Text Box 27">
          <a:extLst>
            <a:ext uri="{FF2B5EF4-FFF2-40B4-BE49-F238E27FC236}">
              <a16:creationId xmlns:a16="http://schemas.microsoft.com/office/drawing/2014/main" id="{00000000-0008-0000-0000-0000F7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00" name="Text Box 27">
          <a:extLst>
            <a:ext uri="{FF2B5EF4-FFF2-40B4-BE49-F238E27FC236}">
              <a16:creationId xmlns:a16="http://schemas.microsoft.com/office/drawing/2014/main" id="{00000000-0008-0000-0000-0000F8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01" name="Text Box 27">
          <a:extLst>
            <a:ext uri="{FF2B5EF4-FFF2-40B4-BE49-F238E27FC236}">
              <a16:creationId xmlns:a16="http://schemas.microsoft.com/office/drawing/2014/main" id="{00000000-0008-0000-0000-0000F9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02" name="Text Box 27">
          <a:extLst>
            <a:ext uri="{FF2B5EF4-FFF2-40B4-BE49-F238E27FC236}">
              <a16:creationId xmlns:a16="http://schemas.microsoft.com/office/drawing/2014/main" id="{00000000-0008-0000-0000-0000FA13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03" name="Text Box 27">
          <a:extLst>
            <a:ext uri="{FF2B5EF4-FFF2-40B4-BE49-F238E27FC236}">
              <a16:creationId xmlns:a16="http://schemas.microsoft.com/office/drawing/2014/main" id="{00000000-0008-0000-0000-0000FB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04" name="Text Box 27">
          <a:extLst>
            <a:ext uri="{FF2B5EF4-FFF2-40B4-BE49-F238E27FC236}">
              <a16:creationId xmlns:a16="http://schemas.microsoft.com/office/drawing/2014/main" id="{00000000-0008-0000-0000-0000FC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05" name="Text Box 27">
          <a:extLst>
            <a:ext uri="{FF2B5EF4-FFF2-40B4-BE49-F238E27FC236}">
              <a16:creationId xmlns:a16="http://schemas.microsoft.com/office/drawing/2014/main" id="{00000000-0008-0000-0000-0000FD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06" name="Text Box 27">
          <a:extLst>
            <a:ext uri="{FF2B5EF4-FFF2-40B4-BE49-F238E27FC236}">
              <a16:creationId xmlns:a16="http://schemas.microsoft.com/office/drawing/2014/main" id="{00000000-0008-0000-0000-0000FE13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107" name="Text Box 27">
          <a:extLst>
            <a:ext uri="{FF2B5EF4-FFF2-40B4-BE49-F238E27FC236}">
              <a16:creationId xmlns:a16="http://schemas.microsoft.com/office/drawing/2014/main" id="{00000000-0008-0000-0000-0000FF13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108" name="Text Box 27">
          <a:extLst>
            <a:ext uri="{FF2B5EF4-FFF2-40B4-BE49-F238E27FC236}">
              <a16:creationId xmlns:a16="http://schemas.microsoft.com/office/drawing/2014/main" id="{00000000-0008-0000-0000-000000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09" name="Text Box 27">
          <a:extLst>
            <a:ext uri="{FF2B5EF4-FFF2-40B4-BE49-F238E27FC236}">
              <a16:creationId xmlns:a16="http://schemas.microsoft.com/office/drawing/2014/main" id="{00000000-0008-0000-0000-000001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10" name="Text Box 27">
          <a:extLst>
            <a:ext uri="{FF2B5EF4-FFF2-40B4-BE49-F238E27FC236}">
              <a16:creationId xmlns:a16="http://schemas.microsoft.com/office/drawing/2014/main" id="{00000000-0008-0000-0000-000002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11" name="Text Box 27">
          <a:extLst>
            <a:ext uri="{FF2B5EF4-FFF2-40B4-BE49-F238E27FC236}">
              <a16:creationId xmlns:a16="http://schemas.microsoft.com/office/drawing/2014/main" id="{00000000-0008-0000-0000-000003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12" name="Text Box 27">
          <a:extLst>
            <a:ext uri="{FF2B5EF4-FFF2-40B4-BE49-F238E27FC236}">
              <a16:creationId xmlns:a16="http://schemas.microsoft.com/office/drawing/2014/main" id="{00000000-0008-0000-0000-000004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13" name="Text Box 27">
          <a:extLst>
            <a:ext uri="{FF2B5EF4-FFF2-40B4-BE49-F238E27FC236}">
              <a16:creationId xmlns:a16="http://schemas.microsoft.com/office/drawing/2014/main" id="{00000000-0008-0000-0000-000005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14" name="Text Box 27">
          <a:extLst>
            <a:ext uri="{FF2B5EF4-FFF2-40B4-BE49-F238E27FC236}">
              <a16:creationId xmlns:a16="http://schemas.microsoft.com/office/drawing/2014/main" id="{00000000-0008-0000-0000-000006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15" name="Text Box 27">
          <a:extLst>
            <a:ext uri="{FF2B5EF4-FFF2-40B4-BE49-F238E27FC236}">
              <a16:creationId xmlns:a16="http://schemas.microsoft.com/office/drawing/2014/main" id="{00000000-0008-0000-0000-000007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16" name="Text Box 27">
          <a:extLst>
            <a:ext uri="{FF2B5EF4-FFF2-40B4-BE49-F238E27FC236}">
              <a16:creationId xmlns:a16="http://schemas.microsoft.com/office/drawing/2014/main" id="{00000000-0008-0000-0000-000008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117" name="Text Box 27">
          <a:extLst>
            <a:ext uri="{FF2B5EF4-FFF2-40B4-BE49-F238E27FC236}">
              <a16:creationId xmlns:a16="http://schemas.microsoft.com/office/drawing/2014/main" id="{00000000-0008-0000-0000-000009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118" name="Text Box 27">
          <a:extLst>
            <a:ext uri="{FF2B5EF4-FFF2-40B4-BE49-F238E27FC236}">
              <a16:creationId xmlns:a16="http://schemas.microsoft.com/office/drawing/2014/main" id="{00000000-0008-0000-0000-00000A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19" name="Text Box 27">
          <a:extLst>
            <a:ext uri="{FF2B5EF4-FFF2-40B4-BE49-F238E27FC236}">
              <a16:creationId xmlns:a16="http://schemas.microsoft.com/office/drawing/2014/main" id="{00000000-0008-0000-0000-00000B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20" name="Text Box 27">
          <a:extLst>
            <a:ext uri="{FF2B5EF4-FFF2-40B4-BE49-F238E27FC236}">
              <a16:creationId xmlns:a16="http://schemas.microsoft.com/office/drawing/2014/main" id="{00000000-0008-0000-0000-00000C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21" name="Text Box 27">
          <a:extLst>
            <a:ext uri="{FF2B5EF4-FFF2-40B4-BE49-F238E27FC236}">
              <a16:creationId xmlns:a16="http://schemas.microsoft.com/office/drawing/2014/main" id="{00000000-0008-0000-0000-00000D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22" name="Text Box 27">
          <a:extLst>
            <a:ext uri="{FF2B5EF4-FFF2-40B4-BE49-F238E27FC236}">
              <a16:creationId xmlns:a16="http://schemas.microsoft.com/office/drawing/2014/main" id="{00000000-0008-0000-0000-00000E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23" name="Text Box 27">
          <a:extLst>
            <a:ext uri="{FF2B5EF4-FFF2-40B4-BE49-F238E27FC236}">
              <a16:creationId xmlns:a16="http://schemas.microsoft.com/office/drawing/2014/main" id="{00000000-0008-0000-0000-00000F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24" name="Text Box 27">
          <a:extLst>
            <a:ext uri="{FF2B5EF4-FFF2-40B4-BE49-F238E27FC236}">
              <a16:creationId xmlns:a16="http://schemas.microsoft.com/office/drawing/2014/main" id="{00000000-0008-0000-0000-000010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25" name="Text Box 27">
          <a:extLst>
            <a:ext uri="{FF2B5EF4-FFF2-40B4-BE49-F238E27FC236}">
              <a16:creationId xmlns:a16="http://schemas.microsoft.com/office/drawing/2014/main" id="{00000000-0008-0000-0000-000011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126" name="Text Box 27">
          <a:extLst>
            <a:ext uri="{FF2B5EF4-FFF2-40B4-BE49-F238E27FC236}">
              <a16:creationId xmlns:a16="http://schemas.microsoft.com/office/drawing/2014/main" id="{00000000-0008-0000-0000-000012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127" name="Text Box 27">
          <a:extLst>
            <a:ext uri="{FF2B5EF4-FFF2-40B4-BE49-F238E27FC236}">
              <a16:creationId xmlns:a16="http://schemas.microsoft.com/office/drawing/2014/main" id="{00000000-0008-0000-0000-000013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28" name="Text Box 27">
          <a:extLst>
            <a:ext uri="{FF2B5EF4-FFF2-40B4-BE49-F238E27FC236}">
              <a16:creationId xmlns:a16="http://schemas.microsoft.com/office/drawing/2014/main" id="{00000000-0008-0000-0000-000014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29" name="Text Box 27">
          <a:extLst>
            <a:ext uri="{FF2B5EF4-FFF2-40B4-BE49-F238E27FC236}">
              <a16:creationId xmlns:a16="http://schemas.microsoft.com/office/drawing/2014/main" id="{00000000-0008-0000-0000-000015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30" name="Text Box 27">
          <a:extLst>
            <a:ext uri="{FF2B5EF4-FFF2-40B4-BE49-F238E27FC236}">
              <a16:creationId xmlns:a16="http://schemas.microsoft.com/office/drawing/2014/main" id="{00000000-0008-0000-0000-000016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31" name="Text Box 27">
          <a:extLst>
            <a:ext uri="{FF2B5EF4-FFF2-40B4-BE49-F238E27FC236}">
              <a16:creationId xmlns:a16="http://schemas.microsoft.com/office/drawing/2014/main" id="{00000000-0008-0000-0000-000017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32" name="Text Box 27">
          <a:extLst>
            <a:ext uri="{FF2B5EF4-FFF2-40B4-BE49-F238E27FC236}">
              <a16:creationId xmlns:a16="http://schemas.microsoft.com/office/drawing/2014/main" id="{00000000-0008-0000-0000-000018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33" name="Text Box 27">
          <a:extLst>
            <a:ext uri="{FF2B5EF4-FFF2-40B4-BE49-F238E27FC236}">
              <a16:creationId xmlns:a16="http://schemas.microsoft.com/office/drawing/2014/main" id="{00000000-0008-0000-0000-000019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34" name="Text Box 27">
          <a:extLst>
            <a:ext uri="{FF2B5EF4-FFF2-40B4-BE49-F238E27FC236}">
              <a16:creationId xmlns:a16="http://schemas.microsoft.com/office/drawing/2014/main" id="{00000000-0008-0000-0000-00001A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35" name="Text Box 27">
          <a:extLst>
            <a:ext uri="{FF2B5EF4-FFF2-40B4-BE49-F238E27FC236}">
              <a16:creationId xmlns:a16="http://schemas.microsoft.com/office/drawing/2014/main" id="{00000000-0008-0000-0000-00001B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136" name="Text Box 27">
          <a:extLst>
            <a:ext uri="{FF2B5EF4-FFF2-40B4-BE49-F238E27FC236}">
              <a16:creationId xmlns:a16="http://schemas.microsoft.com/office/drawing/2014/main" id="{00000000-0008-0000-0000-00001C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137" name="Text Box 27">
          <a:extLst>
            <a:ext uri="{FF2B5EF4-FFF2-40B4-BE49-F238E27FC236}">
              <a16:creationId xmlns:a16="http://schemas.microsoft.com/office/drawing/2014/main" id="{00000000-0008-0000-0000-00001D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138" name="Text Box 27">
          <a:extLst>
            <a:ext uri="{FF2B5EF4-FFF2-40B4-BE49-F238E27FC236}">
              <a16:creationId xmlns:a16="http://schemas.microsoft.com/office/drawing/2014/main" id="{00000000-0008-0000-0000-00001E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39" name="Text Box 27">
          <a:extLst>
            <a:ext uri="{FF2B5EF4-FFF2-40B4-BE49-F238E27FC236}">
              <a16:creationId xmlns:a16="http://schemas.microsoft.com/office/drawing/2014/main" id="{00000000-0008-0000-0000-00001F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40" name="Text Box 27">
          <a:extLst>
            <a:ext uri="{FF2B5EF4-FFF2-40B4-BE49-F238E27FC236}">
              <a16:creationId xmlns:a16="http://schemas.microsoft.com/office/drawing/2014/main" id="{00000000-0008-0000-0000-000020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41" name="Text Box 27">
          <a:extLst>
            <a:ext uri="{FF2B5EF4-FFF2-40B4-BE49-F238E27FC236}">
              <a16:creationId xmlns:a16="http://schemas.microsoft.com/office/drawing/2014/main" id="{00000000-0008-0000-0000-000021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42" name="Text Box 27">
          <a:extLst>
            <a:ext uri="{FF2B5EF4-FFF2-40B4-BE49-F238E27FC236}">
              <a16:creationId xmlns:a16="http://schemas.microsoft.com/office/drawing/2014/main" id="{00000000-0008-0000-0000-000022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43" name="Text Box 27">
          <a:extLst>
            <a:ext uri="{FF2B5EF4-FFF2-40B4-BE49-F238E27FC236}">
              <a16:creationId xmlns:a16="http://schemas.microsoft.com/office/drawing/2014/main" id="{00000000-0008-0000-0000-000023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44" name="Text Box 27">
          <a:extLst>
            <a:ext uri="{FF2B5EF4-FFF2-40B4-BE49-F238E27FC236}">
              <a16:creationId xmlns:a16="http://schemas.microsoft.com/office/drawing/2014/main" id="{00000000-0008-0000-0000-000024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45" name="Text Box 27">
          <a:extLst>
            <a:ext uri="{FF2B5EF4-FFF2-40B4-BE49-F238E27FC236}">
              <a16:creationId xmlns:a16="http://schemas.microsoft.com/office/drawing/2014/main" id="{00000000-0008-0000-0000-000025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46" name="Text Box 27">
          <a:extLst>
            <a:ext uri="{FF2B5EF4-FFF2-40B4-BE49-F238E27FC236}">
              <a16:creationId xmlns:a16="http://schemas.microsoft.com/office/drawing/2014/main" id="{00000000-0008-0000-0000-000026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147" name="Text Box 27">
          <a:extLst>
            <a:ext uri="{FF2B5EF4-FFF2-40B4-BE49-F238E27FC236}">
              <a16:creationId xmlns:a16="http://schemas.microsoft.com/office/drawing/2014/main" id="{00000000-0008-0000-0000-000027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148" name="Text Box 27">
          <a:extLst>
            <a:ext uri="{FF2B5EF4-FFF2-40B4-BE49-F238E27FC236}">
              <a16:creationId xmlns:a16="http://schemas.microsoft.com/office/drawing/2014/main" id="{00000000-0008-0000-0000-000028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49" name="Text Box 27">
          <a:extLst>
            <a:ext uri="{FF2B5EF4-FFF2-40B4-BE49-F238E27FC236}">
              <a16:creationId xmlns:a16="http://schemas.microsoft.com/office/drawing/2014/main" id="{00000000-0008-0000-0000-000029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50" name="Text Box 27">
          <a:extLst>
            <a:ext uri="{FF2B5EF4-FFF2-40B4-BE49-F238E27FC236}">
              <a16:creationId xmlns:a16="http://schemas.microsoft.com/office/drawing/2014/main" id="{00000000-0008-0000-0000-00002A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51" name="Text Box 27">
          <a:extLst>
            <a:ext uri="{FF2B5EF4-FFF2-40B4-BE49-F238E27FC236}">
              <a16:creationId xmlns:a16="http://schemas.microsoft.com/office/drawing/2014/main" id="{00000000-0008-0000-0000-00002B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52" name="Text Box 27">
          <a:extLst>
            <a:ext uri="{FF2B5EF4-FFF2-40B4-BE49-F238E27FC236}">
              <a16:creationId xmlns:a16="http://schemas.microsoft.com/office/drawing/2014/main" id="{00000000-0008-0000-0000-00002C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53" name="Text Box 27">
          <a:extLst>
            <a:ext uri="{FF2B5EF4-FFF2-40B4-BE49-F238E27FC236}">
              <a16:creationId xmlns:a16="http://schemas.microsoft.com/office/drawing/2014/main" id="{00000000-0008-0000-0000-00002D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54" name="Text Box 27">
          <a:extLst>
            <a:ext uri="{FF2B5EF4-FFF2-40B4-BE49-F238E27FC236}">
              <a16:creationId xmlns:a16="http://schemas.microsoft.com/office/drawing/2014/main" id="{00000000-0008-0000-0000-00002E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55" name="Text Box 27">
          <a:extLst>
            <a:ext uri="{FF2B5EF4-FFF2-40B4-BE49-F238E27FC236}">
              <a16:creationId xmlns:a16="http://schemas.microsoft.com/office/drawing/2014/main" id="{00000000-0008-0000-0000-00002F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56" name="Text Box 27">
          <a:extLst>
            <a:ext uri="{FF2B5EF4-FFF2-40B4-BE49-F238E27FC236}">
              <a16:creationId xmlns:a16="http://schemas.microsoft.com/office/drawing/2014/main" id="{00000000-0008-0000-0000-000030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157" name="Text Box 27">
          <a:extLst>
            <a:ext uri="{FF2B5EF4-FFF2-40B4-BE49-F238E27FC236}">
              <a16:creationId xmlns:a16="http://schemas.microsoft.com/office/drawing/2014/main" id="{00000000-0008-0000-0000-000031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158" name="Text Box 27">
          <a:extLst>
            <a:ext uri="{FF2B5EF4-FFF2-40B4-BE49-F238E27FC236}">
              <a16:creationId xmlns:a16="http://schemas.microsoft.com/office/drawing/2014/main" id="{00000000-0008-0000-0000-000032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59" name="Text Box 27">
          <a:extLst>
            <a:ext uri="{FF2B5EF4-FFF2-40B4-BE49-F238E27FC236}">
              <a16:creationId xmlns:a16="http://schemas.microsoft.com/office/drawing/2014/main" id="{00000000-0008-0000-0000-000033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60" name="Text Box 27">
          <a:extLst>
            <a:ext uri="{FF2B5EF4-FFF2-40B4-BE49-F238E27FC236}">
              <a16:creationId xmlns:a16="http://schemas.microsoft.com/office/drawing/2014/main" id="{00000000-0008-0000-0000-000034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61" name="Text Box 27">
          <a:extLst>
            <a:ext uri="{FF2B5EF4-FFF2-40B4-BE49-F238E27FC236}">
              <a16:creationId xmlns:a16="http://schemas.microsoft.com/office/drawing/2014/main" id="{00000000-0008-0000-0000-000035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62" name="Text Box 27">
          <a:extLst>
            <a:ext uri="{FF2B5EF4-FFF2-40B4-BE49-F238E27FC236}">
              <a16:creationId xmlns:a16="http://schemas.microsoft.com/office/drawing/2014/main" id="{00000000-0008-0000-0000-000036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63" name="Text Box 27">
          <a:extLst>
            <a:ext uri="{FF2B5EF4-FFF2-40B4-BE49-F238E27FC236}">
              <a16:creationId xmlns:a16="http://schemas.microsoft.com/office/drawing/2014/main" id="{00000000-0008-0000-0000-000037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64" name="Text Box 27">
          <a:extLst>
            <a:ext uri="{FF2B5EF4-FFF2-40B4-BE49-F238E27FC236}">
              <a16:creationId xmlns:a16="http://schemas.microsoft.com/office/drawing/2014/main" id="{00000000-0008-0000-0000-000038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65" name="Text Box 27">
          <a:extLst>
            <a:ext uri="{FF2B5EF4-FFF2-40B4-BE49-F238E27FC236}">
              <a16:creationId xmlns:a16="http://schemas.microsoft.com/office/drawing/2014/main" id="{00000000-0008-0000-0000-000039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66" name="Text Box 27">
          <a:extLst>
            <a:ext uri="{FF2B5EF4-FFF2-40B4-BE49-F238E27FC236}">
              <a16:creationId xmlns:a16="http://schemas.microsoft.com/office/drawing/2014/main" id="{00000000-0008-0000-0000-00003A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167" name="Text Box 27">
          <a:extLst>
            <a:ext uri="{FF2B5EF4-FFF2-40B4-BE49-F238E27FC236}">
              <a16:creationId xmlns:a16="http://schemas.microsoft.com/office/drawing/2014/main" id="{00000000-0008-0000-0000-00003B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168" name="Text Box 27">
          <a:extLst>
            <a:ext uri="{FF2B5EF4-FFF2-40B4-BE49-F238E27FC236}">
              <a16:creationId xmlns:a16="http://schemas.microsoft.com/office/drawing/2014/main" id="{00000000-0008-0000-0000-00003C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69" name="Text Box 27">
          <a:extLst>
            <a:ext uri="{FF2B5EF4-FFF2-40B4-BE49-F238E27FC236}">
              <a16:creationId xmlns:a16="http://schemas.microsoft.com/office/drawing/2014/main" id="{00000000-0008-0000-0000-00003D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70" name="Text Box 27">
          <a:extLst>
            <a:ext uri="{FF2B5EF4-FFF2-40B4-BE49-F238E27FC236}">
              <a16:creationId xmlns:a16="http://schemas.microsoft.com/office/drawing/2014/main" id="{00000000-0008-0000-0000-00003E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71" name="Text Box 27">
          <a:extLst>
            <a:ext uri="{FF2B5EF4-FFF2-40B4-BE49-F238E27FC236}">
              <a16:creationId xmlns:a16="http://schemas.microsoft.com/office/drawing/2014/main" id="{00000000-0008-0000-0000-00003F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72" name="Text Box 27">
          <a:extLst>
            <a:ext uri="{FF2B5EF4-FFF2-40B4-BE49-F238E27FC236}">
              <a16:creationId xmlns:a16="http://schemas.microsoft.com/office/drawing/2014/main" id="{00000000-0008-0000-0000-000040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73" name="Text Box 27">
          <a:extLst>
            <a:ext uri="{FF2B5EF4-FFF2-40B4-BE49-F238E27FC236}">
              <a16:creationId xmlns:a16="http://schemas.microsoft.com/office/drawing/2014/main" id="{00000000-0008-0000-0000-000041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74" name="Text Box 27">
          <a:extLst>
            <a:ext uri="{FF2B5EF4-FFF2-40B4-BE49-F238E27FC236}">
              <a16:creationId xmlns:a16="http://schemas.microsoft.com/office/drawing/2014/main" id="{00000000-0008-0000-0000-000042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75" name="Text Box 27">
          <a:extLst>
            <a:ext uri="{FF2B5EF4-FFF2-40B4-BE49-F238E27FC236}">
              <a16:creationId xmlns:a16="http://schemas.microsoft.com/office/drawing/2014/main" id="{00000000-0008-0000-0000-000043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76" name="Text Box 27">
          <a:extLst>
            <a:ext uri="{FF2B5EF4-FFF2-40B4-BE49-F238E27FC236}">
              <a16:creationId xmlns:a16="http://schemas.microsoft.com/office/drawing/2014/main" id="{00000000-0008-0000-0000-000044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177" name="Text Box 27">
          <a:extLst>
            <a:ext uri="{FF2B5EF4-FFF2-40B4-BE49-F238E27FC236}">
              <a16:creationId xmlns:a16="http://schemas.microsoft.com/office/drawing/2014/main" id="{00000000-0008-0000-0000-000045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178" name="Text Box 27">
          <a:extLst>
            <a:ext uri="{FF2B5EF4-FFF2-40B4-BE49-F238E27FC236}">
              <a16:creationId xmlns:a16="http://schemas.microsoft.com/office/drawing/2014/main" id="{00000000-0008-0000-0000-000046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179" name="Text Box 27">
          <a:extLst>
            <a:ext uri="{FF2B5EF4-FFF2-40B4-BE49-F238E27FC236}">
              <a16:creationId xmlns:a16="http://schemas.microsoft.com/office/drawing/2014/main" id="{00000000-0008-0000-0000-000047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80" name="Text Box 27">
          <a:extLst>
            <a:ext uri="{FF2B5EF4-FFF2-40B4-BE49-F238E27FC236}">
              <a16:creationId xmlns:a16="http://schemas.microsoft.com/office/drawing/2014/main" id="{00000000-0008-0000-0000-000048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81" name="Text Box 27">
          <a:extLst>
            <a:ext uri="{FF2B5EF4-FFF2-40B4-BE49-F238E27FC236}">
              <a16:creationId xmlns:a16="http://schemas.microsoft.com/office/drawing/2014/main" id="{00000000-0008-0000-0000-000049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82" name="Text Box 27">
          <a:extLst>
            <a:ext uri="{FF2B5EF4-FFF2-40B4-BE49-F238E27FC236}">
              <a16:creationId xmlns:a16="http://schemas.microsoft.com/office/drawing/2014/main" id="{00000000-0008-0000-0000-00004A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83" name="Text Box 27">
          <a:extLst>
            <a:ext uri="{FF2B5EF4-FFF2-40B4-BE49-F238E27FC236}">
              <a16:creationId xmlns:a16="http://schemas.microsoft.com/office/drawing/2014/main" id="{00000000-0008-0000-0000-00004B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84" name="Text Box 27">
          <a:extLst>
            <a:ext uri="{FF2B5EF4-FFF2-40B4-BE49-F238E27FC236}">
              <a16:creationId xmlns:a16="http://schemas.microsoft.com/office/drawing/2014/main" id="{00000000-0008-0000-0000-00004C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85" name="Text Box 27">
          <a:extLst>
            <a:ext uri="{FF2B5EF4-FFF2-40B4-BE49-F238E27FC236}">
              <a16:creationId xmlns:a16="http://schemas.microsoft.com/office/drawing/2014/main" id="{00000000-0008-0000-0000-00004D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86" name="Text Box 27">
          <a:extLst>
            <a:ext uri="{FF2B5EF4-FFF2-40B4-BE49-F238E27FC236}">
              <a16:creationId xmlns:a16="http://schemas.microsoft.com/office/drawing/2014/main" id="{00000000-0008-0000-0000-00004E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87" name="Text Box 27">
          <a:extLst>
            <a:ext uri="{FF2B5EF4-FFF2-40B4-BE49-F238E27FC236}">
              <a16:creationId xmlns:a16="http://schemas.microsoft.com/office/drawing/2014/main" id="{00000000-0008-0000-0000-00004F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188" name="Text Box 27">
          <a:extLst>
            <a:ext uri="{FF2B5EF4-FFF2-40B4-BE49-F238E27FC236}">
              <a16:creationId xmlns:a16="http://schemas.microsoft.com/office/drawing/2014/main" id="{00000000-0008-0000-0000-000050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189" name="Text Box 27">
          <a:extLst>
            <a:ext uri="{FF2B5EF4-FFF2-40B4-BE49-F238E27FC236}">
              <a16:creationId xmlns:a16="http://schemas.microsoft.com/office/drawing/2014/main" id="{00000000-0008-0000-0000-000051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90" name="Text Box 27">
          <a:extLst>
            <a:ext uri="{FF2B5EF4-FFF2-40B4-BE49-F238E27FC236}">
              <a16:creationId xmlns:a16="http://schemas.microsoft.com/office/drawing/2014/main" id="{00000000-0008-0000-0000-000052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91" name="Text Box 27">
          <a:extLst>
            <a:ext uri="{FF2B5EF4-FFF2-40B4-BE49-F238E27FC236}">
              <a16:creationId xmlns:a16="http://schemas.microsoft.com/office/drawing/2014/main" id="{00000000-0008-0000-0000-000053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92" name="Text Box 27">
          <a:extLst>
            <a:ext uri="{FF2B5EF4-FFF2-40B4-BE49-F238E27FC236}">
              <a16:creationId xmlns:a16="http://schemas.microsoft.com/office/drawing/2014/main" id="{00000000-0008-0000-0000-000054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193" name="Text Box 27">
          <a:extLst>
            <a:ext uri="{FF2B5EF4-FFF2-40B4-BE49-F238E27FC236}">
              <a16:creationId xmlns:a16="http://schemas.microsoft.com/office/drawing/2014/main" id="{00000000-0008-0000-0000-000055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94" name="Text Box 27">
          <a:extLst>
            <a:ext uri="{FF2B5EF4-FFF2-40B4-BE49-F238E27FC236}">
              <a16:creationId xmlns:a16="http://schemas.microsoft.com/office/drawing/2014/main" id="{00000000-0008-0000-0000-000056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95" name="Text Box 27">
          <a:extLst>
            <a:ext uri="{FF2B5EF4-FFF2-40B4-BE49-F238E27FC236}">
              <a16:creationId xmlns:a16="http://schemas.microsoft.com/office/drawing/2014/main" id="{00000000-0008-0000-0000-000057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96" name="Text Box 27">
          <a:extLst>
            <a:ext uri="{FF2B5EF4-FFF2-40B4-BE49-F238E27FC236}">
              <a16:creationId xmlns:a16="http://schemas.microsoft.com/office/drawing/2014/main" id="{00000000-0008-0000-0000-000058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197" name="Text Box 27">
          <a:extLst>
            <a:ext uri="{FF2B5EF4-FFF2-40B4-BE49-F238E27FC236}">
              <a16:creationId xmlns:a16="http://schemas.microsoft.com/office/drawing/2014/main" id="{00000000-0008-0000-0000-000059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198" name="Text Box 27">
          <a:extLst>
            <a:ext uri="{FF2B5EF4-FFF2-40B4-BE49-F238E27FC236}">
              <a16:creationId xmlns:a16="http://schemas.microsoft.com/office/drawing/2014/main" id="{00000000-0008-0000-0000-00005A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199" name="Text Box 27">
          <a:extLst>
            <a:ext uri="{FF2B5EF4-FFF2-40B4-BE49-F238E27FC236}">
              <a16:creationId xmlns:a16="http://schemas.microsoft.com/office/drawing/2014/main" id="{00000000-0008-0000-0000-00005B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00" name="Text Box 27">
          <a:extLst>
            <a:ext uri="{FF2B5EF4-FFF2-40B4-BE49-F238E27FC236}">
              <a16:creationId xmlns:a16="http://schemas.microsoft.com/office/drawing/2014/main" id="{00000000-0008-0000-0000-00005C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01" name="Text Box 27">
          <a:extLst>
            <a:ext uri="{FF2B5EF4-FFF2-40B4-BE49-F238E27FC236}">
              <a16:creationId xmlns:a16="http://schemas.microsoft.com/office/drawing/2014/main" id="{00000000-0008-0000-0000-00005D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02" name="Text Box 27">
          <a:extLst>
            <a:ext uri="{FF2B5EF4-FFF2-40B4-BE49-F238E27FC236}">
              <a16:creationId xmlns:a16="http://schemas.microsoft.com/office/drawing/2014/main" id="{00000000-0008-0000-0000-00005E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03" name="Text Box 27">
          <a:extLst>
            <a:ext uri="{FF2B5EF4-FFF2-40B4-BE49-F238E27FC236}">
              <a16:creationId xmlns:a16="http://schemas.microsoft.com/office/drawing/2014/main" id="{00000000-0008-0000-0000-00005F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04" name="Text Box 27">
          <a:extLst>
            <a:ext uri="{FF2B5EF4-FFF2-40B4-BE49-F238E27FC236}">
              <a16:creationId xmlns:a16="http://schemas.microsoft.com/office/drawing/2014/main" id="{00000000-0008-0000-0000-000060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05" name="Text Box 27">
          <a:extLst>
            <a:ext uri="{FF2B5EF4-FFF2-40B4-BE49-F238E27FC236}">
              <a16:creationId xmlns:a16="http://schemas.microsoft.com/office/drawing/2014/main" id="{00000000-0008-0000-0000-000061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06" name="Text Box 27">
          <a:extLst>
            <a:ext uri="{FF2B5EF4-FFF2-40B4-BE49-F238E27FC236}">
              <a16:creationId xmlns:a16="http://schemas.microsoft.com/office/drawing/2014/main" id="{00000000-0008-0000-0000-000062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07" name="Text Box 27">
          <a:extLst>
            <a:ext uri="{FF2B5EF4-FFF2-40B4-BE49-F238E27FC236}">
              <a16:creationId xmlns:a16="http://schemas.microsoft.com/office/drawing/2014/main" id="{00000000-0008-0000-0000-000063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208" name="Text Box 27">
          <a:extLst>
            <a:ext uri="{FF2B5EF4-FFF2-40B4-BE49-F238E27FC236}">
              <a16:creationId xmlns:a16="http://schemas.microsoft.com/office/drawing/2014/main" id="{00000000-0008-0000-0000-000064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209" name="Text Box 27">
          <a:extLst>
            <a:ext uri="{FF2B5EF4-FFF2-40B4-BE49-F238E27FC236}">
              <a16:creationId xmlns:a16="http://schemas.microsoft.com/office/drawing/2014/main" id="{00000000-0008-0000-0000-000065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10" name="Text Box 27">
          <a:extLst>
            <a:ext uri="{FF2B5EF4-FFF2-40B4-BE49-F238E27FC236}">
              <a16:creationId xmlns:a16="http://schemas.microsoft.com/office/drawing/2014/main" id="{00000000-0008-0000-0000-000066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11" name="Text Box 27">
          <a:extLst>
            <a:ext uri="{FF2B5EF4-FFF2-40B4-BE49-F238E27FC236}">
              <a16:creationId xmlns:a16="http://schemas.microsoft.com/office/drawing/2014/main" id="{00000000-0008-0000-0000-000067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12" name="Text Box 27">
          <a:extLst>
            <a:ext uri="{FF2B5EF4-FFF2-40B4-BE49-F238E27FC236}">
              <a16:creationId xmlns:a16="http://schemas.microsoft.com/office/drawing/2014/main" id="{00000000-0008-0000-0000-000068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13" name="Text Box 27">
          <a:extLst>
            <a:ext uri="{FF2B5EF4-FFF2-40B4-BE49-F238E27FC236}">
              <a16:creationId xmlns:a16="http://schemas.microsoft.com/office/drawing/2014/main" id="{00000000-0008-0000-0000-000069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14" name="Text Box 27">
          <a:extLst>
            <a:ext uri="{FF2B5EF4-FFF2-40B4-BE49-F238E27FC236}">
              <a16:creationId xmlns:a16="http://schemas.microsoft.com/office/drawing/2014/main" id="{00000000-0008-0000-0000-00006A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15" name="Text Box 27">
          <a:extLst>
            <a:ext uri="{FF2B5EF4-FFF2-40B4-BE49-F238E27FC236}">
              <a16:creationId xmlns:a16="http://schemas.microsoft.com/office/drawing/2014/main" id="{00000000-0008-0000-0000-00006B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16" name="Text Box 27">
          <a:extLst>
            <a:ext uri="{FF2B5EF4-FFF2-40B4-BE49-F238E27FC236}">
              <a16:creationId xmlns:a16="http://schemas.microsoft.com/office/drawing/2014/main" id="{00000000-0008-0000-0000-00006C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17" name="Text Box 27">
          <a:extLst>
            <a:ext uri="{FF2B5EF4-FFF2-40B4-BE49-F238E27FC236}">
              <a16:creationId xmlns:a16="http://schemas.microsoft.com/office/drawing/2014/main" id="{00000000-0008-0000-0000-00006D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218" name="Text Box 27">
          <a:extLst>
            <a:ext uri="{FF2B5EF4-FFF2-40B4-BE49-F238E27FC236}">
              <a16:creationId xmlns:a16="http://schemas.microsoft.com/office/drawing/2014/main" id="{00000000-0008-0000-0000-00006E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219" name="Text Box 27">
          <a:extLst>
            <a:ext uri="{FF2B5EF4-FFF2-40B4-BE49-F238E27FC236}">
              <a16:creationId xmlns:a16="http://schemas.microsoft.com/office/drawing/2014/main" id="{00000000-0008-0000-0000-00006F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220" name="Text Box 27">
          <a:extLst>
            <a:ext uri="{FF2B5EF4-FFF2-40B4-BE49-F238E27FC236}">
              <a16:creationId xmlns:a16="http://schemas.microsoft.com/office/drawing/2014/main" id="{00000000-0008-0000-0000-000070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21" name="Text Box 27">
          <a:extLst>
            <a:ext uri="{FF2B5EF4-FFF2-40B4-BE49-F238E27FC236}">
              <a16:creationId xmlns:a16="http://schemas.microsoft.com/office/drawing/2014/main" id="{00000000-0008-0000-0000-000071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22" name="Text Box 27">
          <a:extLst>
            <a:ext uri="{FF2B5EF4-FFF2-40B4-BE49-F238E27FC236}">
              <a16:creationId xmlns:a16="http://schemas.microsoft.com/office/drawing/2014/main" id="{00000000-0008-0000-0000-000072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23" name="Text Box 27">
          <a:extLst>
            <a:ext uri="{FF2B5EF4-FFF2-40B4-BE49-F238E27FC236}">
              <a16:creationId xmlns:a16="http://schemas.microsoft.com/office/drawing/2014/main" id="{00000000-0008-0000-0000-000073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24" name="Text Box 27">
          <a:extLst>
            <a:ext uri="{FF2B5EF4-FFF2-40B4-BE49-F238E27FC236}">
              <a16:creationId xmlns:a16="http://schemas.microsoft.com/office/drawing/2014/main" id="{00000000-0008-0000-0000-000074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25" name="Text Box 27">
          <a:extLst>
            <a:ext uri="{FF2B5EF4-FFF2-40B4-BE49-F238E27FC236}">
              <a16:creationId xmlns:a16="http://schemas.microsoft.com/office/drawing/2014/main" id="{00000000-0008-0000-0000-000075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26" name="Text Box 27">
          <a:extLst>
            <a:ext uri="{FF2B5EF4-FFF2-40B4-BE49-F238E27FC236}">
              <a16:creationId xmlns:a16="http://schemas.microsoft.com/office/drawing/2014/main" id="{00000000-0008-0000-0000-000076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27" name="Text Box 27">
          <a:extLst>
            <a:ext uri="{FF2B5EF4-FFF2-40B4-BE49-F238E27FC236}">
              <a16:creationId xmlns:a16="http://schemas.microsoft.com/office/drawing/2014/main" id="{00000000-0008-0000-0000-000077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28" name="Text Box 27">
          <a:extLst>
            <a:ext uri="{FF2B5EF4-FFF2-40B4-BE49-F238E27FC236}">
              <a16:creationId xmlns:a16="http://schemas.microsoft.com/office/drawing/2014/main" id="{00000000-0008-0000-0000-000078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229" name="Text Box 27">
          <a:extLst>
            <a:ext uri="{FF2B5EF4-FFF2-40B4-BE49-F238E27FC236}">
              <a16:creationId xmlns:a16="http://schemas.microsoft.com/office/drawing/2014/main" id="{00000000-0008-0000-0000-000079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230" name="Text Box 27">
          <a:extLst>
            <a:ext uri="{FF2B5EF4-FFF2-40B4-BE49-F238E27FC236}">
              <a16:creationId xmlns:a16="http://schemas.microsoft.com/office/drawing/2014/main" id="{00000000-0008-0000-0000-00007A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31" name="Text Box 27">
          <a:extLst>
            <a:ext uri="{FF2B5EF4-FFF2-40B4-BE49-F238E27FC236}">
              <a16:creationId xmlns:a16="http://schemas.microsoft.com/office/drawing/2014/main" id="{00000000-0008-0000-0000-00007B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32" name="Text Box 27">
          <a:extLst>
            <a:ext uri="{FF2B5EF4-FFF2-40B4-BE49-F238E27FC236}">
              <a16:creationId xmlns:a16="http://schemas.microsoft.com/office/drawing/2014/main" id="{00000000-0008-0000-0000-00007C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33" name="Text Box 27">
          <a:extLst>
            <a:ext uri="{FF2B5EF4-FFF2-40B4-BE49-F238E27FC236}">
              <a16:creationId xmlns:a16="http://schemas.microsoft.com/office/drawing/2014/main" id="{00000000-0008-0000-0000-00007D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34" name="Text Box 27">
          <a:extLst>
            <a:ext uri="{FF2B5EF4-FFF2-40B4-BE49-F238E27FC236}">
              <a16:creationId xmlns:a16="http://schemas.microsoft.com/office/drawing/2014/main" id="{00000000-0008-0000-0000-00007E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35" name="Text Box 27">
          <a:extLst>
            <a:ext uri="{FF2B5EF4-FFF2-40B4-BE49-F238E27FC236}">
              <a16:creationId xmlns:a16="http://schemas.microsoft.com/office/drawing/2014/main" id="{00000000-0008-0000-0000-00007F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36" name="Text Box 27">
          <a:extLst>
            <a:ext uri="{FF2B5EF4-FFF2-40B4-BE49-F238E27FC236}">
              <a16:creationId xmlns:a16="http://schemas.microsoft.com/office/drawing/2014/main" id="{00000000-0008-0000-0000-000080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37" name="Text Box 27">
          <a:extLst>
            <a:ext uri="{FF2B5EF4-FFF2-40B4-BE49-F238E27FC236}">
              <a16:creationId xmlns:a16="http://schemas.microsoft.com/office/drawing/2014/main" id="{00000000-0008-0000-0000-000081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38" name="Text Box 27">
          <a:extLst>
            <a:ext uri="{FF2B5EF4-FFF2-40B4-BE49-F238E27FC236}">
              <a16:creationId xmlns:a16="http://schemas.microsoft.com/office/drawing/2014/main" id="{00000000-0008-0000-0000-000082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239" name="Text Box 27">
          <a:extLst>
            <a:ext uri="{FF2B5EF4-FFF2-40B4-BE49-F238E27FC236}">
              <a16:creationId xmlns:a16="http://schemas.microsoft.com/office/drawing/2014/main" id="{00000000-0008-0000-0000-000083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240" name="Text Box 27">
          <a:extLst>
            <a:ext uri="{FF2B5EF4-FFF2-40B4-BE49-F238E27FC236}">
              <a16:creationId xmlns:a16="http://schemas.microsoft.com/office/drawing/2014/main" id="{00000000-0008-0000-0000-000084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41" name="Text Box 27">
          <a:extLst>
            <a:ext uri="{FF2B5EF4-FFF2-40B4-BE49-F238E27FC236}">
              <a16:creationId xmlns:a16="http://schemas.microsoft.com/office/drawing/2014/main" id="{00000000-0008-0000-0000-000085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42" name="Text Box 27">
          <a:extLst>
            <a:ext uri="{FF2B5EF4-FFF2-40B4-BE49-F238E27FC236}">
              <a16:creationId xmlns:a16="http://schemas.microsoft.com/office/drawing/2014/main" id="{00000000-0008-0000-0000-000086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43" name="Text Box 27">
          <a:extLst>
            <a:ext uri="{FF2B5EF4-FFF2-40B4-BE49-F238E27FC236}">
              <a16:creationId xmlns:a16="http://schemas.microsoft.com/office/drawing/2014/main" id="{00000000-0008-0000-0000-000087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44" name="Text Box 27">
          <a:extLst>
            <a:ext uri="{FF2B5EF4-FFF2-40B4-BE49-F238E27FC236}">
              <a16:creationId xmlns:a16="http://schemas.microsoft.com/office/drawing/2014/main" id="{00000000-0008-0000-0000-000088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45" name="Text Box 27">
          <a:extLst>
            <a:ext uri="{FF2B5EF4-FFF2-40B4-BE49-F238E27FC236}">
              <a16:creationId xmlns:a16="http://schemas.microsoft.com/office/drawing/2014/main" id="{00000000-0008-0000-0000-000089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46" name="Text Box 27">
          <a:extLst>
            <a:ext uri="{FF2B5EF4-FFF2-40B4-BE49-F238E27FC236}">
              <a16:creationId xmlns:a16="http://schemas.microsoft.com/office/drawing/2014/main" id="{00000000-0008-0000-0000-00008A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47" name="Text Box 27">
          <a:extLst>
            <a:ext uri="{FF2B5EF4-FFF2-40B4-BE49-F238E27FC236}">
              <a16:creationId xmlns:a16="http://schemas.microsoft.com/office/drawing/2014/main" id="{00000000-0008-0000-0000-00008B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248" name="Text Box 27">
          <a:extLst>
            <a:ext uri="{FF2B5EF4-FFF2-40B4-BE49-F238E27FC236}">
              <a16:creationId xmlns:a16="http://schemas.microsoft.com/office/drawing/2014/main" id="{00000000-0008-0000-0000-00008C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249" name="Text Box 27">
          <a:extLst>
            <a:ext uri="{FF2B5EF4-FFF2-40B4-BE49-F238E27FC236}">
              <a16:creationId xmlns:a16="http://schemas.microsoft.com/office/drawing/2014/main" id="{00000000-0008-0000-0000-00008D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50" name="Text Box 27">
          <a:extLst>
            <a:ext uri="{FF2B5EF4-FFF2-40B4-BE49-F238E27FC236}">
              <a16:creationId xmlns:a16="http://schemas.microsoft.com/office/drawing/2014/main" id="{00000000-0008-0000-0000-00008E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51" name="Text Box 27">
          <a:extLst>
            <a:ext uri="{FF2B5EF4-FFF2-40B4-BE49-F238E27FC236}">
              <a16:creationId xmlns:a16="http://schemas.microsoft.com/office/drawing/2014/main" id="{00000000-0008-0000-0000-00008F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52" name="Text Box 27">
          <a:extLst>
            <a:ext uri="{FF2B5EF4-FFF2-40B4-BE49-F238E27FC236}">
              <a16:creationId xmlns:a16="http://schemas.microsoft.com/office/drawing/2014/main" id="{00000000-0008-0000-0000-000090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53" name="Text Box 27">
          <a:extLst>
            <a:ext uri="{FF2B5EF4-FFF2-40B4-BE49-F238E27FC236}">
              <a16:creationId xmlns:a16="http://schemas.microsoft.com/office/drawing/2014/main" id="{00000000-0008-0000-0000-000091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54" name="Text Box 27">
          <a:extLst>
            <a:ext uri="{FF2B5EF4-FFF2-40B4-BE49-F238E27FC236}">
              <a16:creationId xmlns:a16="http://schemas.microsoft.com/office/drawing/2014/main" id="{00000000-0008-0000-0000-000092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55" name="Text Box 27">
          <a:extLst>
            <a:ext uri="{FF2B5EF4-FFF2-40B4-BE49-F238E27FC236}">
              <a16:creationId xmlns:a16="http://schemas.microsoft.com/office/drawing/2014/main" id="{00000000-0008-0000-0000-000093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56" name="Text Box 27">
          <a:extLst>
            <a:ext uri="{FF2B5EF4-FFF2-40B4-BE49-F238E27FC236}">
              <a16:creationId xmlns:a16="http://schemas.microsoft.com/office/drawing/2014/main" id="{00000000-0008-0000-0000-000094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57" name="Text Box 27">
          <a:extLst>
            <a:ext uri="{FF2B5EF4-FFF2-40B4-BE49-F238E27FC236}">
              <a16:creationId xmlns:a16="http://schemas.microsoft.com/office/drawing/2014/main" id="{00000000-0008-0000-0000-000095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258" name="Text Box 27">
          <a:extLst>
            <a:ext uri="{FF2B5EF4-FFF2-40B4-BE49-F238E27FC236}">
              <a16:creationId xmlns:a16="http://schemas.microsoft.com/office/drawing/2014/main" id="{00000000-0008-0000-0000-000096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259" name="Text Box 27">
          <a:extLst>
            <a:ext uri="{FF2B5EF4-FFF2-40B4-BE49-F238E27FC236}">
              <a16:creationId xmlns:a16="http://schemas.microsoft.com/office/drawing/2014/main" id="{00000000-0008-0000-0000-000097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260" name="Text Box 27">
          <a:extLst>
            <a:ext uri="{FF2B5EF4-FFF2-40B4-BE49-F238E27FC236}">
              <a16:creationId xmlns:a16="http://schemas.microsoft.com/office/drawing/2014/main" id="{00000000-0008-0000-0000-000098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61" name="Text Box 27">
          <a:extLst>
            <a:ext uri="{FF2B5EF4-FFF2-40B4-BE49-F238E27FC236}">
              <a16:creationId xmlns:a16="http://schemas.microsoft.com/office/drawing/2014/main" id="{00000000-0008-0000-0000-000099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62" name="Text Box 27">
          <a:extLst>
            <a:ext uri="{FF2B5EF4-FFF2-40B4-BE49-F238E27FC236}">
              <a16:creationId xmlns:a16="http://schemas.microsoft.com/office/drawing/2014/main" id="{00000000-0008-0000-0000-00009A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63" name="Text Box 27">
          <a:extLst>
            <a:ext uri="{FF2B5EF4-FFF2-40B4-BE49-F238E27FC236}">
              <a16:creationId xmlns:a16="http://schemas.microsoft.com/office/drawing/2014/main" id="{00000000-0008-0000-0000-00009B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64" name="Text Box 27">
          <a:extLst>
            <a:ext uri="{FF2B5EF4-FFF2-40B4-BE49-F238E27FC236}">
              <a16:creationId xmlns:a16="http://schemas.microsoft.com/office/drawing/2014/main" id="{00000000-0008-0000-0000-00009C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65" name="Text Box 27">
          <a:extLst>
            <a:ext uri="{FF2B5EF4-FFF2-40B4-BE49-F238E27FC236}">
              <a16:creationId xmlns:a16="http://schemas.microsoft.com/office/drawing/2014/main" id="{00000000-0008-0000-0000-00009D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66" name="Text Box 27">
          <a:extLst>
            <a:ext uri="{FF2B5EF4-FFF2-40B4-BE49-F238E27FC236}">
              <a16:creationId xmlns:a16="http://schemas.microsoft.com/office/drawing/2014/main" id="{00000000-0008-0000-0000-00009E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67" name="Text Box 27">
          <a:extLst>
            <a:ext uri="{FF2B5EF4-FFF2-40B4-BE49-F238E27FC236}">
              <a16:creationId xmlns:a16="http://schemas.microsoft.com/office/drawing/2014/main" id="{00000000-0008-0000-0000-00009F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68" name="Text Box 27">
          <a:extLst>
            <a:ext uri="{FF2B5EF4-FFF2-40B4-BE49-F238E27FC236}">
              <a16:creationId xmlns:a16="http://schemas.microsoft.com/office/drawing/2014/main" id="{00000000-0008-0000-0000-0000A0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269" name="Text Box 27">
          <a:extLst>
            <a:ext uri="{FF2B5EF4-FFF2-40B4-BE49-F238E27FC236}">
              <a16:creationId xmlns:a16="http://schemas.microsoft.com/office/drawing/2014/main" id="{00000000-0008-0000-0000-0000A1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270" name="Text Box 27">
          <a:extLst>
            <a:ext uri="{FF2B5EF4-FFF2-40B4-BE49-F238E27FC236}">
              <a16:creationId xmlns:a16="http://schemas.microsoft.com/office/drawing/2014/main" id="{00000000-0008-0000-0000-0000A2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71" name="Text Box 27">
          <a:extLst>
            <a:ext uri="{FF2B5EF4-FFF2-40B4-BE49-F238E27FC236}">
              <a16:creationId xmlns:a16="http://schemas.microsoft.com/office/drawing/2014/main" id="{00000000-0008-0000-0000-0000A3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72" name="Text Box 27">
          <a:extLst>
            <a:ext uri="{FF2B5EF4-FFF2-40B4-BE49-F238E27FC236}">
              <a16:creationId xmlns:a16="http://schemas.microsoft.com/office/drawing/2014/main" id="{00000000-0008-0000-0000-0000A4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73" name="Text Box 27">
          <a:extLst>
            <a:ext uri="{FF2B5EF4-FFF2-40B4-BE49-F238E27FC236}">
              <a16:creationId xmlns:a16="http://schemas.microsoft.com/office/drawing/2014/main" id="{00000000-0008-0000-0000-0000A5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74" name="Text Box 27">
          <a:extLst>
            <a:ext uri="{FF2B5EF4-FFF2-40B4-BE49-F238E27FC236}">
              <a16:creationId xmlns:a16="http://schemas.microsoft.com/office/drawing/2014/main" id="{00000000-0008-0000-0000-0000A6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75" name="Text Box 27">
          <a:extLst>
            <a:ext uri="{FF2B5EF4-FFF2-40B4-BE49-F238E27FC236}">
              <a16:creationId xmlns:a16="http://schemas.microsoft.com/office/drawing/2014/main" id="{00000000-0008-0000-0000-0000A7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76" name="Text Box 27">
          <a:extLst>
            <a:ext uri="{FF2B5EF4-FFF2-40B4-BE49-F238E27FC236}">
              <a16:creationId xmlns:a16="http://schemas.microsoft.com/office/drawing/2014/main" id="{00000000-0008-0000-0000-0000A8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77" name="Text Box 27">
          <a:extLst>
            <a:ext uri="{FF2B5EF4-FFF2-40B4-BE49-F238E27FC236}">
              <a16:creationId xmlns:a16="http://schemas.microsoft.com/office/drawing/2014/main" id="{00000000-0008-0000-0000-0000A9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78" name="Text Box 27">
          <a:extLst>
            <a:ext uri="{FF2B5EF4-FFF2-40B4-BE49-F238E27FC236}">
              <a16:creationId xmlns:a16="http://schemas.microsoft.com/office/drawing/2014/main" id="{00000000-0008-0000-0000-0000AA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279" name="Text Box 27">
          <a:extLst>
            <a:ext uri="{FF2B5EF4-FFF2-40B4-BE49-F238E27FC236}">
              <a16:creationId xmlns:a16="http://schemas.microsoft.com/office/drawing/2014/main" id="{00000000-0008-0000-0000-0000AB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280" name="Text Box 27">
          <a:extLst>
            <a:ext uri="{FF2B5EF4-FFF2-40B4-BE49-F238E27FC236}">
              <a16:creationId xmlns:a16="http://schemas.microsoft.com/office/drawing/2014/main" id="{00000000-0008-0000-0000-0000AC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81" name="Text Box 27">
          <a:extLst>
            <a:ext uri="{FF2B5EF4-FFF2-40B4-BE49-F238E27FC236}">
              <a16:creationId xmlns:a16="http://schemas.microsoft.com/office/drawing/2014/main" id="{00000000-0008-0000-0000-0000AD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82" name="Text Box 27">
          <a:extLst>
            <a:ext uri="{FF2B5EF4-FFF2-40B4-BE49-F238E27FC236}">
              <a16:creationId xmlns:a16="http://schemas.microsoft.com/office/drawing/2014/main" id="{00000000-0008-0000-0000-0000AE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83" name="Text Box 27">
          <a:extLst>
            <a:ext uri="{FF2B5EF4-FFF2-40B4-BE49-F238E27FC236}">
              <a16:creationId xmlns:a16="http://schemas.microsoft.com/office/drawing/2014/main" id="{00000000-0008-0000-0000-0000AF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84" name="Text Box 27">
          <a:extLst>
            <a:ext uri="{FF2B5EF4-FFF2-40B4-BE49-F238E27FC236}">
              <a16:creationId xmlns:a16="http://schemas.microsoft.com/office/drawing/2014/main" id="{00000000-0008-0000-0000-0000B0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85" name="Text Box 27">
          <a:extLst>
            <a:ext uri="{FF2B5EF4-FFF2-40B4-BE49-F238E27FC236}">
              <a16:creationId xmlns:a16="http://schemas.microsoft.com/office/drawing/2014/main" id="{00000000-0008-0000-0000-0000B1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86" name="Text Box 27">
          <a:extLst>
            <a:ext uri="{FF2B5EF4-FFF2-40B4-BE49-F238E27FC236}">
              <a16:creationId xmlns:a16="http://schemas.microsoft.com/office/drawing/2014/main" id="{00000000-0008-0000-0000-0000B2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87" name="Text Box 27">
          <a:extLst>
            <a:ext uri="{FF2B5EF4-FFF2-40B4-BE49-F238E27FC236}">
              <a16:creationId xmlns:a16="http://schemas.microsoft.com/office/drawing/2014/main" id="{00000000-0008-0000-0000-0000B3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88" name="Text Box 27">
          <a:extLst>
            <a:ext uri="{FF2B5EF4-FFF2-40B4-BE49-F238E27FC236}">
              <a16:creationId xmlns:a16="http://schemas.microsoft.com/office/drawing/2014/main" id="{00000000-0008-0000-0000-0000B4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289" name="Text Box 27">
          <a:extLst>
            <a:ext uri="{FF2B5EF4-FFF2-40B4-BE49-F238E27FC236}">
              <a16:creationId xmlns:a16="http://schemas.microsoft.com/office/drawing/2014/main" id="{00000000-0008-0000-0000-0000B5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290" name="Text Box 27">
          <a:extLst>
            <a:ext uri="{FF2B5EF4-FFF2-40B4-BE49-F238E27FC236}">
              <a16:creationId xmlns:a16="http://schemas.microsoft.com/office/drawing/2014/main" id="{00000000-0008-0000-0000-0000B6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91" name="Text Box 27">
          <a:extLst>
            <a:ext uri="{FF2B5EF4-FFF2-40B4-BE49-F238E27FC236}">
              <a16:creationId xmlns:a16="http://schemas.microsoft.com/office/drawing/2014/main" id="{00000000-0008-0000-0000-0000B7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92" name="Text Box 27">
          <a:extLst>
            <a:ext uri="{FF2B5EF4-FFF2-40B4-BE49-F238E27FC236}">
              <a16:creationId xmlns:a16="http://schemas.microsoft.com/office/drawing/2014/main" id="{00000000-0008-0000-0000-0000B8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93" name="Text Box 27">
          <a:extLst>
            <a:ext uri="{FF2B5EF4-FFF2-40B4-BE49-F238E27FC236}">
              <a16:creationId xmlns:a16="http://schemas.microsoft.com/office/drawing/2014/main" id="{00000000-0008-0000-0000-0000B9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294" name="Text Box 27">
          <a:extLst>
            <a:ext uri="{FF2B5EF4-FFF2-40B4-BE49-F238E27FC236}">
              <a16:creationId xmlns:a16="http://schemas.microsoft.com/office/drawing/2014/main" id="{00000000-0008-0000-0000-0000BA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95" name="Text Box 27">
          <a:extLst>
            <a:ext uri="{FF2B5EF4-FFF2-40B4-BE49-F238E27FC236}">
              <a16:creationId xmlns:a16="http://schemas.microsoft.com/office/drawing/2014/main" id="{00000000-0008-0000-0000-0000BB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96" name="Text Box 27">
          <a:extLst>
            <a:ext uri="{FF2B5EF4-FFF2-40B4-BE49-F238E27FC236}">
              <a16:creationId xmlns:a16="http://schemas.microsoft.com/office/drawing/2014/main" id="{00000000-0008-0000-0000-0000BC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97" name="Text Box 27">
          <a:extLst>
            <a:ext uri="{FF2B5EF4-FFF2-40B4-BE49-F238E27FC236}">
              <a16:creationId xmlns:a16="http://schemas.microsoft.com/office/drawing/2014/main" id="{00000000-0008-0000-0000-0000BD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298" name="Text Box 27">
          <a:extLst>
            <a:ext uri="{FF2B5EF4-FFF2-40B4-BE49-F238E27FC236}">
              <a16:creationId xmlns:a16="http://schemas.microsoft.com/office/drawing/2014/main" id="{00000000-0008-0000-0000-0000BE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299" name="Text Box 27">
          <a:extLst>
            <a:ext uri="{FF2B5EF4-FFF2-40B4-BE49-F238E27FC236}">
              <a16:creationId xmlns:a16="http://schemas.microsoft.com/office/drawing/2014/main" id="{00000000-0008-0000-0000-0000BF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300" name="Text Box 27">
          <a:extLst>
            <a:ext uri="{FF2B5EF4-FFF2-40B4-BE49-F238E27FC236}">
              <a16:creationId xmlns:a16="http://schemas.microsoft.com/office/drawing/2014/main" id="{00000000-0008-0000-0000-0000C0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301" name="Text Box 27">
          <a:extLst>
            <a:ext uri="{FF2B5EF4-FFF2-40B4-BE49-F238E27FC236}">
              <a16:creationId xmlns:a16="http://schemas.microsoft.com/office/drawing/2014/main" id="{00000000-0008-0000-0000-0000C1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02" name="Text Box 27">
          <a:extLst>
            <a:ext uri="{FF2B5EF4-FFF2-40B4-BE49-F238E27FC236}">
              <a16:creationId xmlns:a16="http://schemas.microsoft.com/office/drawing/2014/main" id="{00000000-0008-0000-0000-0000C2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03" name="Text Box 27">
          <a:extLst>
            <a:ext uri="{FF2B5EF4-FFF2-40B4-BE49-F238E27FC236}">
              <a16:creationId xmlns:a16="http://schemas.microsoft.com/office/drawing/2014/main" id="{00000000-0008-0000-0000-0000C3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04" name="Text Box 27">
          <a:extLst>
            <a:ext uri="{FF2B5EF4-FFF2-40B4-BE49-F238E27FC236}">
              <a16:creationId xmlns:a16="http://schemas.microsoft.com/office/drawing/2014/main" id="{00000000-0008-0000-0000-0000C4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05" name="Text Box 27">
          <a:extLst>
            <a:ext uri="{FF2B5EF4-FFF2-40B4-BE49-F238E27FC236}">
              <a16:creationId xmlns:a16="http://schemas.microsoft.com/office/drawing/2014/main" id="{00000000-0008-0000-0000-0000C5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06" name="Text Box 27">
          <a:extLst>
            <a:ext uri="{FF2B5EF4-FFF2-40B4-BE49-F238E27FC236}">
              <a16:creationId xmlns:a16="http://schemas.microsoft.com/office/drawing/2014/main" id="{00000000-0008-0000-0000-0000C6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07" name="Text Box 27">
          <a:extLst>
            <a:ext uri="{FF2B5EF4-FFF2-40B4-BE49-F238E27FC236}">
              <a16:creationId xmlns:a16="http://schemas.microsoft.com/office/drawing/2014/main" id="{00000000-0008-0000-0000-0000C7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08" name="Text Box 27">
          <a:extLst>
            <a:ext uri="{FF2B5EF4-FFF2-40B4-BE49-F238E27FC236}">
              <a16:creationId xmlns:a16="http://schemas.microsoft.com/office/drawing/2014/main" id="{00000000-0008-0000-0000-0000C8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09" name="Text Box 27">
          <a:extLst>
            <a:ext uri="{FF2B5EF4-FFF2-40B4-BE49-F238E27FC236}">
              <a16:creationId xmlns:a16="http://schemas.microsoft.com/office/drawing/2014/main" id="{00000000-0008-0000-0000-0000C9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310" name="Text Box 27">
          <a:extLst>
            <a:ext uri="{FF2B5EF4-FFF2-40B4-BE49-F238E27FC236}">
              <a16:creationId xmlns:a16="http://schemas.microsoft.com/office/drawing/2014/main" id="{00000000-0008-0000-0000-0000CA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311" name="Text Box 27">
          <a:extLst>
            <a:ext uri="{FF2B5EF4-FFF2-40B4-BE49-F238E27FC236}">
              <a16:creationId xmlns:a16="http://schemas.microsoft.com/office/drawing/2014/main" id="{00000000-0008-0000-0000-0000CB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12" name="Text Box 27">
          <a:extLst>
            <a:ext uri="{FF2B5EF4-FFF2-40B4-BE49-F238E27FC236}">
              <a16:creationId xmlns:a16="http://schemas.microsoft.com/office/drawing/2014/main" id="{00000000-0008-0000-0000-0000CC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13" name="Text Box 27">
          <a:extLst>
            <a:ext uri="{FF2B5EF4-FFF2-40B4-BE49-F238E27FC236}">
              <a16:creationId xmlns:a16="http://schemas.microsoft.com/office/drawing/2014/main" id="{00000000-0008-0000-0000-0000CD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14" name="Text Box 27">
          <a:extLst>
            <a:ext uri="{FF2B5EF4-FFF2-40B4-BE49-F238E27FC236}">
              <a16:creationId xmlns:a16="http://schemas.microsoft.com/office/drawing/2014/main" id="{00000000-0008-0000-0000-0000CE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15" name="Text Box 27">
          <a:extLst>
            <a:ext uri="{FF2B5EF4-FFF2-40B4-BE49-F238E27FC236}">
              <a16:creationId xmlns:a16="http://schemas.microsoft.com/office/drawing/2014/main" id="{00000000-0008-0000-0000-0000CF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16" name="Text Box 27">
          <a:extLst>
            <a:ext uri="{FF2B5EF4-FFF2-40B4-BE49-F238E27FC236}">
              <a16:creationId xmlns:a16="http://schemas.microsoft.com/office/drawing/2014/main" id="{00000000-0008-0000-0000-0000D0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17" name="Text Box 27">
          <a:extLst>
            <a:ext uri="{FF2B5EF4-FFF2-40B4-BE49-F238E27FC236}">
              <a16:creationId xmlns:a16="http://schemas.microsoft.com/office/drawing/2014/main" id="{00000000-0008-0000-0000-0000D1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18" name="Text Box 27">
          <a:extLst>
            <a:ext uri="{FF2B5EF4-FFF2-40B4-BE49-F238E27FC236}">
              <a16:creationId xmlns:a16="http://schemas.microsoft.com/office/drawing/2014/main" id="{00000000-0008-0000-0000-0000D2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19" name="Text Box 27">
          <a:extLst>
            <a:ext uri="{FF2B5EF4-FFF2-40B4-BE49-F238E27FC236}">
              <a16:creationId xmlns:a16="http://schemas.microsoft.com/office/drawing/2014/main" id="{00000000-0008-0000-0000-0000D3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320" name="Text Box 27">
          <a:extLst>
            <a:ext uri="{FF2B5EF4-FFF2-40B4-BE49-F238E27FC236}">
              <a16:creationId xmlns:a16="http://schemas.microsoft.com/office/drawing/2014/main" id="{00000000-0008-0000-0000-0000D4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321" name="Text Box 27">
          <a:extLst>
            <a:ext uri="{FF2B5EF4-FFF2-40B4-BE49-F238E27FC236}">
              <a16:creationId xmlns:a16="http://schemas.microsoft.com/office/drawing/2014/main" id="{00000000-0008-0000-0000-0000D5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22" name="Text Box 27">
          <a:extLst>
            <a:ext uri="{FF2B5EF4-FFF2-40B4-BE49-F238E27FC236}">
              <a16:creationId xmlns:a16="http://schemas.microsoft.com/office/drawing/2014/main" id="{00000000-0008-0000-0000-0000D6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23" name="Text Box 27">
          <a:extLst>
            <a:ext uri="{FF2B5EF4-FFF2-40B4-BE49-F238E27FC236}">
              <a16:creationId xmlns:a16="http://schemas.microsoft.com/office/drawing/2014/main" id="{00000000-0008-0000-0000-0000D7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24" name="Text Box 27">
          <a:extLst>
            <a:ext uri="{FF2B5EF4-FFF2-40B4-BE49-F238E27FC236}">
              <a16:creationId xmlns:a16="http://schemas.microsoft.com/office/drawing/2014/main" id="{00000000-0008-0000-0000-0000D8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25" name="Text Box 27">
          <a:extLst>
            <a:ext uri="{FF2B5EF4-FFF2-40B4-BE49-F238E27FC236}">
              <a16:creationId xmlns:a16="http://schemas.microsoft.com/office/drawing/2014/main" id="{00000000-0008-0000-0000-0000D9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26" name="Text Box 27">
          <a:extLst>
            <a:ext uri="{FF2B5EF4-FFF2-40B4-BE49-F238E27FC236}">
              <a16:creationId xmlns:a16="http://schemas.microsoft.com/office/drawing/2014/main" id="{00000000-0008-0000-0000-0000DA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27" name="Text Box 27">
          <a:extLst>
            <a:ext uri="{FF2B5EF4-FFF2-40B4-BE49-F238E27FC236}">
              <a16:creationId xmlns:a16="http://schemas.microsoft.com/office/drawing/2014/main" id="{00000000-0008-0000-0000-0000DB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28" name="Text Box 27">
          <a:extLst>
            <a:ext uri="{FF2B5EF4-FFF2-40B4-BE49-F238E27FC236}">
              <a16:creationId xmlns:a16="http://schemas.microsoft.com/office/drawing/2014/main" id="{00000000-0008-0000-0000-0000DC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29" name="Text Box 27">
          <a:extLst>
            <a:ext uri="{FF2B5EF4-FFF2-40B4-BE49-F238E27FC236}">
              <a16:creationId xmlns:a16="http://schemas.microsoft.com/office/drawing/2014/main" id="{00000000-0008-0000-0000-0000DD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330" name="Text Box 27">
          <a:extLst>
            <a:ext uri="{FF2B5EF4-FFF2-40B4-BE49-F238E27FC236}">
              <a16:creationId xmlns:a16="http://schemas.microsoft.com/office/drawing/2014/main" id="{00000000-0008-0000-0000-0000DE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331" name="Text Box 27">
          <a:extLst>
            <a:ext uri="{FF2B5EF4-FFF2-40B4-BE49-F238E27FC236}">
              <a16:creationId xmlns:a16="http://schemas.microsoft.com/office/drawing/2014/main" id="{00000000-0008-0000-0000-0000DF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32" name="Text Box 27">
          <a:extLst>
            <a:ext uri="{FF2B5EF4-FFF2-40B4-BE49-F238E27FC236}">
              <a16:creationId xmlns:a16="http://schemas.microsoft.com/office/drawing/2014/main" id="{00000000-0008-0000-0000-0000E0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33" name="Text Box 27">
          <a:extLst>
            <a:ext uri="{FF2B5EF4-FFF2-40B4-BE49-F238E27FC236}">
              <a16:creationId xmlns:a16="http://schemas.microsoft.com/office/drawing/2014/main" id="{00000000-0008-0000-0000-0000E1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34" name="Text Box 27">
          <a:extLst>
            <a:ext uri="{FF2B5EF4-FFF2-40B4-BE49-F238E27FC236}">
              <a16:creationId xmlns:a16="http://schemas.microsoft.com/office/drawing/2014/main" id="{00000000-0008-0000-0000-0000E2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35" name="Text Box 27">
          <a:extLst>
            <a:ext uri="{FF2B5EF4-FFF2-40B4-BE49-F238E27FC236}">
              <a16:creationId xmlns:a16="http://schemas.microsoft.com/office/drawing/2014/main" id="{00000000-0008-0000-0000-0000E3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36" name="Text Box 27">
          <a:extLst>
            <a:ext uri="{FF2B5EF4-FFF2-40B4-BE49-F238E27FC236}">
              <a16:creationId xmlns:a16="http://schemas.microsoft.com/office/drawing/2014/main" id="{00000000-0008-0000-0000-0000E4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37" name="Text Box 27">
          <a:extLst>
            <a:ext uri="{FF2B5EF4-FFF2-40B4-BE49-F238E27FC236}">
              <a16:creationId xmlns:a16="http://schemas.microsoft.com/office/drawing/2014/main" id="{00000000-0008-0000-0000-0000E5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38" name="Text Box 27">
          <a:extLst>
            <a:ext uri="{FF2B5EF4-FFF2-40B4-BE49-F238E27FC236}">
              <a16:creationId xmlns:a16="http://schemas.microsoft.com/office/drawing/2014/main" id="{00000000-0008-0000-0000-0000E6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39" name="Text Box 27">
          <a:extLst>
            <a:ext uri="{FF2B5EF4-FFF2-40B4-BE49-F238E27FC236}">
              <a16:creationId xmlns:a16="http://schemas.microsoft.com/office/drawing/2014/main" id="{00000000-0008-0000-0000-0000E7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340" name="Text Box 27">
          <a:extLst>
            <a:ext uri="{FF2B5EF4-FFF2-40B4-BE49-F238E27FC236}">
              <a16:creationId xmlns:a16="http://schemas.microsoft.com/office/drawing/2014/main" id="{00000000-0008-0000-0000-0000E8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341" name="Text Box 27">
          <a:extLst>
            <a:ext uri="{FF2B5EF4-FFF2-40B4-BE49-F238E27FC236}">
              <a16:creationId xmlns:a16="http://schemas.microsoft.com/office/drawing/2014/main" id="{00000000-0008-0000-0000-0000E9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342" name="Text Box 27">
          <a:extLst>
            <a:ext uri="{FF2B5EF4-FFF2-40B4-BE49-F238E27FC236}">
              <a16:creationId xmlns:a16="http://schemas.microsoft.com/office/drawing/2014/main" id="{00000000-0008-0000-0000-0000EA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43" name="Text Box 27">
          <a:extLst>
            <a:ext uri="{FF2B5EF4-FFF2-40B4-BE49-F238E27FC236}">
              <a16:creationId xmlns:a16="http://schemas.microsoft.com/office/drawing/2014/main" id="{00000000-0008-0000-0000-0000EB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44" name="Text Box 27">
          <a:extLst>
            <a:ext uri="{FF2B5EF4-FFF2-40B4-BE49-F238E27FC236}">
              <a16:creationId xmlns:a16="http://schemas.microsoft.com/office/drawing/2014/main" id="{00000000-0008-0000-0000-0000EC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45" name="Text Box 27">
          <a:extLst>
            <a:ext uri="{FF2B5EF4-FFF2-40B4-BE49-F238E27FC236}">
              <a16:creationId xmlns:a16="http://schemas.microsoft.com/office/drawing/2014/main" id="{00000000-0008-0000-0000-0000ED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46" name="Text Box 27">
          <a:extLst>
            <a:ext uri="{FF2B5EF4-FFF2-40B4-BE49-F238E27FC236}">
              <a16:creationId xmlns:a16="http://schemas.microsoft.com/office/drawing/2014/main" id="{00000000-0008-0000-0000-0000EE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47" name="Text Box 27">
          <a:extLst>
            <a:ext uri="{FF2B5EF4-FFF2-40B4-BE49-F238E27FC236}">
              <a16:creationId xmlns:a16="http://schemas.microsoft.com/office/drawing/2014/main" id="{00000000-0008-0000-0000-0000EF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48" name="Text Box 27">
          <a:extLst>
            <a:ext uri="{FF2B5EF4-FFF2-40B4-BE49-F238E27FC236}">
              <a16:creationId xmlns:a16="http://schemas.microsoft.com/office/drawing/2014/main" id="{00000000-0008-0000-0000-0000F0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49" name="Text Box 27">
          <a:extLst>
            <a:ext uri="{FF2B5EF4-FFF2-40B4-BE49-F238E27FC236}">
              <a16:creationId xmlns:a16="http://schemas.microsoft.com/office/drawing/2014/main" id="{00000000-0008-0000-0000-0000F1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50" name="Text Box 27">
          <a:extLst>
            <a:ext uri="{FF2B5EF4-FFF2-40B4-BE49-F238E27FC236}">
              <a16:creationId xmlns:a16="http://schemas.microsoft.com/office/drawing/2014/main" id="{00000000-0008-0000-0000-0000F2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351" name="Text Box 27">
          <a:extLst>
            <a:ext uri="{FF2B5EF4-FFF2-40B4-BE49-F238E27FC236}">
              <a16:creationId xmlns:a16="http://schemas.microsoft.com/office/drawing/2014/main" id="{00000000-0008-0000-0000-0000F3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352" name="Text Box 27">
          <a:extLst>
            <a:ext uri="{FF2B5EF4-FFF2-40B4-BE49-F238E27FC236}">
              <a16:creationId xmlns:a16="http://schemas.microsoft.com/office/drawing/2014/main" id="{00000000-0008-0000-0000-0000F414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53" name="Text Box 27">
          <a:extLst>
            <a:ext uri="{FF2B5EF4-FFF2-40B4-BE49-F238E27FC236}">
              <a16:creationId xmlns:a16="http://schemas.microsoft.com/office/drawing/2014/main" id="{00000000-0008-0000-0000-0000F5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54" name="Text Box 27">
          <a:extLst>
            <a:ext uri="{FF2B5EF4-FFF2-40B4-BE49-F238E27FC236}">
              <a16:creationId xmlns:a16="http://schemas.microsoft.com/office/drawing/2014/main" id="{00000000-0008-0000-0000-0000F6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55" name="Text Box 27">
          <a:extLst>
            <a:ext uri="{FF2B5EF4-FFF2-40B4-BE49-F238E27FC236}">
              <a16:creationId xmlns:a16="http://schemas.microsoft.com/office/drawing/2014/main" id="{00000000-0008-0000-0000-0000F7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56" name="Text Box 27">
          <a:extLst>
            <a:ext uri="{FF2B5EF4-FFF2-40B4-BE49-F238E27FC236}">
              <a16:creationId xmlns:a16="http://schemas.microsoft.com/office/drawing/2014/main" id="{00000000-0008-0000-0000-0000F8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57" name="Text Box 27">
          <a:extLst>
            <a:ext uri="{FF2B5EF4-FFF2-40B4-BE49-F238E27FC236}">
              <a16:creationId xmlns:a16="http://schemas.microsoft.com/office/drawing/2014/main" id="{00000000-0008-0000-0000-0000F9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58" name="Text Box 27">
          <a:extLst>
            <a:ext uri="{FF2B5EF4-FFF2-40B4-BE49-F238E27FC236}">
              <a16:creationId xmlns:a16="http://schemas.microsoft.com/office/drawing/2014/main" id="{00000000-0008-0000-0000-0000FA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59" name="Text Box 27">
          <a:extLst>
            <a:ext uri="{FF2B5EF4-FFF2-40B4-BE49-F238E27FC236}">
              <a16:creationId xmlns:a16="http://schemas.microsoft.com/office/drawing/2014/main" id="{00000000-0008-0000-0000-0000FB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60" name="Text Box 27">
          <a:extLst>
            <a:ext uri="{FF2B5EF4-FFF2-40B4-BE49-F238E27FC236}">
              <a16:creationId xmlns:a16="http://schemas.microsoft.com/office/drawing/2014/main" id="{00000000-0008-0000-0000-0000FC14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361" name="Text Box 27">
          <a:extLst>
            <a:ext uri="{FF2B5EF4-FFF2-40B4-BE49-F238E27FC236}">
              <a16:creationId xmlns:a16="http://schemas.microsoft.com/office/drawing/2014/main" id="{00000000-0008-0000-0000-0000FD14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362" name="Text Box 27">
          <a:extLst>
            <a:ext uri="{FF2B5EF4-FFF2-40B4-BE49-F238E27FC236}">
              <a16:creationId xmlns:a16="http://schemas.microsoft.com/office/drawing/2014/main" id="{00000000-0008-0000-0000-0000FE14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63" name="Text Box 27">
          <a:extLst>
            <a:ext uri="{FF2B5EF4-FFF2-40B4-BE49-F238E27FC236}">
              <a16:creationId xmlns:a16="http://schemas.microsoft.com/office/drawing/2014/main" id="{00000000-0008-0000-0000-0000FF14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64" name="Text Box 27">
          <a:extLst>
            <a:ext uri="{FF2B5EF4-FFF2-40B4-BE49-F238E27FC236}">
              <a16:creationId xmlns:a16="http://schemas.microsoft.com/office/drawing/2014/main" id="{00000000-0008-0000-0000-000000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65" name="Text Box 27">
          <a:extLst>
            <a:ext uri="{FF2B5EF4-FFF2-40B4-BE49-F238E27FC236}">
              <a16:creationId xmlns:a16="http://schemas.microsoft.com/office/drawing/2014/main" id="{00000000-0008-0000-0000-000001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66" name="Text Box 27">
          <a:extLst>
            <a:ext uri="{FF2B5EF4-FFF2-40B4-BE49-F238E27FC236}">
              <a16:creationId xmlns:a16="http://schemas.microsoft.com/office/drawing/2014/main" id="{00000000-0008-0000-0000-000002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67" name="Text Box 27">
          <a:extLst>
            <a:ext uri="{FF2B5EF4-FFF2-40B4-BE49-F238E27FC236}">
              <a16:creationId xmlns:a16="http://schemas.microsoft.com/office/drawing/2014/main" id="{00000000-0008-0000-0000-000003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68" name="Text Box 27">
          <a:extLst>
            <a:ext uri="{FF2B5EF4-FFF2-40B4-BE49-F238E27FC236}">
              <a16:creationId xmlns:a16="http://schemas.microsoft.com/office/drawing/2014/main" id="{00000000-0008-0000-0000-000004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69" name="Text Box 27">
          <a:extLst>
            <a:ext uri="{FF2B5EF4-FFF2-40B4-BE49-F238E27FC236}">
              <a16:creationId xmlns:a16="http://schemas.microsoft.com/office/drawing/2014/main" id="{00000000-0008-0000-0000-000005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70" name="Text Box 27">
          <a:extLst>
            <a:ext uri="{FF2B5EF4-FFF2-40B4-BE49-F238E27FC236}">
              <a16:creationId xmlns:a16="http://schemas.microsoft.com/office/drawing/2014/main" id="{00000000-0008-0000-0000-000006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371" name="Text Box 27">
          <a:extLst>
            <a:ext uri="{FF2B5EF4-FFF2-40B4-BE49-F238E27FC236}">
              <a16:creationId xmlns:a16="http://schemas.microsoft.com/office/drawing/2014/main" id="{00000000-0008-0000-0000-000007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372" name="Text Box 27">
          <a:extLst>
            <a:ext uri="{FF2B5EF4-FFF2-40B4-BE49-F238E27FC236}">
              <a16:creationId xmlns:a16="http://schemas.microsoft.com/office/drawing/2014/main" id="{00000000-0008-0000-0000-000008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73" name="Text Box 27">
          <a:extLst>
            <a:ext uri="{FF2B5EF4-FFF2-40B4-BE49-F238E27FC236}">
              <a16:creationId xmlns:a16="http://schemas.microsoft.com/office/drawing/2014/main" id="{00000000-0008-0000-0000-000009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74" name="Text Box 27">
          <a:extLst>
            <a:ext uri="{FF2B5EF4-FFF2-40B4-BE49-F238E27FC236}">
              <a16:creationId xmlns:a16="http://schemas.microsoft.com/office/drawing/2014/main" id="{00000000-0008-0000-0000-00000A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75" name="Text Box 27">
          <a:extLst>
            <a:ext uri="{FF2B5EF4-FFF2-40B4-BE49-F238E27FC236}">
              <a16:creationId xmlns:a16="http://schemas.microsoft.com/office/drawing/2014/main" id="{00000000-0008-0000-0000-00000B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76" name="Text Box 27">
          <a:extLst>
            <a:ext uri="{FF2B5EF4-FFF2-40B4-BE49-F238E27FC236}">
              <a16:creationId xmlns:a16="http://schemas.microsoft.com/office/drawing/2014/main" id="{00000000-0008-0000-0000-00000C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77" name="Text Box 27">
          <a:extLst>
            <a:ext uri="{FF2B5EF4-FFF2-40B4-BE49-F238E27FC236}">
              <a16:creationId xmlns:a16="http://schemas.microsoft.com/office/drawing/2014/main" id="{00000000-0008-0000-0000-00000D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78" name="Text Box 27">
          <a:extLst>
            <a:ext uri="{FF2B5EF4-FFF2-40B4-BE49-F238E27FC236}">
              <a16:creationId xmlns:a16="http://schemas.microsoft.com/office/drawing/2014/main" id="{00000000-0008-0000-0000-00000E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79" name="Text Box 27">
          <a:extLst>
            <a:ext uri="{FF2B5EF4-FFF2-40B4-BE49-F238E27FC236}">
              <a16:creationId xmlns:a16="http://schemas.microsoft.com/office/drawing/2014/main" id="{00000000-0008-0000-0000-00000F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80" name="Text Box 27">
          <a:extLst>
            <a:ext uri="{FF2B5EF4-FFF2-40B4-BE49-F238E27FC236}">
              <a16:creationId xmlns:a16="http://schemas.microsoft.com/office/drawing/2014/main" id="{00000000-0008-0000-0000-000010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381" name="Text Box 27">
          <a:extLst>
            <a:ext uri="{FF2B5EF4-FFF2-40B4-BE49-F238E27FC236}">
              <a16:creationId xmlns:a16="http://schemas.microsoft.com/office/drawing/2014/main" id="{00000000-0008-0000-0000-000011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382" name="Text Box 27">
          <a:extLst>
            <a:ext uri="{FF2B5EF4-FFF2-40B4-BE49-F238E27FC236}">
              <a16:creationId xmlns:a16="http://schemas.microsoft.com/office/drawing/2014/main" id="{00000000-0008-0000-0000-000012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383" name="Text Box 27">
          <a:extLst>
            <a:ext uri="{FF2B5EF4-FFF2-40B4-BE49-F238E27FC236}">
              <a16:creationId xmlns:a16="http://schemas.microsoft.com/office/drawing/2014/main" id="{00000000-0008-0000-0000-000013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84" name="Text Box 27">
          <a:extLst>
            <a:ext uri="{FF2B5EF4-FFF2-40B4-BE49-F238E27FC236}">
              <a16:creationId xmlns:a16="http://schemas.microsoft.com/office/drawing/2014/main" id="{00000000-0008-0000-0000-000014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85" name="Text Box 27">
          <a:extLst>
            <a:ext uri="{FF2B5EF4-FFF2-40B4-BE49-F238E27FC236}">
              <a16:creationId xmlns:a16="http://schemas.microsoft.com/office/drawing/2014/main" id="{00000000-0008-0000-0000-000015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86" name="Text Box 27">
          <a:extLst>
            <a:ext uri="{FF2B5EF4-FFF2-40B4-BE49-F238E27FC236}">
              <a16:creationId xmlns:a16="http://schemas.microsoft.com/office/drawing/2014/main" id="{00000000-0008-0000-0000-000016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87" name="Text Box 27">
          <a:extLst>
            <a:ext uri="{FF2B5EF4-FFF2-40B4-BE49-F238E27FC236}">
              <a16:creationId xmlns:a16="http://schemas.microsoft.com/office/drawing/2014/main" id="{00000000-0008-0000-0000-000017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88" name="Text Box 27">
          <a:extLst>
            <a:ext uri="{FF2B5EF4-FFF2-40B4-BE49-F238E27FC236}">
              <a16:creationId xmlns:a16="http://schemas.microsoft.com/office/drawing/2014/main" id="{00000000-0008-0000-0000-000018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89" name="Text Box 27">
          <a:extLst>
            <a:ext uri="{FF2B5EF4-FFF2-40B4-BE49-F238E27FC236}">
              <a16:creationId xmlns:a16="http://schemas.microsoft.com/office/drawing/2014/main" id="{00000000-0008-0000-0000-000019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90" name="Text Box 27">
          <a:extLst>
            <a:ext uri="{FF2B5EF4-FFF2-40B4-BE49-F238E27FC236}">
              <a16:creationId xmlns:a16="http://schemas.microsoft.com/office/drawing/2014/main" id="{00000000-0008-0000-0000-00001A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91" name="Text Box 27">
          <a:extLst>
            <a:ext uri="{FF2B5EF4-FFF2-40B4-BE49-F238E27FC236}">
              <a16:creationId xmlns:a16="http://schemas.microsoft.com/office/drawing/2014/main" id="{00000000-0008-0000-0000-00001B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392" name="Text Box 27">
          <a:extLst>
            <a:ext uri="{FF2B5EF4-FFF2-40B4-BE49-F238E27FC236}">
              <a16:creationId xmlns:a16="http://schemas.microsoft.com/office/drawing/2014/main" id="{00000000-0008-0000-0000-00001C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393" name="Text Box 27">
          <a:extLst>
            <a:ext uri="{FF2B5EF4-FFF2-40B4-BE49-F238E27FC236}">
              <a16:creationId xmlns:a16="http://schemas.microsoft.com/office/drawing/2014/main" id="{00000000-0008-0000-0000-00001D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94" name="Text Box 27">
          <a:extLst>
            <a:ext uri="{FF2B5EF4-FFF2-40B4-BE49-F238E27FC236}">
              <a16:creationId xmlns:a16="http://schemas.microsoft.com/office/drawing/2014/main" id="{00000000-0008-0000-0000-00001E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95" name="Text Box 27">
          <a:extLst>
            <a:ext uri="{FF2B5EF4-FFF2-40B4-BE49-F238E27FC236}">
              <a16:creationId xmlns:a16="http://schemas.microsoft.com/office/drawing/2014/main" id="{00000000-0008-0000-0000-00001F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96" name="Text Box 27">
          <a:extLst>
            <a:ext uri="{FF2B5EF4-FFF2-40B4-BE49-F238E27FC236}">
              <a16:creationId xmlns:a16="http://schemas.microsoft.com/office/drawing/2014/main" id="{00000000-0008-0000-0000-000020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397" name="Text Box 27">
          <a:extLst>
            <a:ext uri="{FF2B5EF4-FFF2-40B4-BE49-F238E27FC236}">
              <a16:creationId xmlns:a16="http://schemas.microsoft.com/office/drawing/2014/main" id="{00000000-0008-0000-0000-000021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98" name="Text Box 27">
          <a:extLst>
            <a:ext uri="{FF2B5EF4-FFF2-40B4-BE49-F238E27FC236}">
              <a16:creationId xmlns:a16="http://schemas.microsoft.com/office/drawing/2014/main" id="{00000000-0008-0000-0000-000022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399" name="Text Box 27">
          <a:extLst>
            <a:ext uri="{FF2B5EF4-FFF2-40B4-BE49-F238E27FC236}">
              <a16:creationId xmlns:a16="http://schemas.microsoft.com/office/drawing/2014/main" id="{00000000-0008-0000-0000-000023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00" name="Text Box 27">
          <a:extLst>
            <a:ext uri="{FF2B5EF4-FFF2-40B4-BE49-F238E27FC236}">
              <a16:creationId xmlns:a16="http://schemas.microsoft.com/office/drawing/2014/main" id="{00000000-0008-0000-0000-000024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01" name="Text Box 27">
          <a:extLst>
            <a:ext uri="{FF2B5EF4-FFF2-40B4-BE49-F238E27FC236}">
              <a16:creationId xmlns:a16="http://schemas.microsoft.com/office/drawing/2014/main" id="{00000000-0008-0000-0000-000025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402" name="Text Box 27">
          <a:extLst>
            <a:ext uri="{FF2B5EF4-FFF2-40B4-BE49-F238E27FC236}">
              <a16:creationId xmlns:a16="http://schemas.microsoft.com/office/drawing/2014/main" id="{00000000-0008-0000-0000-000026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403" name="Text Box 27">
          <a:extLst>
            <a:ext uri="{FF2B5EF4-FFF2-40B4-BE49-F238E27FC236}">
              <a16:creationId xmlns:a16="http://schemas.microsoft.com/office/drawing/2014/main" id="{00000000-0008-0000-0000-000027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04" name="Text Box 27">
          <a:extLst>
            <a:ext uri="{FF2B5EF4-FFF2-40B4-BE49-F238E27FC236}">
              <a16:creationId xmlns:a16="http://schemas.microsoft.com/office/drawing/2014/main" id="{00000000-0008-0000-0000-000028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05" name="Text Box 27">
          <a:extLst>
            <a:ext uri="{FF2B5EF4-FFF2-40B4-BE49-F238E27FC236}">
              <a16:creationId xmlns:a16="http://schemas.microsoft.com/office/drawing/2014/main" id="{00000000-0008-0000-0000-000029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06" name="Text Box 27">
          <a:extLst>
            <a:ext uri="{FF2B5EF4-FFF2-40B4-BE49-F238E27FC236}">
              <a16:creationId xmlns:a16="http://schemas.microsoft.com/office/drawing/2014/main" id="{00000000-0008-0000-0000-00002A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07" name="Text Box 27">
          <a:extLst>
            <a:ext uri="{FF2B5EF4-FFF2-40B4-BE49-F238E27FC236}">
              <a16:creationId xmlns:a16="http://schemas.microsoft.com/office/drawing/2014/main" id="{00000000-0008-0000-0000-00002B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08" name="Text Box 27">
          <a:extLst>
            <a:ext uri="{FF2B5EF4-FFF2-40B4-BE49-F238E27FC236}">
              <a16:creationId xmlns:a16="http://schemas.microsoft.com/office/drawing/2014/main" id="{00000000-0008-0000-0000-00002C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09" name="Text Box 27">
          <a:extLst>
            <a:ext uri="{FF2B5EF4-FFF2-40B4-BE49-F238E27FC236}">
              <a16:creationId xmlns:a16="http://schemas.microsoft.com/office/drawing/2014/main" id="{00000000-0008-0000-0000-00002D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10" name="Text Box 27">
          <a:extLst>
            <a:ext uri="{FF2B5EF4-FFF2-40B4-BE49-F238E27FC236}">
              <a16:creationId xmlns:a16="http://schemas.microsoft.com/office/drawing/2014/main" id="{00000000-0008-0000-0000-00002E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11" name="Text Box 27">
          <a:extLst>
            <a:ext uri="{FF2B5EF4-FFF2-40B4-BE49-F238E27FC236}">
              <a16:creationId xmlns:a16="http://schemas.microsoft.com/office/drawing/2014/main" id="{00000000-0008-0000-0000-00002F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412" name="Text Box 27">
          <a:extLst>
            <a:ext uri="{FF2B5EF4-FFF2-40B4-BE49-F238E27FC236}">
              <a16:creationId xmlns:a16="http://schemas.microsoft.com/office/drawing/2014/main" id="{00000000-0008-0000-0000-000030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413" name="Text Box 27">
          <a:extLst>
            <a:ext uri="{FF2B5EF4-FFF2-40B4-BE49-F238E27FC236}">
              <a16:creationId xmlns:a16="http://schemas.microsoft.com/office/drawing/2014/main" id="{00000000-0008-0000-0000-000031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14" name="Text Box 27">
          <a:extLst>
            <a:ext uri="{FF2B5EF4-FFF2-40B4-BE49-F238E27FC236}">
              <a16:creationId xmlns:a16="http://schemas.microsoft.com/office/drawing/2014/main" id="{00000000-0008-0000-0000-000032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15" name="Text Box 27">
          <a:extLst>
            <a:ext uri="{FF2B5EF4-FFF2-40B4-BE49-F238E27FC236}">
              <a16:creationId xmlns:a16="http://schemas.microsoft.com/office/drawing/2014/main" id="{00000000-0008-0000-0000-000033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16" name="Text Box 27">
          <a:extLst>
            <a:ext uri="{FF2B5EF4-FFF2-40B4-BE49-F238E27FC236}">
              <a16:creationId xmlns:a16="http://schemas.microsoft.com/office/drawing/2014/main" id="{00000000-0008-0000-0000-000034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17" name="Text Box 27">
          <a:extLst>
            <a:ext uri="{FF2B5EF4-FFF2-40B4-BE49-F238E27FC236}">
              <a16:creationId xmlns:a16="http://schemas.microsoft.com/office/drawing/2014/main" id="{00000000-0008-0000-0000-000035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18" name="Text Box 27">
          <a:extLst>
            <a:ext uri="{FF2B5EF4-FFF2-40B4-BE49-F238E27FC236}">
              <a16:creationId xmlns:a16="http://schemas.microsoft.com/office/drawing/2014/main" id="{00000000-0008-0000-0000-000036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19" name="Text Box 27">
          <a:extLst>
            <a:ext uri="{FF2B5EF4-FFF2-40B4-BE49-F238E27FC236}">
              <a16:creationId xmlns:a16="http://schemas.microsoft.com/office/drawing/2014/main" id="{00000000-0008-0000-0000-000037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20" name="Text Box 27">
          <a:extLst>
            <a:ext uri="{FF2B5EF4-FFF2-40B4-BE49-F238E27FC236}">
              <a16:creationId xmlns:a16="http://schemas.microsoft.com/office/drawing/2014/main" id="{00000000-0008-0000-0000-000038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21" name="Text Box 27">
          <a:extLst>
            <a:ext uri="{FF2B5EF4-FFF2-40B4-BE49-F238E27FC236}">
              <a16:creationId xmlns:a16="http://schemas.microsoft.com/office/drawing/2014/main" id="{00000000-0008-0000-0000-000039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422" name="Text Box 27">
          <a:extLst>
            <a:ext uri="{FF2B5EF4-FFF2-40B4-BE49-F238E27FC236}">
              <a16:creationId xmlns:a16="http://schemas.microsoft.com/office/drawing/2014/main" id="{00000000-0008-0000-0000-00003A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423" name="Text Box 27">
          <a:extLst>
            <a:ext uri="{FF2B5EF4-FFF2-40B4-BE49-F238E27FC236}">
              <a16:creationId xmlns:a16="http://schemas.microsoft.com/office/drawing/2014/main" id="{00000000-0008-0000-0000-00003B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424" name="Text Box 27">
          <a:extLst>
            <a:ext uri="{FF2B5EF4-FFF2-40B4-BE49-F238E27FC236}">
              <a16:creationId xmlns:a16="http://schemas.microsoft.com/office/drawing/2014/main" id="{00000000-0008-0000-0000-00003C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25" name="Text Box 27">
          <a:extLst>
            <a:ext uri="{FF2B5EF4-FFF2-40B4-BE49-F238E27FC236}">
              <a16:creationId xmlns:a16="http://schemas.microsoft.com/office/drawing/2014/main" id="{00000000-0008-0000-0000-00003D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26" name="Text Box 27">
          <a:extLst>
            <a:ext uri="{FF2B5EF4-FFF2-40B4-BE49-F238E27FC236}">
              <a16:creationId xmlns:a16="http://schemas.microsoft.com/office/drawing/2014/main" id="{00000000-0008-0000-0000-00003E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27" name="Text Box 27">
          <a:extLst>
            <a:ext uri="{FF2B5EF4-FFF2-40B4-BE49-F238E27FC236}">
              <a16:creationId xmlns:a16="http://schemas.microsoft.com/office/drawing/2014/main" id="{00000000-0008-0000-0000-00003F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28" name="Text Box 27">
          <a:extLst>
            <a:ext uri="{FF2B5EF4-FFF2-40B4-BE49-F238E27FC236}">
              <a16:creationId xmlns:a16="http://schemas.microsoft.com/office/drawing/2014/main" id="{00000000-0008-0000-0000-000040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29" name="Text Box 27">
          <a:extLst>
            <a:ext uri="{FF2B5EF4-FFF2-40B4-BE49-F238E27FC236}">
              <a16:creationId xmlns:a16="http://schemas.microsoft.com/office/drawing/2014/main" id="{00000000-0008-0000-0000-000041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30" name="Text Box 27">
          <a:extLst>
            <a:ext uri="{FF2B5EF4-FFF2-40B4-BE49-F238E27FC236}">
              <a16:creationId xmlns:a16="http://schemas.microsoft.com/office/drawing/2014/main" id="{00000000-0008-0000-0000-000042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31" name="Text Box 27">
          <a:extLst>
            <a:ext uri="{FF2B5EF4-FFF2-40B4-BE49-F238E27FC236}">
              <a16:creationId xmlns:a16="http://schemas.microsoft.com/office/drawing/2014/main" id="{00000000-0008-0000-0000-000043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32" name="Text Box 27">
          <a:extLst>
            <a:ext uri="{FF2B5EF4-FFF2-40B4-BE49-F238E27FC236}">
              <a16:creationId xmlns:a16="http://schemas.microsoft.com/office/drawing/2014/main" id="{00000000-0008-0000-0000-000044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433" name="Text Box 27">
          <a:extLst>
            <a:ext uri="{FF2B5EF4-FFF2-40B4-BE49-F238E27FC236}">
              <a16:creationId xmlns:a16="http://schemas.microsoft.com/office/drawing/2014/main" id="{00000000-0008-0000-0000-000045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434" name="Text Box 27">
          <a:extLst>
            <a:ext uri="{FF2B5EF4-FFF2-40B4-BE49-F238E27FC236}">
              <a16:creationId xmlns:a16="http://schemas.microsoft.com/office/drawing/2014/main" id="{00000000-0008-0000-0000-000046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35" name="Text Box 27">
          <a:extLst>
            <a:ext uri="{FF2B5EF4-FFF2-40B4-BE49-F238E27FC236}">
              <a16:creationId xmlns:a16="http://schemas.microsoft.com/office/drawing/2014/main" id="{00000000-0008-0000-0000-000047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36" name="Text Box 27">
          <a:extLst>
            <a:ext uri="{FF2B5EF4-FFF2-40B4-BE49-F238E27FC236}">
              <a16:creationId xmlns:a16="http://schemas.microsoft.com/office/drawing/2014/main" id="{00000000-0008-0000-0000-000048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37" name="Text Box 27">
          <a:extLst>
            <a:ext uri="{FF2B5EF4-FFF2-40B4-BE49-F238E27FC236}">
              <a16:creationId xmlns:a16="http://schemas.microsoft.com/office/drawing/2014/main" id="{00000000-0008-0000-0000-000049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38" name="Text Box 27">
          <a:extLst>
            <a:ext uri="{FF2B5EF4-FFF2-40B4-BE49-F238E27FC236}">
              <a16:creationId xmlns:a16="http://schemas.microsoft.com/office/drawing/2014/main" id="{00000000-0008-0000-0000-00004A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39" name="Text Box 27">
          <a:extLst>
            <a:ext uri="{FF2B5EF4-FFF2-40B4-BE49-F238E27FC236}">
              <a16:creationId xmlns:a16="http://schemas.microsoft.com/office/drawing/2014/main" id="{00000000-0008-0000-0000-00004B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40" name="Text Box 27">
          <a:extLst>
            <a:ext uri="{FF2B5EF4-FFF2-40B4-BE49-F238E27FC236}">
              <a16:creationId xmlns:a16="http://schemas.microsoft.com/office/drawing/2014/main" id="{00000000-0008-0000-0000-00004C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41" name="Text Box 27">
          <a:extLst>
            <a:ext uri="{FF2B5EF4-FFF2-40B4-BE49-F238E27FC236}">
              <a16:creationId xmlns:a16="http://schemas.microsoft.com/office/drawing/2014/main" id="{00000000-0008-0000-0000-00004D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42" name="Text Box 27">
          <a:extLst>
            <a:ext uri="{FF2B5EF4-FFF2-40B4-BE49-F238E27FC236}">
              <a16:creationId xmlns:a16="http://schemas.microsoft.com/office/drawing/2014/main" id="{00000000-0008-0000-0000-00004E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443" name="Text Box 27">
          <a:extLst>
            <a:ext uri="{FF2B5EF4-FFF2-40B4-BE49-F238E27FC236}">
              <a16:creationId xmlns:a16="http://schemas.microsoft.com/office/drawing/2014/main" id="{00000000-0008-0000-0000-00004F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444" name="Text Box 27">
          <a:extLst>
            <a:ext uri="{FF2B5EF4-FFF2-40B4-BE49-F238E27FC236}">
              <a16:creationId xmlns:a16="http://schemas.microsoft.com/office/drawing/2014/main" id="{00000000-0008-0000-0000-000050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45" name="Text Box 27">
          <a:extLst>
            <a:ext uri="{FF2B5EF4-FFF2-40B4-BE49-F238E27FC236}">
              <a16:creationId xmlns:a16="http://schemas.microsoft.com/office/drawing/2014/main" id="{00000000-0008-0000-0000-000051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46" name="Text Box 27">
          <a:extLst>
            <a:ext uri="{FF2B5EF4-FFF2-40B4-BE49-F238E27FC236}">
              <a16:creationId xmlns:a16="http://schemas.microsoft.com/office/drawing/2014/main" id="{00000000-0008-0000-0000-000052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47" name="Text Box 27">
          <a:extLst>
            <a:ext uri="{FF2B5EF4-FFF2-40B4-BE49-F238E27FC236}">
              <a16:creationId xmlns:a16="http://schemas.microsoft.com/office/drawing/2014/main" id="{00000000-0008-0000-0000-000053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48" name="Text Box 27">
          <a:extLst>
            <a:ext uri="{FF2B5EF4-FFF2-40B4-BE49-F238E27FC236}">
              <a16:creationId xmlns:a16="http://schemas.microsoft.com/office/drawing/2014/main" id="{00000000-0008-0000-0000-000054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49" name="Text Box 27">
          <a:extLst>
            <a:ext uri="{FF2B5EF4-FFF2-40B4-BE49-F238E27FC236}">
              <a16:creationId xmlns:a16="http://schemas.microsoft.com/office/drawing/2014/main" id="{00000000-0008-0000-0000-000055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50" name="Text Box 27">
          <a:extLst>
            <a:ext uri="{FF2B5EF4-FFF2-40B4-BE49-F238E27FC236}">
              <a16:creationId xmlns:a16="http://schemas.microsoft.com/office/drawing/2014/main" id="{00000000-0008-0000-0000-000056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51" name="Text Box 27">
          <a:extLst>
            <a:ext uri="{FF2B5EF4-FFF2-40B4-BE49-F238E27FC236}">
              <a16:creationId xmlns:a16="http://schemas.microsoft.com/office/drawing/2014/main" id="{00000000-0008-0000-0000-000057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52" name="Text Box 27">
          <a:extLst>
            <a:ext uri="{FF2B5EF4-FFF2-40B4-BE49-F238E27FC236}">
              <a16:creationId xmlns:a16="http://schemas.microsoft.com/office/drawing/2014/main" id="{00000000-0008-0000-0000-000058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453" name="Text Box 27">
          <a:extLst>
            <a:ext uri="{FF2B5EF4-FFF2-40B4-BE49-F238E27FC236}">
              <a16:creationId xmlns:a16="http://schemas.microsoft.com/office/drawing/2014/main" id="{00000000-0008-0000-0000-000059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454" name="Text Box 27">
          <a:extLst>
            <a:ext uri="{FF2B5EF4-FFF2-40B4-BE49-F238E27FC236}">
              <a16:creationId xmlns:a16="http://schemas.microsoft.com/office/drawing/2014/main" id="{00000000-0008-0000-0000-00005A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55" name="Text Box 27">
          <a:extLst>
            <a:ext uri="{FF2B5EF4-FFF2-40B4-BE49-F238E27FC236}">
              <a16:creationId xmlns:a16="http://schemas.microsoft.com/office/drawing/2014/main" id="{00000000-0008-0000-0000-00005B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56" name="Text Box 27">
          <a:extLst>
            <a:ext uri="{FF2B5EF4-FFF2-40B4-BE49-F238E27FC236}">
              <a16:creationId xmlns:a16="http://schemas.microsoft.com/office/drawing/2014/main" id="{00000000-0008-0000-0000-00005C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57" name="Text Box 27">
          <a:extLst>
            <a:ext uri="{FF2B5EF4-FFF2-40B4-BE49-F238E27FC236}">
              <a16:creationId xmlns:a16="http://schemas.microsoft.com/office/drawing/2014/main" id="{00000000-0008-0000-0000-00005D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58" name="Text Box 27">
          <a:extLst>
            <a:ext uri="{FF2B5EF4-FFF2-40B4-BE49-F238E27FC236}">
              <a16:creationId xmlns:a16="http://schemas.microsoft.com/office/drawing/2014/main" id="{00000000-0008-0000-0000-00005E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59" name="Text Box 27">
          <a:extLst>
            <a:ext uri="{FF2B5EF4-FFF2-40B4-BE49-F238E27FC236}">
              <a16:creationId xmlns:a16="http://schemas.microsoft.com/office/drawing/2014/main" id="{00000000-0008-0000-0000-00005F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60" name="Text Box 27">
          <a:extLst>
            <a:ext uri="{FF2B5EF4-FFF2-40B4-BE49-F238E27FC236}">
              <a16:creationId xmlns:a16="http://schemas.microsoft.com/office/drawing/2014/main" id="{00000000-0008-0000-0000-000060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61" name="Text Box 27">
          <a:extLst>
            <a:ext uri="{FF2B5EF4-FFF2-40B4-BE49-F238E27FC236}">
              <a16:creationId xmlns:a16="http://schemas.microsoft.com/office/drawing/2014/main" id="{00000000-0008-0000-0000-000061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62" name="Text Box 27">
          <a:extLst>
            <a:ext uri="{FF2B5EF4-FFF2-40B4-BE49-F238E27FC236}">
              <a16:creationId xmlns:a16="http://schemas.microsoft.com/office/drawing/2014/main" id="{00000000-0008-0000-0000-000062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463" name="Text Box 27">
          <a:extLst>
            <a:ext uri="{FF2B5EF4-FFF2-40B4-BE49-F238E27FC236}">
              <a16:creationId xmlns:a16="http://schemas.microsoft.com/office/drawing/2014/main" id="{00000000-0008-0000-0000-000063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464" name="Text Box 27">
          <a:extLst>
            <a:ext uri="{FF2B5EF4-FFF2-40B4-BE49-F238E27FC236}">
              <a16:creationId xmlns:a16="http://schemas.microsoft.com/office/drawing/2014/main" id="{00000000-0008-0000-0000-000064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465" name="Text Box 27">
          <a:extLst>
            <a:ext uri="{FF2B5EF4-FFF2-40B4-BE49-F238E27FC236}">
              <a16:creationId xmlns:a16="http://schemas.microsoft.com/office/drawing/2014/main" id="{00000000-0008-0000-0000-000065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66" name="Text Box 27">
          <a:extLst>
            <a:ext uri="{FF2B5EF4-FFF2-40B4-BE49-F238E27FC236}">
              <a16:creationId xmlns:a16="http://schemas.microsoft.com/office/drawing/2014/main" id="{00000000-0008-0000-0000-000066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67" name="Text Box 27">
          <a:extLst>
            <a:ext uri="{FF2B5EF4-FFF2-40B4-BE49-F238E27FC236}">
              <a16:creationId xmlns:a16="http://schemas.microsoft.com/office/drawing/2014/main" id="{00000000-0008-0000-0000-000067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68" name="Text Box 27">
          <a:extLst>
            <a:ext uri="{FF2B5EF4-FFF2-40B4-BE49-F238E27FC236}">
              <a16:creationId xmlns:a16="http://schemas.microsoft.com/office/drawing/2014/main" id="{00000000-0008-0000-0000-000068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69" name="Text Box 27">
          <a:extLst>
            <a:ext uri="{FF2B5EF4-FFF2-40B4-BE49-F238E27FC236}">
              <a16:creationId xmlns:a16="http://schemas.microsoft.com/office/drawing/2014/main" id="{00000000-0008-0000-0000-000069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70" name="Text Box 27">
          <a:extLst>
            <a:ext uri="{FF2B5EF4-FFF2-40B4-BE49-F238E27FC236}">
              <a16:creationId xmlns:a16="http://schemas.microsoft.com/office/drawing/2014/main" id="{00000000-0008-0000-0000-00006A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71" name="Text Box 27">
          <a:extLst>
            <a:ext uri="{FF2B5EF4-FFF2-40B4-BE49-F238E27FC236}">
              <a16:creationId xmlns:a16="http://schemas.microsoft.com/office/drawing/2014/main" id="{00000000-0008-0000-0000-00006B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72" name="Text Box 27">
          <a:extLst>
            <a:ext uri="{FF2B5EF4-FFF2-40B4-BE49-F238E27FC236}">
              <a16:creationId xmlns:a16="http://schemas.microsoft.com/office/drawing/2014/main" id="{00000000-0008-0000-0000-00006C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73" name="Text Box 27">
          <a:extLst>
            <a:ext uri="{FF2B5EF4-FFF2-40B4-BE49-F238E27FC236}">
              <a16:creationId xmlns:a16="http://schemas.microsoft.com/office/drawing/2014/main" id="{00000000-0008-0000-0000-00006D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474" name="Text Box 27">
          <a:extLst>
            <a:ext uri="{FF2B5EF4-FFF2-40B4-BE49-F238E27FC236}">
              <a16:creationId xmlns:a16="http://schemas.microsoft.com/office/drawing/2014/main" id="{00000000-0008-0000-0000-00006E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475" name="Text Box 27">
          <a:extLst>
            <a:ext uri="{FF2B5EF4-FFF2-40B4-BE49-F238E27FC236}">
              <a16:creationId xmlns:a16="http://schemas.microsoft.com/office/drawing/2014/main" id="{00000000-0008-0000-0000-00006F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76" name="Text Box 27">
          <a:extLst>
            <a:ext uri="{FF2B5EF4-FFF2-40B4-BE49-F238E27FC236}">
              <a16:creationId xmlns:a16="http://schemas.microsoft.com/office/drawing/2014/main" id="{00000000-0008-0000-0000-000070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77" name="Text Box 27">
          <a:extLst>
            <a:ext uri="{FF2B5EF4-FFF2-40B4-BE49-F238E27FC236}">
              <a16:creationId xmlns:a16="http://schemas.microsoft.com/office/drawing/2014/main" id="{00000000-0008-0000-0000-000071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78" name="Text Box 27">
          <a:extLst>
            <a:ext uri="{FF2B5EF4-FFF2-40B4-BE49-F238E27FC236}">
              <a16:creationId xmlns:a16="http://schemas.microsoft.com/office/drawing/2014/main" id="{00000000-0008-0000-0000-000072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79" name="Text Box 27">
          <a:extLst>
            <a:ext uri="{FF2B5EF4-FFF2-40B4-BE49-F238E27FC236}">
              <a16:creationId xmlns:a16="http://schemas.microsoft.com/office/drawing/2014/main" id="{00000000-0008-0000-0000-000073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80" name="Text Box 27">
          <a:extLst>
            <a:ext uri="{FF2B5EF4-FFF2-40B4-BE49-F238E27FC236}">
              <a16:creationId xmlns:a16="http://schemas.microsoft.com/office/drawing/2014/main" id="{00000000-0008-0000-0000-000074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81" name="Text Box 27">
          <a:extLst>
            <a:ext uri="{FF2B5EF4-FFF2-40B4-BE49-F238E27FC236}">
              <a16:creationId xmlns:a16="http://schemas.microsoft.com/office/drawing/2014/main" id="{00000000-0008-0000-0000-000075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82" name="Text Box 27">
          <a:extLst>
            <a:ext uri="{FF2B5EF4-FFF2-40B4-BE49-F238E27FC236}">
              <a16:creationId xmlns:a16="http://schemas.microsoft.com/office/drawing/2014/main" id="{00000000-0008-0000-0000-000076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83" name="Text Box 27">
          <a:extLst>
            <a:ext uri="{FF2B5EF4-FFF2-40B4-BE49-F238E27FC236}">
              <a16:creationId xmlns:a16="http://schemas.microsoft.com/office/drawing/2014/main" id="{00000000-0008-0000-0000-000077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484" name="Text Box 27">
          <a:extLst>
            <a:ext uri="{FF2B5EF4-FFF2-40B4-BE49-F238E27FC236}">
              <a16:creationId xmlns:a16="http://schemas.microsoft.com/office/drawing/2014/main" id="{00000000-0008-0000-0000-000078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485" name="Text Box 27">
          <a:extLst>
            <a:ext uri="{FF2B5EF4-FFF2-40B4-BE49-F238E27FC236}">
              <a16:creationId xmlns:a16="http://schemas.microsoft.com/office/drawing/2014/main" id="{00000000-0008-0000-0000-000079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86" name="Text Box 27">
          <a:extLst>
            <a:ext uri="{FF2B5EF4-FFF2-40B4-BE49-F238E27FC236}">
              <a16:creationId xmlns:a16="http://schemas.microsoft.com/office/drawing/2014/main" id="{00000000-0008-0000-0000-00007A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87" name="Text Box 27">
          <a:extLst>
            <a:ext uri="{FF2B5EF4-FFF2-40B4-BE49-F238E27FC236}">
              <a16:creationId xmlns:a16="http://schemas.microsoft.com/office/drawing/2014/main" id="{00000000-0008-0000-0000-00007B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88" name="Text Box 27">
          <a:extLst>
            <a:ext uri="{FF2B5EF4-FFF2-40B4-BE49-F238E27FC236}">
              <a16:creationId xmlns:a16="http://schemas.microsoft.com/office/drawing/2014/main" id="{00000000-0008-0000-0000-00007C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89" name="Text Box 27">
          <a:extLst>
            <a:ext uri="{FF2B5EF4-FFF2-40B4-BE49-F238E27FC236}">
              <a16:creationId xmlns:a16="http://schemas.microsoft.com/office/drawing/2014/main" id="{00000000-0008-0000-0000-00007D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90" name="Text Box 27">
          <a:extLst>
            <a:ext uri="{FF2B5EF4-FFF2-40B4-BE49-F238E27FC236}">
              <a16:creationId xmlns:a16="http://schemas.microsoft.com/office/drawing/2014/main" id="{00000000-0008-0000-0000-00007E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91" name="Text Box 27">
          <a:extLst>
            <a:ext uri="{FF2B5EF4-FFF2-40B4-BE49-F238E27FC236}">
              <a16:creationId xmlns:a16="http://schemas.microsoft.com/office/drawing/2014/main" id="{00000000-0008-0000-0000-00007F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92" name="Text Box 27">
          <a:extLst>
            <a:ext uri="{FF2B5EF4-FFF2-40B4-BE49-F238E27FC236}">
              <a16:creationId xmlns:a16="http://schemas.microsoft.com/office/drawing/2014/main" id="{00000000-0008-0000-0000-000080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493" name="Text Box 27">
          <a:extLst>
            <a:ext uri="{FF2B5EF4-FFF2-40B4-BE49-F238E27FC236}">
              <a16:creationId xmlns:a16="http://schemas.microsoft.com/office/drawing/2014/main" id="{00000000-0008-0000-0000-000081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494" name="Text Box 27">
          <a:extLst>
            <a:ext uri="{FF2B5EF4-FFF2-40B4-BE49-F238E27FC236}">
              <a16:creationId xmlns:a16="http://schemas.microsoft.com/office/drawing/2014/main" id="{00000000-0008-0000-0000-000082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495" name="Text Box 27">
          <a:extLst>
            <a:ext uri="{FF2B5EF4-FFF2-40B4-BE49-F238E27FC236}">
              <a16:creationId xmlns:a16="http://schemas.microsoft.com/office/drawing/2014/main" id="{00000000-0008-0000-0000-000083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96" name="Text Box 27">
          <a:extLst>
            <a:ext uri="{FF2B5EF4-FFF2-40B4-BE49-F238E27FC236}">
              <a16:creationId xmlns:a16="http://schemas.microsoft.com/office/drawing/2014/main" id="{00000000-0008-0000-0000-000084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97" name="Text Box 27">
          <a:extLst>
            <a:ext uri="{FF2B5EF4-FFF2-40B4-BE49-F238E27FC236}">
              <a16:creationId xmlns:a16="http://schemas.microsoft.com/office/drawing/2014/main" id="{00000000-0008-0000-0000-000085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98" name="Text Box 27">
          <a:extLst>
            <a:ext uri="{FF2B5EF4-FFF2-40B4-BE49-F238E27FC236}">
              <a16:creationId xmlns:a16="http://schemas.microsoft.com/office/drawing/2014/main" id="{00000000-0008-0000-0000-000086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499" name="Text Box 27">
          <a:extLst>
            <a:ext uri="{FF2B5EF4-FFF2-40B4-BE49-F238E27FC236}">
              <a16:creationId xmlns:a16="http://schemas.microsoft.com/office/drawing/2014/main" id="{00000000-0008-0000-0000-000087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00" name="Text Box 27">
          <a:extLst>
            <a:ext uri="{FF2B5EF4-FFF2-40B4-BE49-F238E27FC236}">
              <a16:creationId xmlns:a16="http://schemas.microsoft.com/office/drawing/2014/main" id="{00000000-0008-0000-0000-000088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01" name="Text Box 27">
          <a:extLst>
            <a:ext uri="{FF2B5EF4-FFF2-40B4-BE49-F238E27FC236}">
              <a16:creationId xmlns:a16="http://schemas.microsoft.com/office/drawing/2014/main" id="{00000000-0008-0000-0000-000089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02" name="Text Box 27">
          <a:extLst>
            <a:ext uri="{FF2B5EF4-FFF2-40B4-BE49-F238E27FC236}">
              <a16:creationId xmlns:a16="http://schemas.microsoft.com/office/drawing/2014/main" id="{00000000-0008-0000-0000-00008A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03" name="Text Box 27">
          <a:extLst>
            <a:ext uri="{FF2B5EF4-FFF2-40B4-BE49-F238E27FC236}">
              <a16:creationId xmlns:a16="http://schemas.microsoft.com/office/drawing/2014/main" id="{00000000-0008-0000-0000-00008B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504" name="Text Box 27">
          <a:extLst>
            <a:ext uri="{FF2B5EF4-FFF2-40B4-BE49-F238E27FC236}">
              <a16:creationId xmlns:a16="http://schemas.microsoft.com/office/drawing/2014/main" id="{00000000-0008-0000-0000-00008C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505" name="Text Box 27">
          <a:extLst>
            <a:ext uri="{FF2B5EF4-FFF2-40B4-BE49-F238E27FC236}">
              <a16:creationId xmlns:a16="http://schemas.microsoft.com/office/drawing/2014/main" id="{00000000-0008-0000-0000-00008D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506" name="Text Box 27">
          <a:extLst>
            <a:ext uri="{FF2B5EF4-FFF2-40B4-BE49-F238E27FC236}">
              <a16:creationId xmlns:a16="http://schemas.microsoft.com/office/drawing/2014/main" id="{00000000-0008-0000-0000-00008E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07" name="Text Box 27">
          <a:extLst>
            <a:ext uri="{FF2B5EF4-FFF2-40B4-BE49-F238E27FC236}">
              <a16:creationId xmlns:a16="http://schemas.microsoft.com/office/drawing/2014/main" id="{00000000-0008-0000-0000-00008F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08" name="Text Box 27">
          <a:extLst>
            <a:ext uri="{FF2B5EF4-FFF2-40B4-BE49-F238E27FC236}">
              <a16:creationId xmlns:a16="http://schemas.microsoft.com/office/drawing/2014/main" id="{00000000-0008-0000-0000-000090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09" name="Text Box 27">
          <a:extLst>
            <a:ext uri="{FF2B5EF4-FFF2-40B4-BE49-F238E27FC236}">
              <a16:creationId xmlns:a16="http://schemas.microsoft.com/office/drawing/2014/main" id="{00000000-0008-0000-0000-000091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10" name="Text Box 27">
          <a:extLst>
            <a:ext uri="{FF2B5EF4-FFF2-40B4-BE49-F238E27FC236}">
              <a16:creationId xmlns:a16="http://schemas.microsoft.com/office/drawing/2014/main" id="{00000000-0008-0000-0000-000092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11" name="Text Box 27">
          <a:extLst>
            <a:ext uri="{FF2B5EF4-FFF2-40B4-BE49-F238E27FC236}">
              <a16:creationId xmlns:a16="http://schemas.microsoft.com/office/drawing/2014/main" id="{00000000-0008-0000-0000-000093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12" name="Text Box 27">
          <a:extLst>
            <a:ext uri="{FF2B5EF4-FFF2-40B4-BE49-F238E27FC236}">
              <a16:creationId xmlns:a16="http://schemas.microsoft.com/office/drawing/2014/main" id="{00000000-0008-0000-0000-000094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13" name="Text Box 27">
          <a:extLst>
            <a:ext uri="{FF2B5EF4-FFF2-40B4-BE49-F238E27FC236}">
              <a16:creationId xmlns:a16="http://schemas.microsoft.com/office/drawing/2014/main" id="{00000000-0008-0000-0000-000095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14" name="Text Box 27">
          <a:extLst>
            <a:ext uri="{FF2B5EF4-FFF2-40B4-BE49-F238E27FC236}">
              <a16:creationId xmlns:a16="http://schemas.microsoft.com/office/drawing/2014/main" id="{00000000-0008-0000-0000-000096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515" name="Text Box 27">
          <a:extLst>
            <a:ext uri="{FF2B5EF4-FFF2-40B4-BE49-F238E27FC236}">
              <a16:creationId xmlns:a16="http://schemas.microsoft.com/office/drawing/2014/main" id="{00000000-0008-0000-0000-000097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516" name="Text Box 27">
          <a:extLst>
            <a:ext uri="{FF2B5EF4-FFF2-40B4-BE49-F238E27FC236}">
              <a16:creationId xmlns:a16="http://schemas.microsoft.com/office/drawing/2014/main" id="{00000000-0008-0000-0000-000098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17" name="Text Box 27">
          <a:extLst>
            <a:ext uri="{FF2B5EF4-FFF2-40B4-BE49-F238E27FC236}">
              <a16:creationId xmlns:a16="http://schemas.microsoft.com/office/drawing/2014/main" id="{00000000-0008-0000-0000-000099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18" name="Text Box 27">
          <a:extLst>
            <a:ext uri="{FF2B5EF4-FFF2-40B4-BE49-F238E27FC236}">
              <a16:creationId xmlns:a16="http://schemas.microsoft.com/office/drawing/2014/main" id="{00000000-0008-0000-0000-00009A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19" name="Text Box 27">
          <a:extLst>
            <a:ext uri="{FF2B5EF4-FFF2-40B4-BE49-F238E27FC236}">
              <a16:creationId xmlns:a16="http://schemas.microsoft.com/office/drawing/2014/main" id="{00000000-0008-0000-0000-00009B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20" name="Text Box 27">
          <a:extLst>
            <a:ext uri="{FF2B5EF4-FFF2-40B4-BE49-F238E27FC236}">
              <a16:creationId xmlns:a16="http://schemas.microsoft.com/office/drawing/2014/main" id="{00000000-0008-0000-0000-00009C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21" name="Text Box 27">
          <a:extLst>
            <a:ext uri="{FF2B5EF4-FFF2-40B4-BE49-F238E27FC236}">
              <a16:creationId xmlns:a16="http://schemas.microsoft.com/office/drawing/2014/main" id="{00000000-0008-0000-0000-00009D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22" name="Text Box 27">
          <a:extLst>
            <a:ext uri="{FF2B5EF4-FFF2-40B4-BE49-F238E27FC236}">
              <a16:creationId xmlns:a16="http://schemas.microsoft.com/office/drawing/2014/main" id="{00000000-0008-0000-0000-00009E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23" name="Text Box 27">
          <a:extLst>
            <a:ext uri="{FF2B5EF4-FFF2-40B4-BE49-F238E27FC236}">
              <a16:creationId xmlns:a16="http://schemas.microsoft.com/office/drawing/2014/main" id="{00000000-0008-0000-0000-00009F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24" name="Text Box 27">
          <a:extLst>
            <a:ext uri="{FF2B5EF4-FFF2-40B4-BE49-F238E27FC236}">
              <a16:creationId xmlns:a16="http://schemas.microsoft.com/office/drawing/2014/main" id="{00000000-0008-0000-0000-0000A0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525" name="Text Box 27">
          <a:extLst>
            <a:ext uri="{FF2B5EF4-FFF2-40B4-BE49-F238E27FC236}">
              <a16:creationId xmlns:a16="http://schemas.microsoft.com/office/drawing/2014/main" id="{00000000-0008-0000-0000-0000A1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526" name="Text Box 27">
          <a:extLst>
            <a:ext uri="{FF2B5EF4-FFF2-40B4-BE49-F238E27FC236}">
              <a16:creationId xmlns:a16="http://schemas.microsoft.com/office/drawing/2014/main" id="{00000000-0008-0000-0000-0000A2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27" name="Text Box 27">
          <a:extLst>
            <a:ext uri="{FF2B5EF4-FFF2-40B4-BE49-F238E27FC236}">
              <a16:creationId xmlns:a16="http://schemas.microsoft.com/office/drawing/2014/main" id="{00000000-0008-0000-0000-0000A3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28" name="Text Box 27">
          <a:extLst>
            <a:ext uri="{FF2B5EF4-FFF2-40B4-BE49-F238E27FC236}">
              <a16:creationId xmlns:a16="http://schemas.microsoft.com/office/drawing/2014/main" id="{00000000-0008-0000-0000-0000A4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29" name="Text Box 27">
          <a:extLst>
            <a:ext uri="{FF2B5EF4-FFF2-40B4-BE49-F238E27FC236}">
              <a16:creationId xmlns:a16="http://schemas.microsoft.com/office/drawing/2014/main" id="{00000000-0008-0000-0000-0000A5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30" name="Text Box 27">
          <a:extLst>
            <a:ext uri="{FF2B5EF4-FFF2-40B4-BE49-F238E27FC236}">
              <a16:creationId xmlns:a16="http://schemas.microsoft.com/office/drawing/2014/main" id="{00000000-0008-0000-0000-0000A6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31" name="Text Box 27">
          <a:extLst>
            <a:ext uri="{FF2B5EF4-FFF2-40B4-BE49-F238E27FC236}">
              <a16:creationId xmlns:a16="http://schemas.microsoft.com/office/drawing/2014/main" id="{00000000-0008-0000-0000-0000A7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32" name="Text Box 27">
          <a:extLst>
            <a:ext uri="{FF2B5EF4-FFF2-40B4-BE49-F238E27FC236}">
              <a16:creationId xmlns:a16="http://schemas.microsoft.com/office/drawing/2014/main" id="{00000000-0008-0000-0000-0000A8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33" name="Text Box 27">
          <a:extLst>
            <a:ext uri="{FF2B5EF4-FFF2-40B4-BE49-F238E27FC236}">
              <a16:creationId xmlns:a16="http://schemas.microsoft.com/office/drawing/2014/main" id="{00000000-0008-0000-0000-0000A9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34" name="Text Box 27">
          <a:extLst>
            <a:ext uri="{FF2B5EF4-FFF2-40B4-BE49-F238E27FC236}">
              <a16:creationId xmlns:a16="http://schemas.microsoft.com/office/drawing/2014/main" id="{00000000-0008-0000-0000-0000AA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535" name="Text Box 27">
          <a:extLst>
            <a:ext uri="{FF2B5EF4-FFF2-40B4-BE49-F238E27FC236}">
              <a16:creationId xmlns:a16="http://schemas.microsoft.com/office/drawing/2014/main" id="{00000000-0008-0000-0000-0000AB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536" name="Text Box 27">
          <a:extLst>
            <a:ext uri="{FF2B5EF4-FFF2-40B4-BE49-F238E27FC236}">
              <a16:creationId xmlns:a16="http://schemas.microsoft.com/office/drawing/2014/main" id="{00000000-0008-0000-0000-0000AC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37" name="Text Box 27">
          <a:extLst>
            <a:ext uri="{FF2B5EF4-FFF2-40B4-BE49-F238E27FC236}">
              <a16:creationId xmlns:a16="http://schemas.microsoft.com/office/drawing/2014/main" id="{00000000-0008-0000-0000-0000AD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38" name="Text Box 27">
          <a:extLst>
            <a:ext uri="{FF2B5EF4-FFF2-40B4-BE49-F238E27FC236}">
              <a16:creationId xmlns:a16="http://schemas.microsoft.com/office/drawing/2014/main" id="{00000000-0008-0000-0000-0000AE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39" name="Text Box 27">
          <a:extLst>
            <a:ext uri="{FF2B5EF4-FFF2-40B4-BE49-F238E27FC236}">
              <a16:creationId xmlns:a16="http://schemas.microsoft.com/office/drawing/2014/main" id="{00000000-0008-0000-0000-0000AF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40" name="Text Box 27">
          <a:extLst>
            <a:ext uri="{FF2B5EF4-FFF2-40B4-BE49-F238E27FC236}">
              <a16:creationId xmlns:a16="http://schemas.microsoft.com/office/drawing/2014/main" id="{00000000-0008-0000-0000-0000B0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41" name="Text Box 27">
          <a:extLst>
            <a:ext uri="{FF2B5EF4-FFF2-40B4-BE49-F238E27FC236}">
              <a16:creationId xmlns:a16="http://schemas.microsoft.com/office/drawing/2014/main" id="{00000000-0008-0000-0000-0000B1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42" name="Text Box 27">
          <a:extLst>
            <a:ext uri="{FF2B5EF4-FFF2-40B4-BE49-F238E27FC236}">
              <a16:creationId xmlns:a16="http://schemas.microsoft.com/office/drawing/2014/main" id="{00000000-0008-0000-0000-0000B2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43" name="Text Box 27">
          <a:extLst>
            <a:ext uri="{FF2B5EF4-FFF2-40B4-BE49-F238E27FC236}">
              <a16:creationId xmlns:a16="http://schemas.microsoft.com/office/drawing/2014/main" id="{00000000-0008-0000-0000-0000B3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44" name="Text Box 27">
          <a:extLst>
            <a:ext uri="{FF2B5EF4-FFF2-40B4-BE49-F238E27FC236}">
              <a16:creationId xmlns:a16="http://schemas.microsoft.com/office/drawing/2014/main" id="{00000000-0008-0000-0000-0000B4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545" name="Text Box 27">
          <a:extLst>
            <a:ext uri="{FF2B5EF4-FFF2-40B4-BE49-F238E27FC236}">
              <a16:creationId xmlns:a16="http://schemas.microsoft.com/office/drawing/2014/main" id="{00000000-0008-0000-0000-0000B5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546" name="Text Box 27">
          <a:extLst>
            <a:ext uri="{FF2B5EF4-FFF2-40B4-BE49-F238E27FC236}">
              <a16:creationId xmlns:a16="http://schemas.microsoft.com/office/drawing/2014/main" id="{00000000-0008-0000-0000-0000B6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547" name="Text Box 27">
          <a:extLst>
            <a:ext uri="{FF2B5EF4-FFF2-40B4-BE49-F238E27FC236}">
              <a16:creationId xmlns:a16="http://schemas.microsoft.com/office/drawing/2014/main" id="{00000000-0008-0000-0000-0000B7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48" name="Text Box 27">
          <a:extLst>
            <a:ext uri="{FF2B5EF4-FFF2-40B4-BE49-F238E27FC236}">
              <a16:creationId xmlns:a16="http://schemas.microsoft.com/office/drawing/2014/main" id="{00000000-0008-0000-0000-0000B8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49" name="Text Box 27">
          <a:extLst>
            <a:ext uri="{FF2B5EF4-FFF2-40B4-BE49-F238E27FC236}">
              <a16:creationId xmlns:a16="http://schemas.microsoft.com/office/drawing/2014/main" id="{00000000-0008-0000-0000-0000B9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50" name="Text Box 27">
          <a:extLst>
            <a:ext uri="{FF2B5EF4-FFF2-40B4-BE49-F238E27FC236}">
              <a16:creationId xmlns:a16="http://schemas.microsoft.com/office/drawing/2014/main" id="{00000000-0008-0000-0000-0000BA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51" name="Text Box 27">
          <a:extLst>
            <a:ext uri="{FF2B5EF4-FFF2-40B4-BE49-F238E27FC236}">
              <a16:creationId xmlns:a16="http://schemas.microsoft.com/office/drawing/2014/main" id="{00000000-0008-0000-0000-0000BB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52" name="Text Box 27">
          <a:extLst>
            <a:ext uri="{FF2B5EF4-FFF2-40B4-BE49-F238E27FC236}">
              <a16:creationId xmlns:a16="http://schemas.microsoft.com/office/drawing/2014/main" id="{00000000-0008-0000-0000-0000BC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53" name="Text Box 27">
          <a:extLst>
            <a:ext uri="{FF2B5EF4-FFF2-40B4-BE49-F238E27FC236}">
              <a16:creationId xmlns:a16="http://schemas.microsoft.com/office/drawing/2014/main" id="{00000000-0008-0000-0000-0000BD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54" name="Text Box 27">
          <a:extLst>
            <a:ext uri="{FF2B5EF4-FFF2-40B4-BE49-F238E27FC236}">
              <a16:creationId xmlns:a16="http://schemas.microsoft.com/office/drawing/2014/main" id="{00000000-0008-0000-0000-0000BE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55" name="Text Box 27">
          <a:extLst>
            <a:ext uri="{FF2B5EF4-FFF2-40B4-BE49-F238E27FC236}">
              <a16:creationId xmlns:a16="http://schemas.microsoft.com/office/drawing/2014/main" id="{00000000-0008-0000-0000-0000BF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556" name="Text Box 27">
          <a:extLst>
            <a:ext uri="{FF2B5EF4-FFF2-40B4-BE49-F238E27FC236}">
              <a16:creationId xmlns:a16="http://schemas.microsoft.com/office/drawing/2014/main" id="{00000000-0008-0000-0000-0000C0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557" name="Text Box 27">
          <a:extLst>
            <a:ext uri="{FF2B5EF4-FFF2-40B4-BE49-F238E27FC236}">
              <a16:creationId xmlns:a16="http://schemas.microsoft.com/office/drawing/2014/main" id="{00000000-0008-0000-0000-0000C1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58" name="Text Box 27">
          <a:extLst>
            <a:ext uri="{FF2B5EF4-FFF2-40B4-BE49-F238E27FC236}">
              <a16:creationId xmlns:a16="http://schemas.microsoft.com/office/drawing/2014/main" id="{00000000-0008-0000-0000-0000C2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59" name="Text Box 27">
          <a:extLst>
            <a:ext uri="{FF2B5EF4-FFF2-40B4-BE49-F238E27FC236}">
              <a16:creationId xmlns:a16="http://schemas.microsoft.com/office/drawing/2014/main" id="{00000000-0008-0000-0000-0000C3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60" name="Text Box 27">
          <a:extLst>
            <a:ext uri="{FF2B5EF4-FFF2-40B4-BE49-F238E27FC236}">
              <a16:creationId xmlns:a16="http://schemas.microsoft.com/office/drawing/2014/main" id="{00000000-0008-0000-0000-0000C4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61" name="Text Box 27">
          <a:extLst>
            <a:ext uri="{FF2B5EF4-FFF2-40B4-BE49-F238E27FC236}">
              <a16:creationId xmlns:a16="http://schemas.microsoft.com/office/drawing/2014/main" id="{00000000-0008-0000-0000-0000C5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62" name="Text Box 27">
          <a:extLst>
            <a:ext uri="{FF2B5EF4-FFF2-40B4-BE49-F238E27FC236}">
              <a16:creationId xmlns:a16="http://schemas.microsoft.com/office/drawing/2014/main" id="{00000000-0008-0000-0000-0000C6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63" name="Text Box 27">
          <a:extLst>
            <a:ext uri="{FF2B5EF4-FFF2-40B4-BE49-F238E27FC236}">
              <a16:creationId xmlns:a16="http://schemas.microsoft.com/office/drawing/2014/main" id="{00000000-0008-0000-0000-0000C7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64" name="Text Box 27">
          <a:extLst>
            <a:ext uri="{FF2B5EF4-FFF2-40B4-BE49-F238E27FC236}">
              <a16:creationId xmlns:a16="http://schemas.microsoft.com/office/drawing/2014/main" id="{00000000-0008-0000-0000-0000C8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65" name="Text Box 27">
          <a:extLst>
            <a:ext uri="{FF2B5EF4-FFF2-40B4-BE49-F238E27FC236}">
              <a16:creationId xmlns:a16="http://schemas.microsoft.com/office/drawing/2014/main" id="{00000000-0008-0000-0000-0000C9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566" name="Text Box 27">
          <a:extLst>
            <a:ext uri="{FF2B5EF4-FFF2-40B4-BE49-F238E27FC236}">
              <a16:creationId xmlns:a16="http://schemas.microsoft.com/office/drawing/2014/main" id="{00000000-0008-0000-0000-0000CA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567" name="Text Box 27">
          <a:extLst>
            <a:ext uri="{FF2B5EF4-FFF2-40B4-BE49-F238E27FC236}">
              <a16:creationId xmlns:a16="http://schemas.microsoft.com/office/drawing/2014/main" id="{00000000-0008-0000-0000-0000CB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68" name="Text Box 27">
          <a:extLst>
            <a:ext uri="{FF2B5EF4-FFF2-40B4-BE49-F238E27FC236}">
              <a16:creationId xmlns:a16="http://schemas.microsoft.com/office/drawing/2014/main" id="{00000000-0008-0000-0000-0000CC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69" name="Text Box 27">
          <a:extLst>
            <a:ext uri="{FF2B5EF4-FFF2-40B4-BE49-F238E27FC236}">
              <a16:creationId xmlns:a16="http://schemas.microsoft.com/office/drawing/2014/main" id="{00000000-0008-0000-0000-0000CD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70" name="Text Box 27">
          <a:extLst>
            <a:ext uri="{FF2B5EF4-FFF2-40B4-BE49-F238E27FC236}">
              <a16:creationId xmlns:a16="http://schemas.microsoft.com/office/drawing/2014/main" id="{00000000-0008-0000-0000-0000CE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71" name="Text Box 27">
          <a:extLst>
            <a:ext uri="{FF2B5EF4-FFF2-40B4-BE49-F238E27FC236}">
              <a16:creationId xmlns:a16="http://schemas.microsoft.com/office/drawing/2014/main" id="{00000000-0008-0000-0000-0000CF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72" name="Text Box 27">
          <a:extLst>
            <a:ext uri="{FF2B5EF4-FFF2-40B4-BE49-F238E27FC236}">
              <a16:creationId xmlns:a16="http://schemas.microsoft.com/office/drawing/2014/main" id="{00000000-0008-0000-0000-0000D0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73" name="Text Box 27">
          <a:extLst>
            <a:ext uri="{FF2B5EF4-FFF2-40B4-BE49-F238E27FC236}">
              <a16:creationId xmlns:a16="http://schemas.microsoft.com/office/drawing/2014/main" id="{00000000-0008-0000-0000-0000D1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74" name="Text Box 27">
          <a:extLst>
            <a:ext uri="{FF2B5EF4-FFF2-40B4-BE49-F238E27FC236}">
              <a16:creationId xmlns:a16="http://schemas.microsoft.com/office/drawing/2014/main" id="{00000000-0008-0000-0000-0000D2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75" name="Text Box 27">
          <a:extLst>
            <a:ext uri="{FF2B5EF4-FFF2-40B4-BE49-F238E27FC236}">
              <a16:creationId xmlns:a16="http://schemas.microsoft.com/office/drawing/2014/main" id="{00000000-0008-0000-0000-0000D3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576" name="Text Box 27">
          <a:extLst>
            <a:ext uri="{FF2B5EF4-FFF2-40B4-BE49-F238E27FC236}">
              <a16:creationId xmlns:a16="http://schemas.microsoft.com/office/drawing/2014/main" id="{00000000-0008-0000-0000-0000D4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577" name="Text Box 27">
          <a:extLst>
            <a:ext uri="{FF2B5EF4-FFF2-40B4-BE49-F238E27FC236}">
              <a16:creationId xmlns:a16="http://schemas.microsoft.com/office/drawing/2014/main" id="{00000000-0008-0000-0000-0000D5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78" name="Text Box 27">
          <a:extLst>
            <a:ext uri="{FF2B5EF4-FFF2-40B4-BE49-F238E27FC236}">
              <a16:creationId xmlns:a16="http://schemas.microsoft.com/office/drawing/2014/main" id="{00000000-0008-0000-0000-0000D6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79" name="Text Box 27">
          <a:extLst>
            <a:ext uri="{FF2B5EF4-FFF2-40B4-BE49-F238E27FC236}">
              <a16:creationId xmlns:a16="http://schemas.microsoft.com/office/drawing/2014/main" id="{00000000-0008-0000-0000-0000D7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80" name="Text Box 27">
          <a:extLst>
            <a:ext uri="{FF2B5EF4-FFF2-40B4-BE49-F238E27FC236}">
              <a16:creationId xmlns:a16="http://schemas.microsoft.com/office/drawing/2014/main" id="{00000000-0008-0000-0000-0000D8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81" name="Text Box 27">
          <a:extLst>
            <a:ext uri="{FF2B5EF4-FFF2-40B4-BE49-F238E27FC236}">
              <a16:creationId xmlns:a16="http://schemas.microsoft.com/office/drawing/2014/main" id="{00000000-0008-0000-0000-0000D9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82" name="Text Box 27">
          <a:extLst>
            <a:ext uri="{FF2B5EF4-FFF2-40B4-BE49-F238E27FC236}">
              <a16:creationId xmlns:a16="http://schemas.microsoft.com/office/drawing/2014/main" id="{00000000-0008-0000-0000-0000DA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83" name="Text Box 27">
          <a:extLst>
            <a:ext uri="{FF2B5EF4-FFF2-40B4-BE49-F238E27FC236}">
              <a16:creationId xmlns:a16="http://schemas.microsoft.com/office/drawing/2014/main" id="{00000000-0008-0000-0000-0000DB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84" name="Text Box 27">
          <a:extLst>
            <a:ext uri="{FF2B5EF4-FFF2-40B4-BE49-F238E27FC236}">
              <a16:creationId xmlns:a16="http://schemas.microsoft.com/office/drawing/2014/main" id="{00000000-0008-0000-0000-0000DC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85" name="Text Box 27">
          <a:extLst>
            <a:ext uri="{FF2B5EF4-FFF2-40B4-BE49-F238E27FC236}">
              <a16:creationId xmlns:a16="http://schemas.microsoft.com/office/drawing/2014/main" id="{00000000-0008-0000-0000-0000DD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586" name="Text Box 27">
          <a:extLst>
            <a:ext uri="{FF2B5EF4-FFF2-40B4-BE49-F238E27FC236}">
              <a16:creationId xmlns:a16="http://schemas.microsoft.com/office/drawing/2014/main" id="{00000000-0008-0000-0000-0000DE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587" name="Text Box 27">
          <a:extLst>
            <a:ext uri="{FF2B5EF4-FFF2-40B4-BE49-F238E27FC236}">
              <a16:creationId xmlns:a16="http://schemas.microsoft.com/office/drawing/2014/main" id="{00000000-0008-0000-0000-0000DF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588" name="Text Box 27">
          <a:extLst>
            <a:ext uri="{FF2B5EF4-FFF2-40B4-BE49-F238E27FC236}">
              <a16:creationId xmlns:a16="http://schemas.microsoft.com/office/drawing/2014/main" id="{00000000-0008-0000-0000-0000E0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89" name="Text Box 27">
          <a:extLst>
            <a:ext uri="{FF2B5EF4-FFF2-40B4-BE49-F238E27FC236}">
              <a16:creationId xmlns:a16="http://schemas.microsoft.com/office/drawing/2014/main" id="{00000000-0008-0000-0000-0000E1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90" name="Text Box 27">
          <a:extLst>
            <a:ext uri="{FF2B5EF4-FFF2-40B4-BE49-F238E27FC236}">
              <a16:creationId xmlns:a16="http://schemas.microsoft.com/office/drawing/2014/main" id="{00000000-0008-0000-0000-0000E2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91" name="Text Box 27">
          <a:extLst>
            <a:ext uri="{FF2B5EF4-FFF2-40B4-BE49-F238E27FC236}">
              <a16:creationId xmlns:a16="http://schemas.microsoft.com/office/drawing/2014/main" id="{00000000-0008-0000-0000-0000E3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92" name="Text Box 27">
          <a:extLst>
            <a:ext uri="{FF2B5EF4-FFF2-40B4-BE49-F238E27FC236}">
              <a16:creationId xmlns:a16="http://schemas.microsoft.com/office/drawing/2014/main" id="{00000000-0008-0000-0000-0000E4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93" name="Text Box 27">
          <a:extLst>
            <a:ext uri="{FF2B5EF4-FFF2-40B4-BE49-F238E27FC236}">
              <a16:creationId xmlns:a16="http://schemas.microsoft.com/office/drawing/2014/main" id="{00000000-0008-0000-0000-0000E5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94" name="Text Box 27">
          <a:extLst>
            <a:ext uri="{FF2B5EF4-FFF2-40B4-BE49-F238E27FC236}">
              <a16:creationId xmlns:a16="http://schemas.microsoft.com/office/drawing/2014/main" id="{00000000-0008-0000-0000-0000E6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95" name="Text Box 27">
          <a:extLst>
            <a:ext uri="{FF2B5EF4-FFF2-40B4-BE49-F238E27FC236}">
              <a16:creationId xmlns:a16="http://schemas.microsoft.com/office/drawing/2014/main" id="{00000000-0008-0000-0000-0000E7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596" name="Text Box 27">
          <a:extLst>
            <a:ext uri="{FF2B5EF4-FFF2-40B4-BE49-F238E27FC236}">
              <a16:creationId xmlns:a16="http://schemas.microsoft.com/office/drawing/2014/main" id="{00000000-0008-0000-0000-0000E8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597" name="Text Box 27">
          <a:extLst>
            <a:ext uri="{FF2B5EF4-FFF2-40B4-BE49-F238E27FC236}">
              <a16:creationId xmlns:a16="http://schemas.microsoft.com/office/drawing/2014/main" id="{00000000-0008-0000-0000-0000E9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598" name="Text Box 27">
          <a:extLst>
            <a:ext uri="{FF2B5EF4-FFF2-40B4-BE49-F238E27FC236}">
              <a16:creationId xmlns:a16="http://schemas.microsoft.com/office/drawing/2014/main" id="{00000000-0008-0000-0000-0000EA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599" name="Text Box 27">
          <a:extLst>
            <a:ext uri="{FF2B5EF4-FFF2-40B4-BE49-F238E27FC236}">
              <a16:creationId xmlns:a16="http://schemas.microsoft.com/office/drawing/2014/main" id="{00000000-0008-0000-0000-0000EB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00" name="Text Box 27">
          <a:extLst>
            <a:ext uri="{FF2B5EF4-FFF2-40B4-BE49-F238E27FC236}">
              <a16:creationId xmlns:a16="http://schemas.microsoft.com/office/drawing/2014/main" id="{00000000-0008-0000-0000-0000EC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01" name="Text Box 27">
          <a:extLst>
            <a:ext uri="{FF2B5EF4-FFF2-40B4-BE49-F238E27FC236}">
              <a16:creationId xmlns:a16="http://schemas.microsoft.com/office/drawing/2014/main" id="{00000000-0008-0000-0000-0000ED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02" name="Text Box 27">
          <a:extLst>
            <a:ext uri="{FF2B5EF4-FFF2-40B4-BE49-F238E27FC236}">
              <a16:creationId xmlns:a16="http://schemas.microsoft.com/office/drawing/2014/main" id="{00000000-0008-0000-0000-0000EE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03" name="Text Box 27">
          <a:extLst>
            <a:ext uri="{FF2B5EF4-FFF2-40B4-BE49-F238E27FC236}">
              <a16:creationId xmlns:a16="http://schemas.microsoft.com/office/drawing/2014/main" id="{00000000-0008-0000-0000-0000EF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04" name="Text Box 27">
          <a:extLst>
            <a:ext uri="{FF2B5EF4-FFF2-40B4-BE49-F238E27FC236}">
              <a16:creationId xmlns:a16="http://schemas.microsoft.com/office/drawing/2014/main" id="{00000000-0008-0000-0000-0000F0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05" name="Text Box 27">
          <a:extLst>
            <a:ext uri="{FF2B5EF4-FFF2-40B4-BE49-F238E27FC236}">
              <a16:creationId xmlns:a16="http://schemas.microsoft.com/office/drawing/2014/main" id="{00000000-0008-0000-0000-0000F1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06" name="Text Box 27">
          <a:extLst>
            <a:ext uri="{FF2B5EF4-FFF2-40B4-BE49-F238E27FC236}">
              <a16:creationId xmlns:a16="http://schemas.microsoft.com/office/drawing/2014/main" id="{00000000-0008-0000-0000-0000F2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607" name="Text Box 27">
          <a:extLst>
            <a:ext uri="{FF2B5EF4-FFF2-40B4-BE49-F238E27FC236}">
              <a16:creationId xmlns:a16="http://schemas.microsoft.com/office/drawing/2014/main" id="{00000000-0008-0000-0000-0000F315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608" name="Text Box 27">
          <a:extLst>
            <a:ext uri="{FF2B5EF4-FFF2-40B4-BE49-F238E27FC236}">
              <a16:creationId xmlns:a16="http://schemas.microsoft.com/office/drawing/2014/main" id="{00000000-0008-0000-0000-0000F4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09" name="Text Box 27">
          <a:extLst>
            <a:ext uri="{FF2B5EF4-FFF2-40B4-BE49-F238E27FC236}">
              <a16:creationId xmlns:a16="http://schemas.microsoft.com/office/drawing/2014/main" id="{00000000-0008-0000-0000-0000F5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10" name="Text Box 27">
          <a:extLst>
            <a:ext uri="{FF2B5EF4-FFF2-40B4-BE49-F238E27FC236}">
              <a16:creationId xmlns:a16="http://schemas.microsoft.com/office/drawing/2014/main" id="{00000000-0008-0000-0000-0000F6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11" name="Text Box 27">
          <a:extLst>
            <a:ext uri="{FF2B5EF4-FFF2-40B4-BE49-F238E27FC236}">
              <a16:creationId xmlns:a16="http://schemas.microsoft.com/office/drawing/2014/main" id="{00000000-0008-0000-0000-0000F7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12" name="Text Box 27">
          <a:extLst>
            <a:ext uri="{FF2B5EF4-FFF2-40B4-BE49-F238E27FC236}">
              <a16:creationId xmlns:a16="http://schemas.microsoft.com/office/drawing/2014/main" id="{00000000-0008-0000-0000-0000F8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13" name="Text Box 27">
          <a:extLst>
            <a:ext uri="{FF2B5EF4-FFF2-40B4-BE49-F238E27FC236}">
              <a16:creationId xmlns:a16="http://schemas.microsoft.com/office/drawing/2014/main" id="{00000000-0008-0000-0000-0000F9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14" name="Text Box 27">
          <a:extLst>
            <a:ext uri="{FF2B5EF4-FFF2-40B4-BE49-F238E27FC236}">
              <a16:creationId xmlns:a16="http://schemas.microsoft.com/office/drawing/2014/main" id="{00000000-0008-0000-0000-0000FA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15" name="Text Box 27">
          <a:extLst>
            <a:ext uri="{FF2B5EF4-FFF2-40B4-BE49-F238E27FC236}">
              <a16:creationId xmlns:a16="http://schemas.microsoft.com/office/drawing/2014/main" id="{00000000-0008-0000-0000-0000FB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16" name="Text Box 27">
          <a:extLst>
            <a:ext uri="{FF2B5EF4-FFF2-40B4-BE49-F238E27FC236}">
              <a16:creationId xmlns:a16="http://schemas.microsoft.com/office/drawing/2014/main" id="{00000000-0008-0000-0000-0000FC15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617" name="Text Box 27">
          <a:extLst>
            <a:ext uri="{FF2B5EF4-FFF2-40B4-BE49-F238E27FC236}">
              <a16:creationId xmlns:a16="http://schemas.microsoft.com/office/drawing/2014/main" id="{00000000-0008-0000-0000-0000FD15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618" name="Text Box 27">
          <a:extLst>
            <a:ext uri="{FF2B5EF4-FFF2-40B4-BE49-F238E27FC236}">
              <a16:creationId xmlns:a16="http://schemas.microsoft.com/office/drawing/2014/main" id="{00000000-0008-0000-0000-0000FE15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19" name="Text Box 27">
          <a:extLst>
            <a:ext uri="{FF2B5EF4-FFF2-40B4-BE49-F238E27FC236}">
              <a16:creationId xmlns:a16="http://schemas.microsoft.com/office/drawing/2014/main" id="{00000000-0008-0000-0000-0000FF15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20" name="Text Box 27">
          <a:extLst>
            <a:ext uri="{FF2B5EF4-FFF2-40B4-BE49-F238E27FC236}">
              <a16:creationId xmlns:a16="http://schemas.microsoft.com/office/drawing/2014/main" id="{00000000-0008-0000-0000-000000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21" name="Text Box 27">
          <a:extLst>
            <a:ext uri="{FF2B5EF4-FFF2-40B4-BE49-F238E27FC236}">
              <a16:creationId xmlns:a16="http://schemas.microsoft.com/office/drawing/2014/main" id="{00000000-0008-0000-0000-000001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22" name="Text Box 27">
          <a:extLst>
            <a:ext uri="{FF2B5EF4-FFF2-40B4-BE49-F238E27FC236}">
              <a16:creationId xmlns:a16="http://schemas.microsoft.com/office/drawing/2014/main" id="{00000000-0008-0000-0000-000002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23" name="Text Box 27">
          <a:extLst>
            <a:ext uri="{FF2B5EF4-FFF2-40B4-BE49-F238E27FC236}">
              <a16:creationId xmlns:a16="http://schemas.microsoft.com/office/drawing/2014/main" id="{00000000-0008-0000-0000-000003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24" name="Text Box 27">
          <a:extLst>
            <a:ext uri="{FF2B5EF4-FFF2-40B4-BE49-F238E27FC236}">
              <a16:creationId xmlns:a16="http://schemas.microsoft.com/office/drawing/2014/main" id="{00000000-0008-0000-0000-000004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25" name="Text Box 27">
          <a:extLst>
            <a:ext uri="{FF2B5EF4-FFF2-40B4-BE49-F238E27FC236}">
              <a16:creationId xmlns:a16="http://schemas.microsoft.com/office/drawing/2014/main" id="{00000000-0008-0000-0000-000005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26" name="Text Box 27">
          <a:extLst>
            <a:ext uri="{FF2B5EF4-FFF2-40B4-BE49-F238E27FC236}">
              <a16:creationId xmlns:a16="http://schemas.microsoft.com/office/drawing/2014/main" id="{00000000-0008-0000-0000-000006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627" name="Text Box 27">
          <a:extLst>
            <a:ext uri="{FF2B5EF4-FFF2-40B4-BE49-F238E27FC236}">
              <a16:creationId xmlns:a16="http://schemas.microsoft.com/office/drawing/2014/main" id="{00000000-0008-0000-0000-000007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628" name="Text Box 27">
          <a:extLst>
            <a:ext uri="{FF2B5EF4-FFF2-40B4-BE49-F238E27FC236}">
              <a16:creationId xmlns:a16="http://schemas.microsoft.com/office/drawing/2014/main" id="{00000000-0008-0000-0000-000008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629" name="Text Box 27">
          <a:extLst>
            <a:ext uri="{FF2B5EF4-FFF2-40B4-BE49-F238E27FC236}">
              <a16:creationId xmlns:a16="http://schemas.microsoft.com/office/drawing/2014/main" id="{00000000-0008-0000-0000-000009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30" name="Text Box 27">
          <a:extLst>
            <a:ext uri="{FF2B5EF4-FFF2-40B4-BE49-F238E27FC236}">
              <a16:creationId xmlns:a16="http://schemas.microsoft.com/office/drawing/2014/main" id="{00000000-0008-0000-0000-00000A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31" name="Text Box 27">
          <a:extLst>
            <a:ext uri="{FF2B5EF4-FFF2-40B4-BE49-F238E27FC236}">
              <a16:creationId xmlns:a16="http://schemas.microsoft.com/office/drawing/2014/main" id="{00000000-0008-0000-0000-00000B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32" name="Text Box 27">
          <a:extLst>
            <a:ext uri="{FF2B5EF4-FFF2-40B4-BE49-F238E27FC236}">
              <a16:creationId xmlns:a16="http://schemas.microsoft.com/office/drawing/2014/main" id="{00000000-0008-0000-0000-00000C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33" name="Text Box 27">
          <a:extLst>
            <a:ext uri="{FF2B5EF4-FFF2-40B4-BE49-F238E27FC236}">
              <a16:creationId xmlns:a16="http://schemas.microsoft.com/office/drawing/2014/main" id="{00000000-0008-0000-0000-00000D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34" name="Text Box 27">
          <a:extLst>
            <a:ext uri="{FF2B5EF4-FFF2-40B4-BE49-F238E27FC236}">
              <a16:creationId xmlns:a16="http://schemas.microsoft.com/office/drawing/2014/main" id="{00000000-0008-0000-0000-00000E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35" name="Text Box 27">
          <a:extLst>
            <a:ext uri="{FF2B5EF4-FFF2-40B4-BE49-F238E27FC236}">
              <a16:creationId xmlns:a16="http://schemas.microsoft.com/office/drawing/2014/main" id="{00000000-0008-0000-0000-00000F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36" name="Text Box 27">
          <a:extLst>
            <a:ext uri="{FF2B5EF4-FFF2-40B4-BE49-F238E27FC236}">
              <a16:creationId xmlns:a16="http://schemas.microsoft.com/office/drawing/2014/main" id="{00000000-0008-0000-0000-000010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37" name="Text Box 27">
          <a:extLst>
            <a:ext uri="{FF2B5EF4-FFF2-40B4-BE49-F238E27FC236}">
              <a16:creationId xmlns:a16="http://schemas.microsoft.com/office/drawing/2014/main" id="{00000000-0008-0000-0000-000011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638" name="Text Box 27">
          <a:extLst>
            <a:ext uri="{FF2B5EF4-FFF2-40B4-BE49-F238E27FC236}">
              <a16:creationId xmlns:a16="http://schemas.microsoft.com/office/drawing/2014/main" id="{00000000-0008-0000-0000-000012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639" name="Text Box 27">
          <a:extLst>
            <a:ext uri="{FF2B5EF4-FFF2-40B4-BE49-F238E27FC236}">
              <a16:creationId xmlns:a16="http://schemas.microsoft.com/office/drawing/2014/main" id="{00000000-0008-0000-0000-000013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40" name="Text Box 27">
          <a:extLst>
            <a:ext uri="{FF2B5EF4-FFF2-40B4-BE49-F238E27FC236}">
              <a16:creationId xmlns:a16="http://schemas.microsoft.com/office/drawing/2014/main" id="{00000000-0008-0000-0000-000014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41" name="Text Box 27">
          <a:extLst>
            <a:ext uri="{FF2B5EF4-FFF2-40B4-BE49-F238E27FC236}">
              <a16:creationId xmlns:a16="http://schemas.microsoft.com/office/drawing/2014/main" id="{00000000-0008-0000-0000-000015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42" name="Text Box 27">
          <a:extLst>
            <a:ext uri="{FF2B5EF4-FFF2-40B4-BE49-F238E27FC236}">
              <a16:creationId xmlns:a16="http://schemas.microsoft.com/office/drawing/2014/main" id="{00000000-0008-0000-0000-000016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43" name="Text Box 27">
          <a:extLst>
            <a:ext uri="{FF2B5EF4-FFF2-40B4-BE49-F238E27FC236}">
              <a16:creationId xmlns:a16="http://schemas.microsoft.com/office/drawing/2014/main" id="{00000000-0008-0000-0000-000017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44" name="Text Box 27">
          <a:extLst>
            <a:ext uri="{FF2B5EF4-FFF2-40B4-BE49-F238E27FC236}">
              <a16:creationId xmlns:a16="http://schemas.microsoft.com/office/drawing/2014/main" id="{00000000-0008-0000-0000-000018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45" name="Text Box 27">
          <a:extLst>
            <a:ext uri="{FF2B5EF4-FFF2-40B4-BE49-F238E27FC236}">
              <a16:creationId xmlns:a16="http://schemas.microsoft.com/office/drawing/2014/main" id="{00000000-0008-0000-0000-000019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46" name="Text Box 27">
          <a:extLst>
            <a:ext uri="{FF2B5EF4-FFF2-40B4-BE49-F238E27FC236}">
              <a16:creationId xmlns:a16="http://schemas.microsoft.com/office/drawing/2014/main" id="{00000000-0008-0000-0000-00001A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47" name="Text Box 27">
          <a:extLst>
            <a:ext uri="{FF2B5EF4-FFF2-40B4-BE49-F238E27FC236}">
              <a16:creationId xmlns:a16="http://schemas.microsoft.com/office/drawing/2014/main" id="{00000000-0008-0000-0000-00001B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648" name="Text Box 27">
          <a:extLst>
            <a:ext uri="{FF2B5EF4-FFF2-40B4-BE49-F238E27FC236}">
              <a16:creationId xmlns:a16="http://schemas.microsoft.com/office/drawing/2014/main" id="{00000000-0008-0000-0000-00001C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649" name="Text Box 27">
          <a:extLst>
            <a:ext uri="{FF2B5EF4-FFF2-40B4-BE49-F238E27FC236}">
              <a16:creationId xmlns:a16="http://schemas.microsoft.com/office/drawing/2014/main" id="{00000000-0008-0000-0000-00001D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50" name="Text Box 27">
          <a:extLst>
            <a:ext uri="{FF2B5EF4-FFF2-40B4-BE49-F238E27FC236}">
              <a16:creationId xmlns:a16="http://schemas.microsoft.com/office/drawing/2014/main" id="{00000000-0008-0000-0000-00001E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51" name="Text Box 27">
          <a:extLst>
            <a:ext uri="{FF2B5EF4-FFF2-40B4-BE49-F238E27FC236}">
              <a16:creationId xmlns:a16="http://schemas.microsoft.com/office/drawing/2014/main" id="{00000000-0008-0000-0000-00001F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52" name="Text Box 27">
          <a:extLst>
            <a:ext uri="{FF2B5EF4-FFF2-40B4-BE49-F238E27FC236}">
              <a16:creationId xmlns:a16="http://schemas.microsoft.com/office/drawing/2014/main" id="{00000000-0008-0000-0000-000020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53" name="Text Box 27">
          <a:extLst>
            <a:ext uri="{FF2B5EF4-FFF2-40B4-BE49-F238E27FC236}">
              <a16:creationId xmlns:a16="http://schemas.microsoft.com/office/drawing/2014/main" id="{00000000-0008-0000-0000-000021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54" name="Text Box 27">
          <a:extLst>
            <a:ext uri="{FF2B5EF4-FFF2-40B4-BE49-F238E27FC236}">
              <a16:creationId xmlns:a16="http://schemas.microsoft.com/office/drawing/2014/main" id="{00000000-0008-0000-0000-000022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55" name="Text Box 27">
          <a:extLst>
            <a:ext uri="{FF2B5EF4-FFF2-40B4-BE49-F238E27FC236}">
              <a16:creationId xmlns:a16="http://schemas.microsoft.com/office/drawing/2014/main" id="{00000000-0008-0000-0000-000023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56" name="Text Box 27">
          <a:extLst>
            <a:ext uri="{FF2B5EF4-FFF2-40B4-BE49-F238E27FC236}">
              <a16:creationId xmlns:a16="http://schemas.microsoft.com/office/drawing/2014/main" id="{00000000-0008-0000-0000-000024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57" name="Text Box 27">
          <a:extLst>
            <a:ext uri="{FF2B5EF4-FFF2-40B4-BE49-F238E27FC236}">
              <a16:creationId xmlns:a16="http://schemas.microsoft.com/office/drawing/2014/main" id="{00000000-0008-0000-0000-000025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658" name="Text Box 27">
          <a:extLst>
            <a:ext uri="{FF2B5EF4-FFF2-40B4-BE49-F238E27FC236}">
              <a16:creationId xmlns:a16="http://schemas.microsoft.com/office/drawing/2014/main" id="{00000000-0008-0000-0000-000026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659" name="Text Box 27">
          <a:extLst>
            <a:ext uri="{FF2B5EF4-FFF2-40B4-BE49-F238E27FC236}">
              <a16:creationId xmlns:a16="http://schemas.microsoft.com/office/drawing/2014/main" id="{00000000-0008-0000-0000-000027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60" name="Text Box 27">
          <a:extLst>
            <a:ext uri="{FF2B5EF4-FFF2-40B4-BE49-F238E27FC236}">
              <a16:creationId xmlns:a16="http://schemas.microsoft.com/office/drawing/2014/main" id="{00000000-0008-0000-0000-000028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61" name="Text Box 27">
          <a:extLst>
            <a:ext uri="{FF2B5EF4-FFF2-40B4-BE49-F238E27FC236}">
              <a16:creationId xmlns:a16="http://schemas.microsoft.com/office/drawing/2014/main" id="{00000000-0008-0000-0000-000029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62" name="Text Box 27">
          <a:extLst>
            <a:ext uri="{FF2B5EF4-FFF2-40B4-BE49-F238E27FC236}">
              <a16:creationId xmlns:a16="http://schemas.microsoft.com/office/drawing/2014/main" id="{00000000-0008-0000-0000-00002A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63" name="Text Box 27">
          <a:extLst>
            <a:ext uri="{FF2B5EF4-FFF2-40B4-BE49-F238E27FC236}">
              <a16:creationId xmlns:a16="http://schemas.microsoft.com/office/drawing/2014/main" id="{00000000-0008-0000-0000-00002B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64" name="Text Box 27">
          <a:extLst>
            <a:ext uri="{FF2B5EF4-FFF2-40B4-BE49-F238E27FC236}">
              <a16:creationId xmlns:a16="http://schemas.microsoft.com/office/drawing/2014/main" id="{00000000-0008-0000-0000-00002C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65" name="Text Box 27">
          <a:extLst>
            <a:ext uri="{FF2B5EF4-FFF2-40B4-BE49-F238E27FC236}">
              <a16:creationId xmlns:a16="http://schemas.microsoft.com/office/drawing/2014/main" id="{00000000-0008-0000-0000-00002D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66" name="Text Box 27">
          <a:extLst>
            <a:ext uri="{FF2B5EF4-FFF2-40B4-BE49-F238E27FC236}">
              <a16:creationId xmlns:a16="http://schemas.microsoft.com/office/drawing/2014/main" id="{00000000-0008-0000-0000-00002E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67" name="Text Box 27">
          <a:extLst>
            <a:ext uri="{FF2B5EF4-FFF2-40B4-BE49-F238E27FC236}">
              <a16:creationId xmlns:a16="http://schemas.microsoft.com/office/drawing/2014/main" id="{00000000-0008-0000-0000-00002F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668" name="Text Box 27">
          <a:extLst>
            <a:ext uri="{FF2B5EF4-FFF2-40B4-BE49-F238E27FC236}">
              <a16:creationId xmlns:a16="http://schemas.microsoft.com/office/drawing/2014/main" id="{00000000-0008-0000-0000-000030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669" name="Text Box 27">
          <a:extLst>
            <a:ext uri="{FF2B5EF4-FFF2-40B4-BE49-F238E27FC236}">
              <a16:creationId xmlns:a16="http://schemas.microsoft.com/office/drawing/2014/main" id="{00000000-0008-0000-0000-000031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670" name="Text Box 27">
          <a:extLst>
            <a:ext uri="{FF2B5EF4-FFF2-40B4-BE49-F238E27FC236}">
              <a16:creationId xmlns:a16="http://schemas.microsoft.com/office/drawing/2014/main" id="{00000000-0008-0000-0000-000032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71" name="Text Box 27">
          <a:extLst>
            <a:ext uri="{FF2B5EF4-FFF2-40B4-BE49-F238E27FC236}">
              <a16:creationId xmlns:a16="http://schemas.microsoft.com/office/drawing/2014/main" id="{00000000-0008-0000-0000-000033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72" name="Text Box 27">
          <a:extLst>
            <a:ext uri="{FF2B5EF4-FFF2-40B4-BE49-F238E27FC236}">
              <a16:creationId xmlns:a16="http://schemas.microsoft.com/office/drawing/2014/main" id="{00000000-0008-0000-0000-000034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73" name="Text Box 27">
          <a:extLst>
            <a:ext uri="{FF2B5EF4-FFF2-40B4-BE49-F238E27FC236}">
              <a16:creationId xmlns:a16="http://schemas.microsoft.com/office/drawing/2014/main" id="{00000000-0008-0000-0000-000035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74" name="Text Box 27">
          <a:extLst>
            <a:ext uri="{FF2B5EF4-FFF2-40B4-BE49-F238E27FC236}">
              <a16:creationId xmlns:a16="http://schemas.microsoft.com/office/drawing/2014/main" id="{00000000-0008-0000-0000-000036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75" name="Text Box 27">
          <a:extLst>
            <a:ext uri="{FF2B5EF4-FFF2-40B4-BE49-F238E27FC236}">
              <a16:creationId xmlns:a16="http://schemas.microsoft.com/office/drawing/2014/main" id="{00000000-0008-0000-0000-000037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76" name="Text Box 27">
          <a:extLst>
            <a:ext uri="{FF2B5EF4-FFF2-40B4-BE49-F238E27FC236}">
              <a16:creationId xmlns:a16="http://schemas.microsoft.com/office/drawing/2014/main" id="{00000000-0008-0000-0000-000038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77" name="Text Box 27">
          <a:extLst>
            <a:ext uri="{FF2B5EF4-FFF2-40B4-BE49-F238E27FC236}">
              <a16:creationId xmlns:a16="http://schemas.microsoft.com/office/drawing/2014/main" id="{00000000-0008-0000-0000-000039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78" name="Text Box 27">
          <a:extLst>
            <a:ext uri="{FF2B5EF4-FFF2-40B4-BE49-F238E27FC236}">
              <a16:creationId xmlns:a16="http://schemas.microsoft.com/office/drawing/2014/main" id="{00000000-0008-0000-0000-00003A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679" name="Text Box 27">
          <a:extLst>
            <a:ext uri="{FF2B5EF4-FFF2-40B4-BE49-F238E27FC236}">
              <a16:creationId xmlns:a16="http://schemas.microsoft.com/office/drawing/2014/main" id="{00000000-0008-0000-0000-00003B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680" name="Text Box 27">
          <a:extLst>
            <a:ext uri="{FF2B5EF4-FFF2-40B4-BE49-F238E27FC236}">
              <a16:creationId xmlns:a16="http://schemas.microsoft.com/office/drawing/2014/main" id="{00000000-0008-0000-0000-00003C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81" name="Text Box 27">
          <a:extLst>
            <a:ext uri="{FF2B5EF4-FFF2-40B4-BE49-F238E27FC236}">
              <a16:creationId xmlns:a16="http://schemas.microsoft.com/office/drawing/2014/main" id="{00000000-0008-0000-0000-00003D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82" name="Text Box 27">
          <a:extLst>
            <a:ext uri="{FF2B5EF4-FFF2-40B4-BE49-F238E27FC236}">
              <a16:creationId xmlns:a16="http://schemas.microsoft.com/office/drawing/2014/main" id="{00000000-0008-0000-0000-00003E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83" name="Text Box 27">
          <a:extLst>
            <a:ext uri="{FF2B5EF4-FFF2-40B4-BE49-F238E27FC236}">
              <a16:creationId xmlns:a16="http://schemas.microsoft.com/office/drawing/2014/main" id="{00000000-0008-0000-0000-00003F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84" name="Text Box 27">
          <a:extLst>
            <a:ext uri="{FF2B5EF4-FFF2-40B4-BE49-F238E27FC236}">
              <a16:creationId xmlns:a16="http://schemas.microsoft.com/office/drawing/2014/main" id="{00000000-0008-0000-0000-000040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85" name="Text Box 27">
          <a:extLst>
            <a:ext uri="{FF2B5EF4-FFF2-40B4-BE49-F238E27FC236}">
              <a16:creationId xmlns:a16="http://schemas.microsoft.com/office/drawing/2014/main" id="{00000000-0008-0000-0000-000041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86" name="Text Box 27">
          <a:extLst>
            <a:ext uri="{FF2B5EF4-FFF2-40B4-BE49-F238E27FC236}">
              <a16:creationId xmlns:a16="http://schemas.microsoft.com/office/drawing/2014/main" id="{00000000-0008-0000-0000-000042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87" name="Text Box 27">
          <a:extLst>
            <a:ext uri="{FF2B5EF4-FFF2-40B4-BE49-F238E27FC236}">
              <a16:creationId xmlns:a16="http://schemas.microsoft.com/office/drawing/2014/main" id="{00000000-0008-0000-0000-000043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88" name="Text Box 27">
          <a:extLst>
            <a:ext uri="{FF2B5EF4-FFF2-40B4-BE49-F238E27FC236}">
              <a16:creationId xmlns:a16="http://schemas.microsoft.com/office/drawing/2014/main" id="{00000000-0008-0000-0000-000044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689" name="Text Box 27">
          <a:extLst>
            <a:ext uri="{FF2B5EF4-FFF2-40B4-BE49-F238E27FC236}">
              <a16:creationId xmlns:a16="http://schemas.microsoft.com/office/drawing/2014/main" id="{00000000-0008-0000-0000-000045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690" name="Text Box 27">
          <a:extLst>
            <a:ext uri="{FF2B5EF4-FFF2-40B4-BE49-F238E27FC236}">
              <a16:creationId xmlns:a16="http://schemas.microsoft.com/office/drawing/2014/main" id="{00000000-0008-0000-0000-000046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91" name="Text Box 27">
          <a:extLst>
            <a:ext uri="{FF2B5EF4-FFF2-40B4-BE49-F238E27FC236}">
              <a16:creationId xmlns:a16="http://schemas.microsoft.com/office/drawing/2014/main" id="{00000000-0008-0000-0000-000047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92" name="Text Box 27">
          <a:extLst>
            <a:ext uri="{FF2B5EF4-FFF2-40B4-BE49-F238E27FC236}">
              <a16:creationId xmlns:a16="http://schemas.microsoft.com/office/drawing/2014/main" id="{00000000-0008-0000-0000-000048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93" name="Text Box 27">
          <a:extLst>
            <a:ext uri="{FF2B5EF4-FFF2-40B4-BE49-F238E27FC236}">
              <a16:creationId xmlns:a16="http://schemas.microsoft.com/office/drawing/2014/main" id="{00000000-0008-0000-0000-000049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694" name="Text Box 27">
          <a:extLst>
            <a:ext uri="{FF2B5EF4-FFF2-40B4-BE49-F238E27FC236}">
              <a16:creationId xmlns:a16="http://schemas.microsoft.com/office/drawing/2014/main" id="{00000000-0008-0000-0000-00004A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95" name="Text Box 27">
          <a:extLst>
            <a:ext uri="{FF2B5EF4-FFF2-40B4-BE49-F238E27FC236}">
              <a16:creationId xmlns:a16="http://schemas.microsoft.com/office/drawing/2014/main" id="{00000000-0008-0000-0000-00004B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96" name="Text Box 27">
          <a:extLst>
            <a:ext uri="{FF2B5EF4-FFF2-40B4-BE49-F238E27FC236}">
              <a16:creationId xmlns:a16="http://schemas.microsoft.com/office/drawing/2014/main" id="{00000000-0008-0000-0000-00004C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97" name="Text Box 27">
          <a:extLst>
            <a:ext uri="{FF2B5EF4-FFF2-40B4-BE49-F238E27FC236}">
              <a16:creationId xmlns:a16="http://schemas.microsoft.com/office/drawing/2014/main" id="{00000000-0008-0000-0000-00004D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698" name="Text Box 27">
          <a:extLst>
            <a:ext uri="{FF2B5EF4-FFF2-40B4-BE49-F238E27FC236}">
              <a16:creationId xmlns:a16="http://schemas.microsoft.com/office/drawing/2014/main" id="{00000000-0008-0000-0000-00004E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699" name="Text Box 27">
          <a:extLst>
            <a:ext uri="{FF2B5EF4-FFF2-40B4-BE49-F238E27FC236}">
              <a16:creationId xmlns:a16="http://schemas.microsoft.com/office/drawing/2014/main" id="{00000000-0008-0000-0000-00004F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700" name="Text Box 27">
          <a:extLst>
            <a:ext uri="{FF2B5EF4-FFF2-40B4-BE49-F238E27FC236}">
              <a16:creationId xmlns:a16="http://schemas.microsoft.com/office/drawing/2014/main" id="{00000000-0008-0000-0000-000050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01" name="Text Box 27">
          <a:extLst>
            <a:ext uri="{FF2B5EF4-FFF2-40B4-BE49-F238E27FC236}">
              <a16:creationId xmlns:a16="http://schemas.microsoft.com/office/drawing/2014/main" id="{00000000-0008-0000-0000-000051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02" name="Text Box 27">
          <a:extLst>
            <a:ext uri="{FF2B5EF4-FFF2-40B4-BE49-F238E27FC236}">
              <a16:creationId xmlns:a16="http://schemas.microsoft.com/office/drawing/2014/main" id="{00000000-0008-0000-0000-000052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03" name="Text Box 27">
          <a:extLst>
            <a:ext uri="{FF2B5EF4-FFF2-40B4-BE49-F238E27FC236}">
              <a16:creationId xmlns:a16="http://schemas.microsoft.com/office/drawing/2014/main" id="{00000000-0008-0000-0000-000053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04" name="Text Box 27">
          <a:extLst>
            <a:ext uri="{FF2B5EF4-FFF2-40B4-BE49-F238E27FC236}">
              <a16:creationId xmlns:a16="http://schemas.microsoft.com/office/drawing/2014/main" id="{00000000-0008-0000-0000-000054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05" name="Text Box 27">
          <a:extLst>
            <a:ext uri="{FF2B5EF4-FFF2-40B4-BE49-F238E27FC236}">
              <a16:creationId xmlns:a16="http://schemas.microsoft.com/office/drawing/2014/main" id="{00000000-0008-0000-0000-000055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06" name="Text Box 27">
          <a:extLst>
            <a:ext uri="{FF2B5EF4-FFF2-40B4-BE49-F238E27FC236}">
              <a16:creationId xmlns:a16="http://schemas.microsoft.com/office/drawing/2014/main" id="{00000000-0008-0000-0000-000056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07" name="Text Box 27">
          <a:extLst>
            <a:ext uri="{FF2B5EF4-FFF2-40B4-BE49-F238E27FC236}">
              <a16:creationId xmlns:a16="http://schemas.microsoft.com/office/drawing/2014/main" id="{00000000-0008-0000-0000-000057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08" name="Text Box 27">
          <a:extLst>
            <a:ext uri="{FF2B5EF4-FFF2-40B4-BE49-F238E27FC236}">
              <a16:creationId xmlns:a16="http://schemas.microsoft.com/office/drawing/2014/main" id="{00000000-0008-0000-0000-000058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709" name="Text Box 27">
          <a:extLst>
            <a:ext uri="{FF2B5EF4-FFF2-40B4-BE49-F238E27FC236}">
              <a16:creationId xmlns:a16="http://schemas.microsoft.com/office/drawing/2014/main" id="{00000000-0008-0000-0000-000059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710" name="Text Box 27">
          <a:extLst>
            <a:ext uri="{FF2B5EF4-FFF2-40B4-BE49-F238E27FC236}">
              <a16:creationId xmlns:a16="http://schemas.microsoft.com/office/drawing/2014/main" id="{00000000-0008-0000-0000-00005A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711" name="Text Box 27">
          <a:extLst>
            <a:ext uri="{FF2B5EF4-FFF2-40B4-BE49-F238E27FC236}">
              <a16:creationId xmlns:a16="http://schemas.microsoft.com/office/drawing/2014/main" id="{00000000-0008-0000-0000-00005B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12" name="Text Box 27">
          <a:extLst>
            <a:ext uri="{FF2B5EF4-FFF2-40B4-BE49-F238E27FC236}">
              <a16:creationId xmlns:a16="http://schemas.microsoft.com/office/drawing/2014/main" id="{00000000-0008-0000-0000-00005C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13" name="Text Box 27">
          <a:extLst>
            <a:ext uri="{FF2B5EF4-FFF2-40B4-BE49-F238E27FC236}">
              <a16:creationId xmlns:a16="http://schemas.microsoft.com/office/drawing/2014/main" id="{00000000-0008-0000-0000-00005D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14" name="Text Box 27">
          <a:extLst>
            <a:ext uri="{FF2B5EF4-FFF2-40B4-BE49-F238E27FC236}">
              <a16:creationId xmlns:a16="http://schemas.microsoft.com/office/drawing/2014/main" id="{00000000-0008-0000-0000-00005E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15" name="Text Box 27">
          <a:extLst>
            <a:ext uri="{FF2B5EF4-FFF2-40B4-BE49-F238E27FC236}">
              <a16:creationId xmlns:a16="http://schemas.microsoft.com/office/drawing/2014/main" id="{00000000-0008-0000-0000-00005F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16" name="Text Box 27">
          <a:extLst>
            <a:ext uri="{FF2B5EF4-FFF2-40B4-BE49-F238E27FC236}">
              <a16:creationId xmlns:a16="http://schemas.microsoft.com/office/drawing/2014/main" id="{00000000-0008-0000-0000-000060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17" name="Text Box 27">
          <a:extLst>
            <a:ext uri="{FF2B5EF4-FFF2-40B4-BE49-F238E27FC236}">
              <a16:creationId xmlns:a16="http://schemas.microsoft.com/office/drawing/2014/main" id="{00000000-0008-0000-0000-000061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18" name="Text Box 27">
          <a:extLst>
            <a:ext uri="{FF2B5EF4-FFF2-40B4-BE49-F238E27FC236}">
              <a16:creationId xmlns:a16="http://schemas.microsoft.com/office/drawing/2014/main" id="{00000000-0008-0000-0000-000062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19" name="Text Box 27">
          <a:extLst>
            <a:ext uri="{FF2B5EF4-FFF2-40B4-BE49-F238E27FC236}">
              <a16:creationId xmlns:a16="http://schemas.microsoft.com/office/drawing/2014/main" id="{00000000-0008-0000-0000-000063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720" name="Text Box 27">
          <a:extLst>
            <a:ext uri="{FF2B5EF4-FFF2-40B4-BE49-F238E27FC236}">
              <a16:creationId xmlns:a16="http://schemas.microsoft.com/office/drawing/2014/main" id="{00000000-0008-0000-0000-000064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21" name="Text Box 27">
          <a:extLst>
            <a:ext uri="{FF2B5EF4-FFF2-40B4-BE49-F238E27FC236}">
              <a16:creationId xmlns:a16="http://schemas.microsoft.com/office/drawing/2014/main" id="{00000000-0008-0000-0000-000065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22" name="Text Box 27">
          <a:extLst>
            <a:ext uri="{FF2B5EF4-FFF2-40B4-BE49-F238E27FC236}">
              <a16:creationId xmlns:a16="http://schemas.microsoft.com/office/drawing/2014/main" id="{00000000-0008-0000-0000-000066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23" name="Text Box 27">
          <a:extLst>
            <a:ext uri="{FF2B5EF4-FFF2-40B4-BE49-F238E27FC236}">
              <a16:creationId xmlns:a16="http://schemas.microsoft.com/office/drawing/2014/main" id="{00000000-0008-0000-0000-000067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24" name="Text Box 27">
          <a:extLst>
            <a:ext uri="{FF2B5EF4-FFF2-40B4-BE49-F238E27FC236}">
              <a16:creationId xmlns:a16="http://schemas.microsoft.com/office/drawing/2014/main" id="{00000000-0008-0000-0000-000068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25" name="Text Box 27">
          <a:extLst>
            <a:ext uri="{FF2B5EF4-FFF2-40B4-BE49-F238E27FC236}">
              <a16:creationId xmlns:a16="http://schemas.microsoft.com/office/drawing/2014/main" id="{00000000-0008-0000-0000-000069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26" name="Text Box 27">
          <a:extLst>
            <a:ext uri="{FF2B5EF4-FFF2-40B4-BE49-F238E27FC236}">
              <a16:creationId xmlns:a16="http://schemas.microsoft.com/office/drawing/2014/main" id="{00000000-0008-0000-0000-00006A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27" name="Text Box 27">
          <a:extLst>
            <a:ext uri="{FF2B5EF4-FFF2-40B4-BE49-F238E27FC236}">
              <a16:creationId xmlns:a16="http://schemas.microsoft.com/office/drawing/2014/main" id="{00000000-0008-0000-0000-00006B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28" name="Text Box 27">
          <a:extLst>
            <a:ext uri="{FF2B5EF4-FFF2-40B4-BE49-F238E27FC236}">
              <a16:creationId xmlns:a16="http://schemas.microsoft.com/office/drawing/2014/main" id="{00000000-0008-0000-0000-00006C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729" name="Text Box 27">
          <a:extLst>
            <a:ext uri="{FF2B5EF4-FFF2-40B4-BE49-F238E27FC236}">
              <a16:creationId xmlns:a16="http://schemas.microsoft.com/office/drawing/2014/main" id="{00000000-0008-0000-0000-00006D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730" name="Text Box 27">
          <a:extLst>
            <a:ext uri="{FF2B5EF4-FFF2-40B4-BE49-F238E27FC236}">
              <a16:creationId xmlns:a16="http://schemas.microsoft.com/office/drawing/2014/main" id="{00000000-0008-0000-0000-00006E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31" name="Text Box 27">
          <a:extLst>
            <a:ext uri="{FF2B5EF4-FFF2-40B4-BE49-F238E27FC236}">
              <a16:creationId xmlns:a16="http://schemas.microsoft.com/office/drawing/2014/main" id="{00000000-0008-0000-0000-00006F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32" name="Text Box 27">
          <a:extLst>
            <a:ext uri="{FF2B5EF4-FFF2-40B4-BE49-F238E27FC236}">
              <a16:creationId xmlns:a16="http://schemas.microsoft.com/office/drawing/2014/main" id="{00000000-0008-0000-0000-000070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33" name="Text Box 27">
          <a:extLst>
            <a:ext uri="{FF2B5EF4-FFF2-40B4-BE49-F238E27FC236}">
              <a16:creationId xmlns:a16="http://schemas.microsoft.com/office/drawing/2014/main" id="{00000000-0008-0000-0000-000071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34" name="Text Box 27">
          <a:extLst>
            <a:ext uri="{FF2B5EF4-FFF2-40B4-BE49-F238E27FC236}">
              <a16:creationId xmlns:a16="http://schemas.microsoft.com/office/drawing/2014/main" id="{00000000-0008-0000-0000-000072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35" name="Text Box 27">
          <a:extLst>
            <a:ext uri="{FF2B5EF4-FFF2-40B4-BE49-F238E27FC236}">
              <a16:creationId xmlns:a16="http://schemas.microsoft.com/office/drawing/2014/main" id="{00000000-0008-0000-0000-000073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36" name="Text Box 27">
          <a:extLst>
            <a:ext uri="{FF2B5EF4-FFF2-40B4-BE49-F238E27FC236}">
              <a16:creationId xmlns:a16="http://schemas.microsoft.com/office/drawing/2014/main" id="{00000000-0008-0000-0000-000074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37" name="Text Box 27">
          <a:extLst>
            <a:ext uri="{FF2B5EF4-FFF2-40B4-BE49-F238E27FC236}">
              <a16:creationId xmlns:a16="http://schemas.microsoft.com/office/drawing/2014/main" id="{00000000-0008-0000-0000-000075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738" name="Text Box 27">
          <a:extLst>
            <a:ext uri="{FF2B5EF4-FFF2-40B4-BE49-F238E27FC236}">
              <a16:creationId xmlns:a16="http://schemas.microsoft.com/office/drawing/2014/main" id="{00000000-0008-0000-0000-000076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739" name="Text Box 27">
          <a:extLst>
            <a:ext uri="{FF2B5EF4-FFF2-40B4-BE49-F238E27FC236}">
              <a16:creationId xmlns:a16="http://schemas.microsoft.com/office/drawing/2014/main" id="{00000000-0008-0000-0000-000077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40" name="Text Box 27">
          <a:extLst>
            <a:ext uri="{FF2B5EF4-FFF2-40B4-BE49-F238E27FC236}">
              <a16:creationId xmlns:a16="http://schemas.microsoft.com/office/drawing/2014/main" id="{00000000-0008-0000-0000-000078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41" name="Text Box 27">
          <a:extLst>
            <a:ext uri="{FF2B5EF4-FFF2-40B4-BE49-F238E27FC236}">
              <a16:creationId xmlns:a16="http://schemas.microsoft.com/office/drawing/2014/main" id="{00000000-0008-0000-0000-000079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42" name="Text Box 27">
          <a:extLst>
            <a:ext uri="{FF2B5EF4-FFF2-40B4-BE49-F238E27FC236}">
              <a16:creationId xmlns:a16="http://schemas.microsoft.com/office/drawing/2014/main" id="{00000000-0008-0000-0000-00007A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43" name="Text Box 27">
          <a:extLst>
            <a:ext uri="{FF2B5EF4-FFF2-40B4-BE49-F238E27FC236}">
              <a16:creationId xmlns:a16="http://schemas.microsoft.com/office/drawing/2014/main" id="{00000000-0008-0000-0000-00007B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44" name="Text Box 27">
          <a:extLst>
            <a:ext uri="{FF2B5EF4-FFF2-40B4-BE49-F238E27FC236}">
              <a16:creationId xmlns:a16="http://schemas.microsoft.com/office/drawing/2014/main" id="{00000000-0008-0000-0000-00007C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45" name="Text Box 27">
          <a:extLst>
            <a:ext uri="{FF2B5EF4-FFF2-40B4-BE49-F238E27FC236}">
              <a16:creationId xmlns:a16="http://schemas.microsoft.com/office/drawing/2014/main" id="{00000000-0008-0000-0000-00007D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46" name="Text Box 27">
          <a:extLst>
            <a:ext uri="{FF2B5EF4-FFF2-40B4-BE49-F238E27FC236}">
              <a16:creationId xmlns:a16="http://schemas.microsoft.com/office/drawing/2014/main" id="{00000000-0008-0000-0000-00007E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47" name="Text Box 27">
          <a:extLst>
            <a:ext uri="{FF2B5EF4-FFF2-40B4-BE49-F238E27FC236}">
              <a16:creationId xmlns:a16="http://schemas.microsoft.com/office/drawing/2014/main" id="{00000000-0008-0000-0000-00007F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748" name="Text Box 27">
          <a:extLst>
            <a:ext uri="{FF2B5EF4-FFF2-40B4-BE49-F238E27FC236}">
              <a16:creationId xmlns:a16="http://schemas.microsoft.com/office/drawing/2014/main" id="{00000000-0008-0000-0000-000080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749" name="Text Box 27">
          <a:extLst>
            <a:ext uri="{FF2B5EF4-FFF2-40B4-BE49-F238E27FC236}">
              <a16:creationId xmlns:a16="http://schemas.microsoft.com/office/drawing/2014/main" id="{00000000-0008-0000-0000-000081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750" name="Text Box 27">
          <a:extLst>
            <a:ext uri="{FF2B5EF4-FFF2-40B4-BE49-F238E27FC236}">
              <a16:creationId xmlns:a16="http://schemas.microsoft.com/office/drawing/2014/main" id="{00000000-0008-0000-0000-000082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51" name="Text Box 27">
          <a:extLst>
            <a:ext uri="{FF2B5EF4-FFF2-40B4-BE49-F238E27FC236}">
              <a16:creationId xmlns:a16="http://schemas.microsoft.com/office/drawing/2014/main" id="{00000000-0008-0000-0000-000083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52" name="Text Box 27">
          <a:extLst>
            <a:ext uri="{FF2B5EF4-FFF2-40B4-BE49-F238E27FC236}">
              <a16:creationId xmlns:a16="http://schemas.microsoft.com/office/drawing/2014/main" id="{00000000-0008-0000-0000-000084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53" name="Text Box 27">
          <a:extLst>
            <a:ext uri="{FF2B5EF4-FFF2-40B4-BE49-F238E27FC236}">
              <a16:creationId xmlns:a16="http://schemas.microsoft.com/office/drawing/2014/main" id="{00000000-0008-0000-0000-000085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54" name="Text Box 27">
          <a:extLst>
            <a:ext uri="{FF2B5EF4-FFF2-40B4-BE49-F238E27FC236}">
              <a16:creationId xmlns:a16="http://schemas.microsoft.com/office/drawing/2014/main" id="{00000000-0008-0000-0000-000086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55" name="Text Box 27">
          <a:extLst>
            <a:ext uri="{FF2B5EF4-FFF2-40B4-BE49-F238E27FC236}">
              <a16:creationId xmlns:a16="http://schemas.microsoft.com/office/drawing/2014/main" id="{00000000-0008-0000-0000-000087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56" name="Text Box 27">
          <a:extLst>
            <a:ext uri="{FF2B5EF4-FFF2-40B4-BE49-F238E27FC236}">
              <a16:creationId xmlns:a16="http://schemas.microsoft.com/office/drawing/2014/main" id="{00000000-0008-0000-0000-000088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57" name="Text Box 27">
          <a:extLst>
            <a:ext uri="{FF2B5EF4-FFF2-40B4-BE49-F238E27FC236}">
              <a16:creationId xmlns:a16="http://schemas.microsoft.com/office/drawing/2014/main" id="{00000000-0008-0000-0000-000089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58" name="Text Box 27">
          <a:extLst>
            <a:ext uri="{FF2B5EF4-FFF2-40B4-BE49-F238E27FC236}">
              <a16:creationId xmlns:a16="http://schemas.microsoft.com/office/drawing/2014/main" id="{00000000-0008-0000-0000-00008A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759" name="Text Box 27">
          <a:extLst>
            <a:ext uri="{FF2B5EF4-FFF2-40B4-BE49-F238E27FC236}">
              <a16:creationId xmlns:a16="http://schemas.microsoft.com/office/drawing/2014/main" id="{00000000-0008-0000-0000-00008B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760" name="Text Box 27">
          <a:extLst>
            <a:ext uri="{FF2B5EF4-FFF2-40B4-BE49-F238E27FC236}">
              <a16:creationId xmlns:a16="http://schemas.microsoft.com/office/drawing/2014/main" id="{00000000-0008-0000-0000-00008C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61" name="Text Box 27">
          <a:extLst>
            <a:ext uri="{FF2B5EF4-FFF2-40B4-BE49-F238E27FC236}">
              <a16:creationId xmlns:a16="http://schemas.microsoft.com/office/drawing/2014/main" id="{00000000-0008-0000-0000-00008D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62" name="Text Box 27">
          <a:extLst>
            <a:ext uri="{FF2B5EF4-FFF2-40B4-BE49-F238E27FC236}">
              <a16:creationId xmlns:a16="http://schemas.microsoft.com/office/drawing/2014/main" id="{00000000-0008-0000-0000-00008E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63" name="Text Box 27">
          <a:extLst>
            <a:ext uri="{FF2B5EF4-FFF2-40B4-BE49-F238E27FC236}">
              <a16:creationId xmlns:a16="http://schemas.microsoft.com/office/drawing/2014/main" id="{00000000-0008-0000-0000-00008F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64" name="Text Box 27">
          <a:extLst>
            <a:ext uri="{FF2B5EF4-FFF2-40B4-BE49-F238E27FC236}">
              <a16:creationId xmlns:a16="http://schemas.microsoft.com/office/drawing/2014/main" id="{00000000-0008-0000-0000-000090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65" name="Text Box 27">
          <a:extLst>
            <a:ext uri="{FF2B5EF4-FFF2-40B4-BE49-F238E27FC236}">
              <a16:creationId xmlns:a16="http://schemas.microsoft.com/office/drawing/2014/main" id="{00000000-0008-0000-0000-000091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66" name="Text Box 27">
          <a:extLst>
            <a:ext uri="{FF2B5EF4-FFF2-40B4-BE49-F238E27FC236}">
              <a16:creationId xmlns:a16="http://schemas.microsoft.com/office/drawing/2014/main" id="{00000000-0008-0000-0000-000092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67" name="Text Box 27">
          <a:extLst>
            <a:ext uri="{FF2B5EF4-FFF2-40B4-BE49-F238E27FC236}">
              <a16:creationId xmlns:a16="http://schemas.microsoft.com/office/drawing/2014/main" id="{00000000-0008-0000-0000-000093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68" name="Text Box 27">
          <a:extLst>
            <a:ext uri="{FF2B5EF4-FFF2-40B4-BE49-F238E27FC236}">
              <a16:creationId xmlns:a16="http://schemas.microsoft.com/office/drawing/2014/main" id="{00000000-0008-0000-0000-000094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769" name="Text Box 27">
          <a:extLst>
            <a:ext uri="{FF2B5EF4-FFF2-40B4-BE49-F238E27FC236}">
              <a16:creationId xmlns:a16="http://schemas.microsoft.com/office/drawing/2014/main" id="{00000000-0008-0000-0000-000095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770" name="Text Box 27">
          <a:extLst>
            <a:ext uri="{FF2B5EF4-FFF2-40B4-BE49-F238E27FC236}">
              <a16:creationId xmlns:a16="http://schemas.microsoft.com/office/drawing/2014/main" id="{00000000-0008-0000-0000-000096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71" name="Text Box 27">
          <a:extLst>
            <a:ext uri="{FF2B5EF4-FFF2-40B4-BE49-F238E27FC236}">
              <a16:creationId xmlns:a16="http://schemas.microsoft.com/office/drawing/2014/main" id="{00000000-0008-0000-0000-000097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72" name="Text Box 27">
          <a:extLst>
            <a:ext uri="{FF2B5EF4-FFF2-40B4-BE49-F238E27FC236}">
              <a16:creationId xmlns:a16="http://schemas.microsoft.com/office/drawing/2014/main" id="{00000000-0008-0000-0000-000098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73" name="Text Box 27">
          <a:extLst>
            <a:ext uri="{FF2B5EF4-FFF2-40B4-BE49-F238E27FC236}">
              <a16:creationId xmlns:a16="http://schemas.microsoft.com/office/drawing/2014/main" id="{00000000-0008-0000-0000-000099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74" name="Text Box 27">
          <a:extLst>
            <a:ext uri="{FF2B5EF4-FFF2-40B4-BE49-F238E27FC236}">
              <a16:creationId xmlns:a16="http://schemas.microsoft.com/office/drawing/2014/main" id="{00000000-0008-0000-0000-00009A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75" name="Text Box 27">
          <a:extLst>
            <a:ext uri="{FF2B5EF4-FFF2-40B4-BE49-F238E27FC236}">
              <a16:creationId xmlns:a16="http://schemas.microsoft.com/office/drawing/2014/main" id="{00000000-0008-0000-0000-00009B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76" name="Text Box 27">
          <a:extLst>
            <a:ext uri="{FF2B5EF4-FFF2-40B4-BE49-F238E27FC236}">
              <a16:creationId xmlns:a16="http://schemas.microsoft.com/office/drawing/2014/main" id="{00000000-0008-0000-0000-00009C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77" name="Text Box 27">
          <a:extLst>
            <a:ext uri="{FF2B5EF4-FFF2-40B4-BE49-F238E27FC236}">
              <a16:creationId xmlns:a16="http://schemas.microsoft.com/office/drawing/2014/main" id="{00000000-0008-0000-0000-00009D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78" name="Text Box 27">
          <a:extLst>
            <a:ext uri="{FF2B5EF4-FFF2-40B4-BE49-F238E27FC236}">
              <a16:creationId xmlns:a16="http://schemas.microsoft.com/office/drawing/2014/main" id="{00000000-0008-0000-0000-00009E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779" name="Text Box 27">
          <a:extLst>
            <a:ext uri="{FF2B5EF4-FFF2-40B4-BE49-F238E27FC236}">
              <a16:creationId xmlns:a16="http://schemas.microsoft.com/office/drawing/2014/main" id="{00000000-0008-0000-0000-00009F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780" name="Text Box 27">
          <a:extLst>
            <a:ext uri="{FF2B5EF4-FFF2-40B4-BE49-F238E27FC236}">
              <a16:creationId xmlns:a16="http://schemas.microsoft.com/office/drawing/2014/main" id="{00000000-0008-0000-0000-0000A0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81" name="Text Box 27">
          <a:extLst>
            <a:ext uri="{FF2B5EF4-FFF2-40B4-BE49-F238E27FC236}">
              <a16:creationId xmlns:a16="http://schemas.microsoft.com/office/drawing/2014/main" id="{00000000-0008-0000-0000-0000A1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82" name="Text Box 27">
          <a:extLst>
            <a:ext uri="{FF2B5EF4-FFF2-40B4-BE49-F238E27FC236}">
              <a16:creationId xmlns:a16="http://schemas.microsoft.com/office/drawing/2014/main" id="{00000000-0008-0000-0000-0000A2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83" name="Text Box 27">
          <a:extLst>
            <a:ext uri="{FF2B5EF4-FFF2-40B4-BE49-F238E27FC236}">
              <a16:creationId xmlns:a16="http://schemas.microsoft.com/office/drawing/2014/main" id="{00000000-0008-0000-0000-0000A3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84" name="Text Box 27">
          <a:extLst>
            <a:ext uri="{FF2B5EF4-FFF2-40B4-BE49-F238E27FC236}">
              <a16:creationId xmlns:a16="http://schemas.microsoft.com/office/drawing/2014/main" id="{00000000-0008-0000-0000-0000A4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85" name="Text Box 27">
          <a:extLst>
            <a:ext uri="{FF2B5EF4-FFF2-40B4-BE49-F238E27FC236}">
              <a16:creationId xmlns:a16="http://schemas.microsoft.com/office/drawing/2014/main" id="{00000000-0008-0000-0000-0000A5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86" name="Text Box 27">
          <a:extLst>
            <a:ext uri="{FF2B5EF4-FFF2-40B4-BE49-F238E27FC236}">
              <a16:creationId xmlns:a16="http://schemas.microsoft.com/office/drawing/2014/main" id="{00000000-0008-0000-0000-0000A6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87" name="Text Box 27">
          <a:extLst>
            <a:ext uri="{FF2B5EF4-FFF2-40B4-BE49-F238E27FC236}">
              <a16:creationId xmlns:a16="http://schemas.microsoft.com/office/drawing/2014/main" id="{00000000-0008-0000-0000-0000A7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88" name="Text Box 27">
          <a:extLst>
            <a:ext uri="{FF2B5EF4-FFF2-40B4-BE49-F238E27FC236}">
              <a16:creationId xmlns:a16="http://schemas.microsoft.com/office/drawing/2014/main" id="{00000000-0008-0000-0000-0000A8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789" name="Text Box 27">
          <a:extLst>
            <a:ext uri="{FF2B5EF4-FFF2-40B4-BE49-F238E27FC236}">
              <a16:creationId xmlns:a16="http://schemas.microsoft.com/office/drawing/2014/main" id="{00000000-0008-0000-0000-0000A9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790" name="Text Box 27">
          <a:extLst>
            <a:ext uri="{FF2B5EF4-FFF2-40B4-BE49-F238E27FC236}">
              <a16:creationId xmlns:a16="http://schemas.microsoft.com/office/drawing/2014/main" id="{00000000-0008-0000-0000-0000AA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791" name="Text Box 27">
          <a:extLst>
            <a:ext uri="{FF2B5EF4-FFF2-40B4-BE49-F238E27FC236}">
              <a16:creationId xmlns:a16="http://schemas.microsoft.com/office/drawing/2014/main" id="{00000000-0008-0000-0000-0000AB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92" name="Text Box 27">
          <a:extLst>
            <a:ext uri="{FF2B5EF4-FFF2-40B4-BE49-F238E27FC236}">
              <a16:creationId xmlns:a16="http://schemas.microsoft.com/office/drawing/2014/main" id="{00000000-0008-0000-0000-0000AC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93" name="Text Box 27">
          <a:extLst>
            <a:ext uri="{FF2B5EF4-FFF2-40B4-BE49-F238E27FC236}">
              <a16:creationId xmlns:a16="http://schemas.microsoft.com/office/drawing/2014/main" id="{00000000-0008-0000-0000-0000AD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94" name="Text Box 27">
          <a:extLst>
            <a:ext uri="{FF2B5EF4-FFF2-40B4-BE49-F238E27FC236}">
              <a16:creationId xmlns:a16="http://schemas.microsoft.com/office/drawing/2014/main" id="{00000000-0008-0000-0000-0000AE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795" name="Text Box 27">
          <a:extLst>
            <a:ext uri="{FF2B5EF4-FFF2-40B4-BE49-F238E27FC236}">
              <a16:creationId xmlns:a16="http://schemas.microsoft.com/office/drawing/2014/main" id="{00000000-0008-0000-0000-0000AF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96" name="Text Box 27">
          <a:extLst>
            <a:ext uri="{FF2B5EF4-FFF2-40B4-BE49-F238E27FC236}">
              <a16:creationId xmlns:a16="http://schemas.microsoft.com/office/drawing/2014/main" id="{00000000-0008-0000-0000-0000B0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97" name="Text Box 27">
          <a:extLst>
            <a:ext uri="{FF2B5EF4-FFF2-40B4-BE49-F238E27FC236}">
              <a16:creationId xmlns:a16="http://schemas.microsoft.com/office/drawing/2014/main" id="{00000000-0008-0000-0000-0000B1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98" name="Text Box 27">
          <a:extLst>
            <a:ext uri="{FF2B5EF4-FFF2-40B4-BE49-F238E27FC236}">
              <a16:creationId xmlns:a16="http://schemas.microsoft.com/office/drawing/2014/main" id="{00000000-0008-0000-0000-0000B2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799" name="Text Box 27">
          <a:extLst>
            <a:ext uri="{FF2B5EF4-FFF2-40B4-BE49-F238E27FC236}">
              <a16:creationId xmlns:a16="http://schemas.microsoft.com/office/drawing/2014/main" id="{00000000-0008-0000-0000-0000B3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800" name="Text Box 27">
          <a:extLst>
            <a:ext uri="{FF2B5EF4-FFF2-40B4-BE49-F238E27FC236}">
              <a16:creationId xmlns:a16="http://schemas.microsoft.com/office/drawing/2014/main" id="{00000000-0008-0000-0000-0000B4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801" name="Text Box 27">
          <a:extLst>
            <a:ext uri="{FF2B5EF4-FFF2-40B4-BE49-F238E27FC236}">
              <a16:creationId xmlns:a16="http://schemas.microsoft.com/office/drawing/2014/main" id="{00000000-0008-0000-0000-0000B5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02" name="Text Box 27">
          <a:extLst>
            <a:ext uri="{FF2B5EF4-FFF2-40B4-BE49-F238E27FC236}">
              <a16:creationId xmlns:a16="http://schemas.microsoft.com/office/drawing/2014/main" id="{00000000-0008-0000-0000-0000B6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03" name="Text Box 27">
          <a:extLst>
            <a:ext uri="{FF2B5EF4-FFF2-40B4-BE49-F238E27FC236}">
              <a16:creationId xmlns:a16="http://schemas.microsoft.com/office/drawing/2014/main" id="{00000000-0008-0000-0000-0000B7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04" name="Text Box 27">
          <a:extLst>
            <a:ext uri="{FF2B5EF4-FFF2-40B4-BE49-F238E27FC236}">
              <a16:creationId xmlns:a16="http://schemas.microsoft.com/office/drawing/2014/main" id="{00000000-0008-0000-0000-0000B8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05" name="Text Box 27">
          <a:extLst>
            <a:ext uri="{FF2B5EF4-FFF2-40B4-BE49-F238E27FC236}">
              <a16:creationId xmlns:a16="http://schemas.microsoft.com/office/drawing/2014/main" id="{00000000-0008-0000-0000-0000B9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06" name="Text Box 27">
          <a:extLst>
            <a:ext uri="{FF2B5EF4-FFF2-40B4-BE49-F238E27FC236}">
              <a16:creationId xmlns:a16="http://schemas.microsoft.com/office/drawing/2014/main" id="{00000000-0008-0000-0000-0000BA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07" name="Text Box 27">
          <a:extLst>
            <a:ext uri="{FF2B5EF4-FFF2-40B4-BE49-F238E27FC236}">
              <a16:creationId xmlns:a16="http://schemas.microsoft.com/office/drawing/2014/main" id="{00000000-0008-0000-0000-0000BB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08" name="Text Box 27">
          <a:extLst>
            <a:ext uri="{FF2B5EF4-FFF2-40B4-BE49-F238E27FC236}">
              <a16:creationId xmlns:a16="http://schemas.microsoft.com/office/drawing/2014/main" id="{00000000-0008-0000-0000-0000BC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09" name="Text Box 27">
          <a:extLst>
            <a:ext uri="{FF2B5EF4-FFF2-40B4-BE49-F238E27FC236}">
              <a16:creationId xmlns:a16="http://schemas.microsoft.com/office/drawing/2014/main" id="{00000000-0008-0000-0000-0000BD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810" name="Text Box 27">
          <a:extLst>
            <a:ext uri="{FF2B5EF4-FFF2-40B4-BE49-F238E27FC236}">
              <a16:creationId xmlns:a16="http://schemas.microsoft.com/office/drawing/2014/main" id="{00000000-0008-0000-0000-0000BE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811" name="Text Box 27">
          <a:extLst>
            <a:ext uri="{FF2B5EF4-FFF2-40B4-BE49-F238E27FC236}">
              <a16:creationId xmlns:a16="http://schemas.microsoft.com/office/drawing/2014/main" id="{00000000-0008-0000-0000-0000BF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12" name="Text Box 27">
          <a:extLst>
            <a:ext uri="{FF2B5EF4-FFF2-40B4-BE49-F238E27FC236}">
              <a16:creationId xmlns:a16="http://schemas.microsoft.com/office/drawing/2014/main" id="{00000000-0008-0000-0000-0000C0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13" name="Text Box 27">
          <a:extLst>
            <a:ext uri="{FF2B5EF4-FFF2-40B4-BE49-F238E27FC236}">
              <a16:creationId xmlns:a16="http://schemas.microsoft.com/office/drawing/2014/main" id="{00000000-0008-0000-0000-0000C1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14" name="Text Box 27">
          <a:extLst>
            <a:ext uri="{FF2B5EF4-FFF2-40B4-BE49-F238E27FC236}">
              <a16:creationId xmlns:a16="http://schemas.microsoft.com/office/drawing/2014/main" id="{00000000-0008-0000-0000-0000C2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15" name="Text Box 27">
          <a:extLst>
            <a:ext uri="{FF2B5EF4-FFF2-40B4-BE49-F238E27FC236}">
              <a16:creationId xmlns:a16="http://schemas.microsoft.com/office/drawing/2014/main" id="{00000000-0008-0000-0000-0000C3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16" name="Text Box 27">
          <a:extLst>
            <a:ext uri="{FF2B5EF4-FFF2-40B4-BE49-F238E27FC236}">
              <a16:creationId xmlns:a16="http://schemas.microsoft.com/office/drawing/2014/main" id="{00000000-0008-0000-0000-0000C4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17" name="Text Box 27">
          <a:extLst>
            <a:ext uri="{FF2B5EF4-FFF2-40B4-BE49-F238E27FC236}">
              <a16:creationId xmlns:a16="http://schemas.microsoft.com/office/drawing/2014/main" id="{00000000-0008-0000-0000-0000C5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18" name="Text Box 27">
          <a:extLst>
            <a:ext uri="{FF2B5EF4-FFF2-40B4-BE49-F238E27FC236}">
              <a16:creationId xmlns:a16="http://schemas.microsoft.com/office/drawing/2014/main" id="{00000000-0008-0000-0000-0000C6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19" name="Text Box 27">
          <a:extLst>
            <a:ext uri="{FF2B5EF4-FFF2-40B4-BE49-F238E27FC236}">
              <a16:creationId xmlns:a16="http://schemas.microsoft.com/office/drawing/2014/main" id="{00000000-0008-0000-0000-0000C7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820" name="Text Box 27">
          <a:extLst>
            <a:ext uri="{FF2B5EF4-FFF2-40B4-BE49-F238E27FC236}">
              <a16:creationId xmlns:a16="http://schemas.microsoft.com/office/drawing/2014/main" id="{00000000-0008-0000-0000-0000C8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821" name="Text Box 27">
          <a:extLst>
            <a:ext uri="{FF2B5EF4-FFF2-40B4-BE49-F238E27FC236}">
              <a16:creationId xmlns:a16="http://schemas.microsoft.com/office/drawing/2014/main" id="{00000000-0008-0000-0000-0000C9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22" name="Text Box 27">
          <a:extLst>
            <a:ext uri="{FF2B5EF4-FFF2-40B4-BE49-F238E27FC236}">
              <a16:creationId xmlns:a16="http://schemas.microsoft.com/office/drawing/2014/main" id="{00000000-0008-0000-0000-0000CA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23" name="Text Box 27">
          <a:extLst>
            <a:ext uri="{FF2B5EF4-FFF2-40B4-BE49-F238E27FC236}">
              <a16:creationId xmlns:a16="http://schemas.microsoft.com/office/drawing/2014/main" id="{00000000-0008-0000-0000-0000CB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24" name="Text Box 27">
          <a:extLst>
            <a:ext uri="{FF2B5EF4-FFF2-40B4-BE49-F238E27FC236}">
              <a16:creationId xmlns:a16="http://schemas.microsoft.com/office/drawing/2014/main" id="{00000000-0008-0000-0000-0000CC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25" name="Text Box 27">
          <a:extLst>
            <a:ext uri="{FF2B5EF4-FFF2-40B4-BE49-F238E27FC236}">
              <a16:creationId xmlns:a16="http://schemas.microsoft.com/office/drawing/2014/main" id="{00000000-0008-0000-0000-0000CD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26" name="Text Box 27">
          <a:extLst>
            <a:ext uri="{FF2B5EF4-FFF2-40B4-BE49-F238E27FC236}">
              <a16:creationId xmlns:a16="http://schemas.microsoft.com/office/drawing/2014/main" id="{00000000-0008-0000-0000-0000CE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27" name="Text Box 27">
          <a:extLst>
            <a:ext uri="{FF2B5EF4-FFF2-40B4-BE49-F238E27FC236}">
              <a16:creationId xmlns:a16="http://schemas.microsoft.com/office/drawing/2014/main" id="{00000000-0008-0000-0000-0000CF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28" name="Text Box 27">
          <a:extLst>
            <a:ext uri="{FF2B5EF4-FFF2-40B4-BE49-F238E27FC236}">
              <a16:creationId xmlns:a16="http://schemas.microsoft.com/office/drawing/2014/main" id="{00000000-0008-0000-0000-0000D0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29" name="Text Box 27">
          <a:extLst>
            <a:ext uri="{FF2B5EF4-FFF2-40B4-BE49-F238E27FC236}">
              <a16:creationId xmlns:a16="http://schemas.microsoft.com/office/drawing/2014/main" id="{00000000-0008-0000-0000-0000D1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830" name="Text Box 27">
          <a:extLst>
            <a:ext uri="{FF2B5EF4-FFF2-40B4-BE49-F238E27FC236}">
              <a16:creationId xmlns:a16="http://schemas.microsoft.com/office/drawing/2014/main" id="{00000000-0008-0000-0000-0000D2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831" name="Text Box 27">
          <a:extLst>
            <a:ext uri="{FF2B5EF4-FFF2-40B4-BE49-F238E27FC236}">
              <a16:creationId xmlns:a16="http://schemas.microsoft.com/office/drawing/2014/main" id="{00000000-0008-0000-0000-0000D3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832" name="Text Box 27">
          <a:extLst>
            <a:ext uri="{FF2B5EF4-FFF2-40B4-BE49-F238E27FC236}">
              <a16:creationId xmlns:a16="http://schemas.microsoft.com/office/drawing/2014/main" id="{00000000-0008-0000-0000-0000D4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33" name="Text Box 27">
          <a:extLst>
            <a:ext uri="{FF2B5EF4-FFF2-40B4-BE49-F238E27FC236}">
              <a16:creationId xmlns:a16="http://schemas.microsoft.com/office/drawing/2014/main" id="{00000000-0008-0000-0000-0000D5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34" name="Text Box 27">
          <a:extLst>
            <a:ext uri="{FF2B5EF4-FFF2-40B4-BE49-F238E27FC236}">
              <a16:creationId xmlns:a16="http://schemas.microsoft.com/office/drawing/2014/main" id="{00000000-0008-0000-0000-0000D6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35" name="Text Box 27">
          <a:extLst>
            <a:ext uri="{FF2B5EF4-FFF2-40B4-BE49-F238E27FC236}">
              <a16:creationId xmlns:a16="http://schemas.microsoft.com/office/drawing/2014/main" id="{00000000-0008-0000-0000-0000D7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36" name="Text Box 27">
          <a:extLst>
            <a:ext uri="{FF2B5EF4-FFF2-40B4-BE49-F238E27FC236}">
              <a16:creationId xmlns:a16="http://schemas.microsoft.com/office/drawing/2014/main" id="{00000000-0008-0000-0000-0000D8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37" name="Text Box 27">
          <a:extLst>
            <a:ext uri="{FF2B5EF4-FFF2-40B4-BE49-F238E27FC236}">
              <a16:creationId xmlns:a16="http://schemas.microsoft.com/office/drawing/2014/main" id="{00000000-0008-0000-0000-0000D9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38" name="Text Box 27">
          <a:extLst>
            <a:ext uri="{FF2B5EF4-FFF2-40B4-BE49-F238E27FC236}">
              <a16:creationId xmlns:a16="http://schemas.microsoft.com/office/drawing/2014/main" id="{00000000-0008-0000-0000-0000DA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39" name="Text Box 27">
          <a:extLst>
            <a:ext uri="{FF2B5EF4-FFF2-40B4-BE49-F238E27FC236}">
              <a16:creationId xmlns:a16="http://schemas.microsoft.com/office/drawing/2014/main" id="{00000000-0008-0000-0000-0000DB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40" name="Text Box 27">
          <a:extLst>
            <a:ext uri="{FF2B5EF4-FFF2-40B4-BE49-F238E27FC236}">
              <a16:creationId xmlns:a16="http://schemas.microsoft.com/office/drawing/2014/main" id="{00000000-0008-0000-0000-0000DC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841" name="Text Box 27">
          <a:extLst>
            <a:ext uri="{FF2B5EF4-FFF2-40B4-BE49-F238E27FC236}">
              <a16:creationId xmlns:a16="http://schemas.microsoft.com/office/drawing/2014/main" id="{00000000-0008-0000-0000-0000DD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842" name="Text Box 27">
          <a:extLst>
            <a:ext uri="{FF2B5EF4-FFF2-40B4-BE49-F238E27FC236}">
              <a16:creationId xmlns:a16="http://schemas.microsoft.com/office/drawing/2014/main" id="{00000000-0008-0000-0000-0000DE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43" name="Text Box 27">
          <a:extLst>
            <a:ext uri="{FF2B5EF4-FFF2-40B4-BE49-F238E27FC236}">
              <a16:creationId xmlns:a16="http://schemas.microsoft.com/office/drawing/2014/main" id="{00000000-0008-0000-0000-0000DF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44" name="Text Box 27">
          <a:extLst>
            <a:ext uri="{FF2B5EF4-FFF2-40B4-BE49-F238E27FC236}">
              <a16:creationId xmlns:a16="http://schemas.microsoft.com/office/drawing/2014/main" id="{00000000-0008-0000-0000-0000E0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45" name="Text Box 27">
          <a:extLst>
            <a:ext uri="{FF2B5EF4-FFF2-40B4-BE49-F238E27FC236}">
              <a16:creationId xmlns:a16="http://schemas.microsoft.com/office/drawing/2014/main" id="{00000000-0008-0000-0000-0000E1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46" name="Text Box 27">
          <a:extLst>
            <a:ext uri="{FF2B5EF4-FFF2-40B4-BE49-F238E27FC236}">
              <a16:creationId xmlns:a16="http://schemas.microsoft.com/office/drawing/2014/main" id="{00000000-0008-0000-0000-0000E2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47" name="Text Box 27">
          <a:extLst>
            <a:ext uri="{FF2B5EF4-FFF2-40B4-BE49-F238E27FC236}">
              <a16:creationId xmlns:a16="http://schemas.microsoft.com/office/drawing/2014/main" id="{00000000-0008-0000-0000-0000E3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48" name="Text Box 27">
          <a:extLst>
            <a:ext uri="{FF2B5EF4-FFF2-40B4-BE49-F238E27FC236}">
              <a16:creationId xmlns:a16="http://schemas.microsoft.com/office/drawing/2014/main" id="{00000000-0008-0000-0000-0000E4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49" name="Text Box 27">
          <a:extLst>
            <a:ext uri="{FF2B5EF4-FFF2-40B4-BE49-F238E27FC236}">
              <a16:creationId xmlns:a16="http://schemas.microsoft.com/office/drawing/2014/main" id="{00000000-0008-0000-0000-0000E5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50" name="Text Box 27">
          <a:extLst>
            <a:ext uri="{FF2B5EF4-FFF2-40B4-BE49-F238E27FC236}">
              <a16:creationId xmlns:a16="http://schemas.microsoft.com/office/drawing/2014/main" id="{00000000-0008-0000-0000-0000E6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851" name="Text Box 27">
          <a:extLst>
            <a:ext uri="{FF2B5EF4-FFF2-40B4-BE49-F238E27FC236}">
              <a16:creationId xmlns:a16="http://schemas.microsoft.com/office/drawing/2014/main" id="{00000000-0008-0000-0000-0000E7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852" name="Text Box 27">
          <a:extLst>
            <a:ext uri="{FF2B5EF4-FFF2-40B4-BE49-F238E27FC236}">
              <a16:creationId xmlns:a16="http://schemas.microsoft.com/office/drawing/2014/main" id="{00000000-0008-0000-0000-0000E8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53" name="Text Box 27">
          <a:extLst>
            <a:ext uri="{FF2B5EF4-FFF2-40B4-BE49-F238E27FC236}">
              <a16:creationId xmlns:a16="http://schemas.microsoft.com/office/drawing/2014/main" id="{00000000-0008-0000-0000-0000E9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54" name="Text Box 27">
          <a:extLst>
            <a:ext uri="{FF2B5EF4-FFF2-40B4-BE49-F238E27FC236}">
              <a16:creationId xmlns:a16="http://schemas.microsoft.com/office/drawing/2014/main" id="{00000000-0008-0000-0000-0000EA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55" name="Text Box 27">
          <a:extLst>
            <a:ext uri="{FF2B5EF4-FFF2-40B4-BE49-F238E27FC236}">
              <a16:creationId xmlns:a16="http://schemas.microsoft.com/office/drawing/2014/main" id="{00000000-0008-0000-0000-0000EB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56" name="Text Box 27">
          <a:extLst>
            <a:ext uri="{FF2B5EF4-FFF2-40B4-BE49-F238E27FC236}">
              <a16:creationId xmlns:a16="http://schemas.microsoft.com/office/drawing/2014/main" id="{00000000-0008-0000-0000-0000EC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57" name="Text Box 27">
          <a:extLst>
            <a:ext uri="{FF2B5EF4-FFF2-40B4-BE49-F238E27FC236}">
              <a16:creationId xmlns:a16="http://schemas.microsoft.com/office/drawing/2014/main" id="{00000000-0008-0000-0000-0000ED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58" name="Text Box 27">
          <a:extLst>
            <a:ext uri="{FF2B5EF4-FFF2-40B4-BE49-F238E27FC236}">
              <a16:creationId xmlns:a16="http://schemas.microsoft.com/office/drawing/2014/main" id="{00000000-0008-0000-0000-0000EE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59" name="Text Box 27">
          <a:extLst>
            <a:ext uri="{FF2B5EF4-FFF2-40B4-BE49-F238E27FC236}">
              <a16:creationId xmlns:a16="http://schemas.microsoft.com/office/drawing/2014/main" id="{00000000-0008-0000-0000-0000EF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60" name="Text Box 27">
          <a:extLst>
            <a:ext uri="{FF2B5EF4-FFF2-40B4-BE49-F238E27FC236}">
              <a16:creationId xmlns:a16="http://schemas.microsoft.com/office/drawing/2014/main" id="{00000000-0008-0000-0000-0000F0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861" name="Text Box 27">
          <a:extLst>
            <a:ext uri="{FF2B5EF4-FFF2-40B4-BE49-F238E27FC236}">
              <a16:creationId xmlns:a16="http://schemas.microsoft.com/office/drawing/2014/main" id="{00000000-0008-0000-0000-0000F1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862" name="Text Box 27">
          <a:extLst>
            <a:ext uri="{FF2B5EF4-FFF2-40B4-BE49-F238E27FC236}">
              <a16:creationId xmlns:a16="http://schemas.microsoft.com/office/drawing/2014/main" id="{00000000-0008-0000-0000-0000F2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63" name="Text Box 27">
          <a:extLst>
            <a:ext uri="{FF2B5EF4-FFF2-40B4-BE49-F238E27FC236}">
              <a16:creationId xmlns:a16="http://schemas.microsoft.com/office/drawing/2014/main" id="{00000000-0008-0000-0000-0000F3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64" name="Text Box 27">
          <a:extLst>
            <a:ext uri="{FF2B5EF4-FFF2-40B4-BE49-F238E27FC236}">
              <a16:creationId xmlns:a16="http://schemas.microsoft.com/office/drawing/2014/main" id="{00000000-0008-0000-0000-0000F4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65" name="Text Box 27">
          <a:extLst>
            <a:ext uri="{FF2B5EF4-FFF2-40B4-BE49-F238E27FC236}">
              <a16:creationId xmlns:a16="http://schemas.microsoft.com/office/drawing/2014/main" id="{00000000-0008-0000-0000-0000F5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66" name="Text Box 27">
          <a:extLst>
            <a:ext uri="{FF2B5EF4-FFF2-40B4-BE49-F238E27FC236}">
              <a16:creationId xmlns:a16="http://schemas.microsoft.com/office/drawing/2014/main" id="{00000000-0008-0000-0000-0000F6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67" name="Text Box 27">
          <a:extLst>
            <a:ext uri="{FF2B5EF4-FFF2-40B4-BE49-F238E27FC236}">
              <a16:creationId xmlns:a16="http://schemas.microsoft.com/office/drawing/2014/main" id="{00000000-0008-0000-0000-0000F7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68" name="Text Box 27">
          <a:extLst>
            <a:ext uri="{FF2B5EF4-FFF2-40B4-BE49-F238E27FC236}">
              <a16:creationId xmlns:a16="http://schemas.microsoft.com/office/drawing/2014/main" id="{00000000-0008-0000-0000-0000F8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69" name="Text Box 27">
          <a:extLst>
            <a:ext uri="{FF2B5EF4-FFF2-40B4-BE49-F238E27FC236}">
              <a16:creationId xmlns:a16="http://schemas.microsoft.com/office/drawing/2014/main" id="{00000000-0008-0000-0000-0000F9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70" name="Text Box 27">
          <a:extLst>
            <a:ext uri="{FF2B5EF4-FFF2-40B4-BE49-F238E27FC236}">
              <a16:creationId xmlns:a16="http://schemas.microsoft.com/office/drawing/2014/main" id="{00000000-0008-0000-0000-0000FA16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871" name="Text Box 27">
          <a:extLst>
            <a:ext uri="{FF2B5EF4-FFF2-40B4-BE49-F238E27FC236}">
              <a16:creationId xmlns:a16="http://schemas.microsoft.com/office/drawing/2014/main" id="{00000000-0008-0000-0000-0000FB16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872" name="Text Box 27">
          <a:extLst>
            <a:ext uri="{FF2B5EF4-FFF2-40B4-BE49-F238E27FC236}">
              <a16:creationId xmlns:a16="http://schemas.microsoft.com/office/drawing/2014/main" id="{00000000-0008-0000-0000-0000FC16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873" name="Text Box 27">
          <a:extLst>
            <a:ext uri="{FF2B5EF4-FFF2-40B4-BE49-F238E27FC236}">
              <a16:creationId xmlns:a16="http://schemas.microsoft.com/office/drawing/2014/main" id="{00000000-0008-0000-0000-0000FD16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74" name="Text Box 27">
          <a:extLst>
            <a:ext uri="{FF2B5EF4-FFF2-40B4-BE49-F238E27FC236}">
              <a16:creationId xmlns:a16="http://schemas.microsoft.com/office/drawing/2014/main" id="{00000000-0008-0000-0000-0000FE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75" name="Text Box 27">
          <a:extLst>
            <a:ext uri="{FF2B5EF4-FFF2-40B4-BE49-F238E27FC236}">
              <a16:creationId xmlns:a16="http://schemas.microsoft.com/office/drawing/2014/main" id="{00000000-0008-0000-0000-0000FF16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76" name="Text Box 27">
          <a:extLst>
            <a:ext uri="{FF2B5EF4-FFF2-40B4-BE49-F238E27FC236}">
              <a16:creationId xmlns:a16="http://schemas.microsoft.com/office/drawing/2014/main" id="{00000000-0008-0000-0000-000000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77" name="Text Box 27">
          <a:extLst>
            <a:ext uri="{FF2B5EF4-FFF2-40B4-BE49-F238E27FC236}">
              <a16:creationId xmlns:a16="http://schemas.microsoft.com/office/drawing/2014/main" id="{00000000-0008-0000-0000-000001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78" name="Text Box 27">
          <a:extLst>
            <a:ext uri="{FF2B5EF4-FFF2-40B4-BE49-F238E27FC236}">
              <a16:creationId xmlns:a16="http://schemas.microsoft.com/office/drawing/2014/main" id="{00000000-0008-0000-0000-000002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79" name="Text Box 27">
          <a:extLst>
            <a:ext uri="{FF2B5EF4-FFF2-40B4-BE49-F238E27FC236}">
              <a16:creationId xmlns:a16="http://schemas.microsoft.com/office/drawing/2014/main" id="{00000000-0008-0000-0000-000003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80" name="Text Box 27">
          <a:extLst>
            <a:ext uri="{FF2B5EF4-FFF2-40B4-BE49-F238E27FC236}">
              <a16:creationId xmlns:a16="http://schemas.microsoft.com/office/drawing/2014/main" id="{00000000-0008-0000-0000-000004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81" name="Text Box 27">
          <a:extLst>
            <a:ext uri="{FF2B5EF4-FFF2-40B4-BE49-F238E27FC236}">
              <a16:creationId xmlns:a16="http://schemas.microsoft.com/office/drawing/2014/main" id="{00000000-0008-0000-0000-000005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882" name="Text Box 27">
          <a:extLst>
            <a:ext uri="{FF2B5EF4-FFF2-40B4-BE49-F238E27FC236}">
              <a16:creationId xmlns:a16="http://schemas.microsoft.com/office/drawing/2014/main" id="{00000000-0008-0000-0000-000006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83" name="Text Box 27">
          <a:extLst>
            <a:ext uri="{FF2B5EF4-FFF2-40B4-BE49-F238E27FC236}">
              <a16:creationId xmlns:a16="http://schemas.microsoft.com/office/drawing/2014/main" id="{00000000-0008-0000-0000-000007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84" name="Text Box 27">
          <a:extLst>
            <a:ext uri="{FF2B5EF4-FFF2-40B4-BE49-F238E27FC236}">
              <a16:creationId xmlns:a16="http://schemas.microsoft.com/office/drawing/2014/main" id="{00000000-0008-0000-0000-000008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85" name="Text Box 27">
          <a:extLst>
            <a:ext uri="{FF2B5EF4-FFF2-40B4-BE49-F238E27FC236}">
              <a16:creationId xmlns:a16="http://schemas.microsoft.com/office/drawing/2014/main" id="{00000000-0008-0000-0000-000009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86" name="Text Box 27">
          <a:extLst>
            <a:ext uri="{FF2B5EF4-FFF2-40B4-BE49-F238E27FC236}">
              <a16:creationId xmlns:a16="http://schemas.microsoft.com/office/drawing/2014/main" id="{00000000-0008-0000-0000-00000A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87" name="Text Box 27">
          <a:extLst>
            <a:ext uri="{FF2B5EF4-FFF2-40B4-BE49-F238E27FC236}">
              <a16:creationId xmlns:a16="http://schemas.microsoft.com/office/drawing/2014/main" id="{00000000-0008-0000-0000-00000B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88" name="Text Box 27">
          <a:extLst>
            <a:ext uri="{FF2B5EF4-FFF2-40B4-BE49-F238E27FC236}">
              <a16:creationId xmlns:a16="http://schemas.microsoft.com/office/drawing/2014/main" id="{00000000-0008-0000-0000-00000C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89" name="Text Box 27">
          <a:extLst>
            <a:ext uri="{FF2B5EF4-FFF2-40B4-BE49-F238E27FC236}">
              <a16:creationId xmlns:a16="http://schemas.microsoft.com/office/drawing/2014/main" id="{00000000-0008-0000-0000-00000D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90" name="Text Box 27">
          <a:extLst>
            <a:ext uri="{FF2B5EF4-FFF2-40B4-BE49-F238E27FC236}">
              <a16:creationId xmlns:a16="http://schemas.microsoft.com/office/drawing/2014/main" id="{00000000-0008-0000-0000-00000E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891" name="Text Box 27">
          <a:extLst>
            <a:ext uri="{FF2B5EF4-FFF2-40B4-BE49-F238E27FC236}">
              <a16:creationId xmlns:a16="http://schemas.microsoft.com/office/drawing/2014/main" id="{00000000-0008-0000-0000-00000F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892" name="Text Box 27">
          <a:extLst>
            <a:ext uri="{FF2B5EF4-FFF2-40B4-BE49-F238E27FC236}">
              <a16:creationId xmlns:a16="http://schemas.microsoft.com/office/drawing/2014/main" id="{00000000-0008-0000-0000-000010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93" name="Text Box 27">
          <a:extLst>
            <a:ext uri="{FF2B5EF4-FFF2-40B4-BE49-F238E27FC236}">
              <a16:creationId xmlns:a16="http://schemas.microsoft.com/office/drawing/2014/main" id="{00000000-0008-0000-0000-000011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94" name="Text Box 27">
          <a:extLst>
            <a:ext uri="{FF2B5EF4-FFF2-40B4-BE49-F238E27FC236}">
              <a16:creationId xmlns:a16="http://schemas.microsoft.com/office/drawing/2014/main" id="{00000000-0008-0000-0000-000012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95" name="Text Box 27">
          <a:extLst>
            <a:ext uri="{FF2B5EF4-FFF2-40B4-BE49-F238E27FC236}">
              <a16:creationId xmlns:a16="http://schemas.microsoft.com/office/drawing/2014/main" id="{00000000-0008-0000-0000-000013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896" name="Text Box 27">
          <a:extLst>
            <a:ext uri="{FF2B5EF4-FFF2-40B4-BE49-F238E27FC236}">
              <a16:creationId xmlns:a16="http://schemas.microsoft.com/office/drawing/2014/main" id="{00000000-0008-0000-0000-000014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97" name="Text Box 27">
          <a:extLst>
            <a:ext uri="{FF2B5EF4-FFF2-40B4-BE49-F238E27FC236}">
              <a16:creationId xmlns:a16="http://schemas.microsoft.com/office/drawing/2014/main" id="{00000000-0008-0000-0000-000015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898" name="Text Box 27">
          <a:extLst>
            <a:ext uri="{FF2B5EF4-FFF2-40B4-BE49-F238E27FC236}">
              <a16:creationId xmlns:a16="http://schemas.microsoft.com/office/drawing/2014/main" id="{00000000-0008-0000-0000-000016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899" name="Text Box 27">
          <a:extLst>
            <a:ext uri="{FF2B5EF4-FFF2-40B4-BE49-F238E27FC236}">
              <a16:creationId xmlns:a16="http://schemas.microsoft.com/office/drawing/2014/main" id="{00000000-0008-0000-0000-000017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900" name="Text Box 27">
          <a:extLst>
            <a:ext uri="{FF2B5EF4-FFF2-40B4-BE49-F238E27FC236}">
              <a16:creationId xmlns:a16="http://schemas.microsoft.com/office/drawing/2014/main" id="{00000000-0008-0000-0000-000018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01" name="Text Box 27">
          <a:extLst>
            <a:ext uri="{FF2B5EF4-FFF2-40B4-BE49-F238E27FC236}">
              <a16:creationId xmlns:a16="http://schemas.microsoft.com/office/drawing/2014/main" id="{00000000-0008-0000-0000-000019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02" name="Text Box 27">
          <a:extLst>
            <a:ext uri="{FF2B5EF4-FFF2-40B4-BE49-F238E27FC236}">
              <a16:creationId xmlns:a16="http://schemas.microsoft.com/office/drawing/2014/main" id="{00000000-0008-0000-0000-00001A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03" name="Text Box 27">
          <a:extLst>
            <a:ext uri="{FF2B5EF4-FFF2-40B4-BE49-F238E27FC236}">
              <a16:creationId xmlns:a16="http://schemas.microsoft.com/office/drawing/2014/main" id="{00000000-0008-0000-0000-00001B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04" name="Text Box 27">
          <a:extLst>
            <a:ext uri="{FF2B5EF4-FFF2-40B4-BE49-F238E27FC236}">
              <a16:creationId xmlns:a16="http://schemas.microsoft.com/office/drawing/2014/main" id="{00000000-0008-0000-0000-00001C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05" name="Text Box 27">
          <a:extLst>
            <a:ext uri="{FF2B5EF4-FFF2-40B4-BE49-F238E27FC236}">
              <a16:creationId xmlns:a16="http://schemas.microsoft.com/office/drawing/2014/main" id="{00000000-0008-0000-0000-00001D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06" name="Text Box 27">
          <a:extLst>
            <a:ext uri="{FF2B5EF4-FFF2-40B4-BE49-F238E27FC236}">
              <a16:creationId xmlns:a16="http://schemas.microsoft.com/office/drawing/2014/main" id="{00000000-0008-0000-0000-00001E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07" name="Text Box 27">
          <a:extLst>
            <a:ext uri="{FF2B5EF4-FFF2-40B4-BE49-F238E27FC236}">
              <a16:creationId xmlns:a16="http://schemas.microsoft.com/office/drawing/2014/main" id="{00000000-0008-0000-0000-00001F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08" name="Text Box 27">
          <a:extLst>
            <a:ext uri="{FF2B5EF4-FFF2-40B4-BE49-F238E27FC236}">
              <a16:creationId xmlns:a16="http://schemas.microsoft.com/office/drawing/2014/main" id="{00000000-0008-0000-0000-000020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909" name="Text Box 27">
          <a:extLst>
            <a:ext uri="{FF2B5EF4-FFF2-40B4-BE49-F238E27FC236}">
              <a16:creationId xmlns:a16="http://schemas.microsoft.com/office/drawing/2014/main" id="{00000000-0008-0000-0000-000021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910" name="Text Box 27">
          <a:extLst>
            <a:ext uri="{FF2B5EF4-FFF2-40B4-BE49-F238E27FC236}">
              <a16:creationId xmlns:a16="http://schemas.microsoft.com/office/drawing/2014/main" id="{00000000-0008-0000-0000-000022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911" name="Text Box 27">
          <a:extLst>
            <a:ext uri="{FF2B5EF4-FFF2-40B4-BE49-F238E27FC236}">
              <a16:creationId xmlns:a16="http://schemas.microsoft.com/office/drawing/2014/main" id="{00000000-0008-0000-0000-000023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12" name="Text Box 27">
          <a:extLst>
            <a:ext uri="{FF2B5EF4-FFF2-40B4-BE49-F238E27FC236}">
              <a16:creationId xmlns:a16="http://schemas.microsoft.com/office/drawing/2014/main" id="{00000000-0008-0000-0000-000024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13" name="Text Box 27">
          <a:extLst>
            <a:ext uri="{FF2B5EF4-FFF2-40B4-BE49-F238E27FC236}">
              <a16:creationId xmlns:a16="http://schemas.microsoft.com/office/drawing/2014/main" id="{00000000-0008-0000-0000-000025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14" name="Text Box 27">
          <a:extLst>
            <a:ext uri="{FF2B5EF4-FFF2-40B4-BE49-F238E27FC236}">
              <a16:creationId xmlns:a16="http://schemas.microsoft.com/office/drawing/2014/main" id="{00000000-0008-0000-0000-000026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15" name="Text Box 27">
          <a:extLst>
            <a:ext uri="{FF2B5EF4-FFF2-40B4-BE49-F238E27FC236}">
              <a16:creationId xmlns:a16="http://schemas.microsoft.com/office/drawing/2014/main" id="{00000000-0008-0000-0000-000027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16" name="Text Box 27">
          <a:extLst>
            <a:ext uri="{FF2B5EF4-FFF2-40B4-BE49-F238E27FC236}">
              <a16:creationId xmlns:a16="http://schemas.microsoft.com/office/drawing/2014/main" id="{00000000-0008-0000-0000-000028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17" name="Text Box 27">
          <a:extLst>
            <a:ext uri="{FF2B5EF4-FFF2-40B4-BE49-F238E27FC236}">
              <a16:creationId xmlns:a16="http://schemas.microsoft.com/office/drawing/2014/main" id="{00000000-0008-0000-0000-000029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18" name="Text Box 27">
          <a:extLst>
            <a:ext uri="{FF2B5EF4-FFF2-40B4-BE49-F238E27FC236}">
              <a16:creationId xmlns:a16="http://schemas.microsoft.com/office/drawing/2014/main" id="{00000000-0008-0000-0000-00002A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19" name="Text Box 27">
          <a:extLst>
            <a:ext uri="{FF2B5EF4-FFF2-40B4-BE49-F238E27FC236}">
              <a16:creationId xmlns:a16="http://schemas.microsoft.com/office/drawing/2014/main" id="{00000000-0008-0000-0000-00002B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920" name="Text Box 27">
          <a:extLst>
            <a:ext uri="{FF2B5EF4-FFF2-40B4-BE49-F238E27FC236}">
              <a16:creationId xmlns:a16="http://schemas.microsoft.com/office/drawing/2014/main" id="{00000000-0008-0000-0000-00002C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921" name="Text Box 27">
          <a:extLst>
            <a:ext uri="{FF2B5EF4-FFF2-40B4-BE49-F238E27FC236}">
              <a16:creationId xmlns:a16="http://schemas.microsoft.com/office/drawing/2014/main" id="{00000000-0008-0000-0000-00002D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22" name="Text Box 27">
          <a:extLst>
            <a:ext uri="{FF2B5EF4-FFF2-40B4-BE49-F238E27FC236}">
              <a16:creationId xmlns:a16="http://schemas.microsoft.com/office/drawing/2014/main" id="{00000000-0008-0000-0000-00002E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23" name="Text Box 27">
          <a:extLst>
            <a:ext uri="{FF2B5EF4-FFF2-40B4-BE49-F238E27FC236}">
              <a16:creationId xmlns:a16="http://schemas.microsoft.com/office/drawing/2014/main" id="{00000000-0008-0000-0000-00002F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24" name="Text Box 27">
          <a:extLst>
            <a:ext uri="{FF2B5EF4-FFF2-40B4-BE49-F238E27FC236}">
              <a16:creationId xmlns:a16="http://schemas.microsoft.com/office/drawing/2014/main" id="{00000000-0008-0000-0000-000030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25" name="Text Box 27">
          <a:extLst>
            <a:ext uri="{FF2B5EF4-FFF2-40B4-BE49-F238E27FC236}">
              <a16:creationId xmlns:a16="http://schemas.microsoft.com/office/drawing/2014/main" id="{00000000-0008-0000-0000-000031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26" name="Text Box 27">
          <a:extLst>
            <a:ext uri="{FF2B5EF4-FFF2-40B4-BE49-F238E27FC236}">
              <a16:creationId xmlns:a16="http://schemas.microsoft.com/office/drawing/2014/main" id="{00000000-0008-0000-0000-000032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27" name="Text Box 27">
          <a:extLst>
            <a:ext uri="{FF2B5EF4-FFF2-40B4-BE49-F238E27FC236}">
              <a16:creationId xmlns:a16="http://schemas.microsoft.com/office/drawing/2014/main" id="{00000000-0008-0000-0000-000033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28" name="Text Box 27">
          <a:extLst>
            <a:ext uri="{FF2B5EF4-FFF2-40B4-BE49-F238E27FC236}">
              <a16:creationId xmlns:a16="http://schemas.microsoft.com/office/drawing/2014/main" id="{00000000-0008-0000-0000-000034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29" name="Text Box 27">
          <a:extLst>
            <a:ext uri="{FF2B5EF4-FFF2-40B4-BE49-F238E27FC236}">
              <a16:creationId xmlns:a16="http://schemas.microsoft.com/office/drawing/2014/main" id="{00000000-0008-0000-0000-000035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930" name="Text Box 27">
          <a:extLst>
            <a:ext uri="{FF2B5EF4-FFF2-40B4-BE49-F238E27FC236}">
              <a16:creationId xmlns:a16="http://schemas.microsoft.com/office/drawing/2014/main" id="{00000000-0008-0000-0000-000036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931" name="Text Box 27">
          <a:extLst>
            <a:ext uri="{FF2B5EF4-FFF2-40B4-BE49-F238E27FC236}">
              <a16:creationId xmlns:a16="http://schemas.microsoft.com/office/drawing/2014/main" id="{00000000-0008-0000-0000-000037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32" name="Text Box 27">
          <a:extLst>
            <a:ext uri="{FF2B5EF4-FFF2-40B4-BE49-F238E27FC236}">
              <a16:creationId xmlns:a16="http://schemas.microsoft.com/office/drawing/2014/main" id="{00000000-0008-0000-0000-000038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33" name="Text Box 27">
          <a:extLst>
            <a:ext uri="{FF2B5EF4-FFF2-40B4-BE49-F238E27FC236}">
              <a16:creationId xmlns:a16="http://schemas.microsoft.com/office/drawing/2014/main" id="{00000000-0008-0000-0000-000039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34" name="Text Box 27">
          <a:extLst>
            <a:ext uri="{FF2B5EF4-FFF2-40B4-BE49-F238E27FC236}">
              <a16:creationId xmlns:a16="http://schemas.microsoft.com/office/drawing/2014/main" id="{00000000-0008-0000-0000-00003A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35" name="Text Box 27">
          <a:extLst>
            <a:ext uri="{FF2B5EF4-FFF2-40B4-BE49-F238E27FC236}">
              <a16:creationId xmlns:a16="http://schemas.microsoft.com/office/drawing/2014/main" id="{00000000-0008-0000-0000-00003B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36" name="Text Box 27">
          <a:extLst>
            <a:ext uri="{FF2B5EF4-FFF2-40B4-BE49-F238E27FC236}">
              <a16:creationId xmlns:a16="http://schemas.microsoft.com/office/drawing/2014/main" id="{00000000-0008-0000-0000-00003C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37" name="Text Box 27">
          <a:extLst>
            <a:ext uri="{FF2B5EF4-FFF2-40B4-BE49-F238E27FC236}">
              <a16:creationId xmlns:a16="http://schemas.microsoft.com/office/drawing/2014/main" id="{00000000-0008-0000-0000-00003D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38" name="Text Box 27">
          <a:extLst>
            <a:ext uri="{FF2B5EF4-FFF2-40B4-BE49-F238E27FC236}">
              <a16:creationId xmlns:a16="http://schemas.microsoft.com/office/drawing/2014/main" id="{00000000-0008-0000-0000-00003E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39" name="Text Box 27">
          <a:extLst>
            <a:ext uri="{FF2B5EF4-FFF2-40B4-BE49-F238E27FC236}">
              <a16:creationId xmlns:a16="http://schemas.microsoft.com/office/drawing/2014/main" id="{00000000-0008-0000-0000-00003F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940" name="Text Box 27">
          <a:extLst>
            <a:ext uri="{FF2B5EF4-FFF2-40B4-BE49-F238E27FC236}">
              <a16:creationId xmlns:a16="http://schemas.microsoft.com/office/drawing/2014/main" id="{00000000-0008-0000-0000-000040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941" name="Text Box 27">
          <a:extLst>
            <a:ext uri="{FF2B5EF4-FFF2-40B4-BE49-F238E27FC236}">
              <a16:creationId xmlns:a16="http://schemas.microsoft.com/office/drawing/2014/main" id="{00000000-0008-0000-0000-000041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42" name="Text Box 27">
          <a:extLst>
            <a:ext uri="{FF2B5EF4-FFF2-40B4-BE49-F238E27FC236}">
              <a16:creationId xmlns:a16="http://schemas.microsoft.com/office/drawing/2014/main" id="{00000000-0008-0000-0000-000042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43" name="Text Box 27">
          <a:extLst>
            <a:ext uri="{FF2B5EF4-FFF2-40B4-BE49-F238E27FC236}">
              <a16:creationId xmlns:a16="http://schemas.microsoft.com/office/drawing/2014/main" id="{00000000-0008-0000-0000-000043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44" name="Text Box 27">
          <a:extLst>
            <a:ext uri="{FF2B5EF4-FFF2-40B4-BE49-F238E27FC236}">
              <a16:creationId xmlns:a16="http://schemas.microsoft.com/office/drawing/2014/main" id="{00000000-0008-0000-0000-000044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45" name="Text Box 27">
          <a:extLst>
            <a:ext uri="{FF2B5EF4-FFF2-40B4-BE49-F238E27FC236}">
              <a16:creationId xmlns:a16="http://schemas.microsoft.com/office/drawing/2014/main" id="{00000000-0008-0000-0000-000045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46" name="Text Box 27">
          <a:extLst>
            <a:ext uri="{FF2B5EF4-FFF2-40B4-BE49-F238E27FC236}">
              <a16:creationId xmlns:a16="http://schemas.microsoft.com/office/drawing/2014/main" id="{00000000-0008-0000-0000-000046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47" name="Text Box 27">
          <a:extLst>
            <a:ext uri="{FF2B5EF4-FFF2-40B4-BE49-F238E27FC236}">
              <a16:creationId xmlns:a16="http://schemas.microsoft.com/office/drawing/2014/main" id="{00000000-0008-0000-0000-000047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48" name="Text Box 27">
          <a:extLst>
            <a:ext uri="{FF2B5EF4-FFF2-40B4-BE49-F238E27FC236}">
              <a16:creationId xmlns:a16="http://schemas.microsoft.com/office/drawing/2014/main" id="{00000000-0008-0000-0000-000048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49" name="Text Box 27">
          <a:extLst>
            <a:ext uri="{FF2B5EF4-FFF2-40B4-BE49-F238E27FC236}">
              <a16:creationId xmlns:a16="http://schemas.microsoft.com/office/drawing/2014/main" id="{00000000-0008-0000-0000-000049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950" name="Text Box 27">
          <a:extLst>
            <a:ext uri="{FF2B5EF4-FFF2-40B4-BE49-F238E27FC236}">
              <a16:creationId xmlns:a16="http://schemas.microsoft.com/office/drawing/2014/main" id="{00000000-0008-0000-0000-00004A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951" name="Text Box 27">
          <a:extLst>
            <a:ext uri="{FF2B5EF4-FFF2-40B4-BE49-F238E27FC236}">
              <a16:creationId xmlns:a16="http://schemas.microsoft.com/office/drawing/2014/main" id="{00000000-0008-0000-0000-00004B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952" name="Text Box 27">
          <a:extLst>
            <a:ext uri="{FF2B5EF4-FFF2-40B4-BE49-F238E27FC236}">
              <a16:creationId xmlns:a16="http://schemas.microsoft.com/office/drawing/2014/main" id="{00000000-0008-0000-0000-00004C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53" name="Text Box 27">
          <a:extLst>
            <a:ext uri="{FF2B5EF4-FFF2-40B4-BE49-F238E27FC236}">
              <a16:creationId xmlns:a16="http://schemas.microsoft.com/office/drawing/2014/main" id="{00000000-0008-0000-0000-00004D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54" name="Text Box 27">
          <a:extLst>
            <a:ext uri="{FF2B5EF4-FFF2-40B4-BE49-F238E27FC236}">
              <a16:creationId xmlns:a16="http://schemas.microsoft.com/office/drawing/2014/main" id="{00000000-0008-0000-0000-00004E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55" name="Text Box 27">
          <a:extLst>
            <a:ext uri="{FF2B5EF4-FFF2-40B4-BE49-F238E27FC236}">
              <a16:creationId xmlns:a16="http://schemas.microsoft.com/office/drawing/2014/main" id="{00000000-0008-0000-0000-00004F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56" name="Text Box 27">
          <a:extLst>
            <a:ext uri="{FF2B5EF4-FFF2-40B4-BE49-F238E27FC236}">
              <a16:creationId xmlns:a16="http://schemas.microsoft.com/office/drawing/2014/main" id="{00000000-0008-0000-0000-000050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57" name="Text Box 27">
          <a:extLst>
            <a:ext uri="{FF2B5EF4-FFF2-40B4-BE49-F238E27FC236}">
              <a16:creationId xmlns:a16="http://schemas.microsoft.com/office/drawing/2014/main" id="{00000000-0008-0000-0000-000051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58" name="Text Box 27">
          <a:extLst>
            <a:ext uri="{FF2B5EF4-FFF2-40B4-BE49-F238E27FC236}">
              <a16:creationId xmlns:a16="http://schemas.microsoft.com/office/drawing/2014/main" id="{00000000-0008-0000-0000-000052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59" name="Text Box 27">
          <a:extLst>
            <a:ext uri="{FF2B5EF4-FFF2-40B4-BE49-F238E27FC236}">
              <a16:creationId xmlns:a16="http://schemas.microsoft.com/office/drawing/2014/main" id="{00000000-0008-0000-0000-000053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60" name="Text Box 27">
          <a:extLst>
            <a:ext uri="{FF2B5EF4-FFF2-40B4-BE49-F238E27FC236}">
              <a16:creationId xmlns:a16="http://schemas.microsoft.com/office/drawing/2014/main" id="{00000000-0008-0000-0000-000054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961" name="Text Box 27">
          <a:extLst>
            <a:ext uri="{FF2B5EF4-FFF2-40B4-BE49-F238E27FC236}">
              <a16:creationId xmlns:a16="http://schemas.microsoft.com/office/drawing/2014/main" id="{00000000-0008-0000-0000-000055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962" name="Text Box 27">
          <a:extLst>
            <a:ext uri="{FF2B5EF4-FFF2-40B4-BE49-F238E27FC236}">
              <a16:creationId xmlns:a16="http://schemas.microsoft.com/office/drawing/2014/main" id="{00000000-0008-0000-0000-000056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63" name="Text Box 27">
          <a:extLst>
            <a:ext uri="{FF2B5EF4-FFF2-40B4-BE49-F238E27FC236}">
              <a16:creationId xmlns:a16="http://schemas.microsoft.com/office/drawing/2014/main" id="{00000000-0008-0000-0000-000057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64" name="Text Box 27">
          <a:extLst>
            <a:ext uri="{FF2B5EF4-FFF2-40B4-BE49-F238E27FC236}">
              <a16:creationId xmlns:a16="http://schemas.microsoft.com/office/drawing/2014/main" id="{00000000-0008-0000-0000-000058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65" name="Text Box 27">
          <a:extLst>
            <a:ext uri="{FF2B5EF4-FFF2-40B4-BE49-F238E27FC236}">
              <a16:creationId xmlns:a16="http://schemas.microsoft.com/office/drawing/2014/main" id="{00000000-0008-0000-0000-000059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66" name="Text Box 27">
          <a:extLst>
            <a:ext uri="{FF2B5EF4-FFF2-40B4-BE49-F238E27FC236}">
              <a16:creationId xmlns:a16="http://schemas.microsoft.com/office/drawing/2014/main" id="{00000000-0008-0000-0000-00005A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67" name="Text Box 27">
          <a:extLst>
            <a:ext uri="{FF2B5EF4-FFF2-40B4-BE49-F238E27FC236}">
              <a16:creationId xmlns:a16="http://schemas.microsoft.com/office/drawing/2014/main" id="{00000000-0008-0000-0000-00005B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68" name="Text Box 27">
          <a:extLst>
            <a:ext uri="{FF2B5EF4-FFF2-40B4-BE49-F238E27FC236}">
              <a16:creationId xmlns:a16="http://schemas.microsoft.com/office/drawing/2014/main" id="{00000000-0008-0000-0000-00005C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69" name="Text Box 27">
          <a:extLst>
            <a:ext uri="{FF2B5EF4-FFF2-40B4-BE49-F238E27FC236}">
              <a16:creationId xmlns:a16="http://schemas.microsoft.com/office/drawing/2014/main" id="{00000000-0008-0000-0000-00005D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70" name="Text Box 27">
          <a:extLst>
            <a:ext uri="{FF2B5EF4-FFF2-40B4-BE49-F238E27FC236}">
              <a16:creationId xmlns:a16="http://schemas.microsoft.com/office/drawing/2014/main" id="{00000000-0008-0000-0000-00005E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971" name="Text Box 27">
          <a:extLst>
            <a:ext uri="{FF2B5EF4-FFF2-40B4-BE49-F238E27FC236}">
              <a16:creationId xmlns:a16="http://schemas.microsoft.com/office/drawing/2014/main" id="{00000000-0008-0000-0000-00005F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972" name="Text Box 27">
          <a:extLst>
            <a:ext uri="{FF2B5EF4-FFF2-40B4-BE49-F238E27FC236}">
              <a16:creationId xmlns:a16="http://schemas.microsoft.com/office/drawing/2014/main" id="{00000000-0008-0000-0000-000060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73" name="Text Box 27">
          <a:extLst>
            <a:ext uri="{FF2B5EF4-FFF2-40B4-BE49-F238E27FC236}">
              <a16:creationId xmlns:a16="http://schemas.microsoft.com/office/drawing/2014/main" id="{00000000-0008-0000-0000-000061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74" name="Text Box 27">
          <a:extLst>
            <a:ext uri="{FF2B5EF4-FFF2-40B4-BE49-F238E27FC236}">
              <a16:creationId xmlns:a16="http://schemas.microsoft.com/office/drawing/2014/main" id="{00000000-0008-0000-0000-000062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75" name="Text Box 27">
          <a:extLst>
            <a:ext uri="{FF2B5EF4-FFF2-40B4-BE49-F238E27FC236}">
              <a16:creationId xmlns:a16="http://schemas.microsoft.com/office/drawing/2014/main" id="{00000000-0008-0000-0000-000063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76" name="Text Box 27">
          <a:extLst>
            <a:ext uri="{FF2B5EF4-FFF2-40B4-BE49-F238E27FC236}">
              <a16:creationId xmlns:a16="http://schemas.microsoft.com/office/drawing/2014/main" id="{00000000-0008-0000-0000-000064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77" name="Text Box 27">
          <a:extLst>
            <a:ext uri="{FF2B5EF4-FFF2-40B4-BE49-F238E27FC236}">
              <a16:creationId xmlns:a16="http://schemas.microsoft.com/office/drawing/2014/main" id="{00000000-0008-0000-0000-000065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78" name="Text Box 27">
          <a:extLst>
            <a:ext uri="{FF2B5EF4-FFF2-40B4-BE49-F238E27FC236}">
              <a16:creationId xmlns:a16="http://schemas.microsoft.com/office/drawing/2014/main" id="{00000000-0008-0000-0000-000066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79" name="Text Box 27">
          <a:extLst>
            <a:ext uri="{FF2B5EF4-FFF2-40B4-BE49-F238E27FC236}">
              <a16:creationId xmlns:a16="http://schemas.microsoft.com/office/drawing/2014/main" id="{00000000-0008-0000-0000-000067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80" name="Text Box 27">
          <a:extLst>
            <a:ext uri="{FF2B5EF4-FFF2-40B4-BE49-F238E27FC236}">
              <a16:creationId xmlns:a16="http://schemas.microsoft.com/office/drawing/2014/main" id="{00000000-0008-0000-0000-000068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981" name="Text Box 27">
          <a:extLst>
            <a:ext uri="{FF2B5EF4-FFF2-40B4-BE49-F238E27FC236}">
              <a16:creationId xmlns:a16="http://schemas.microsoft.com/office/drawing/2014/main" id="{00000000-0008-0000-0000-000069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982" name="Text Box 27">
          <a:extLst>
            <a:ext uri="{FF2B5EF4-FFF2-40B4-BE49-F238E27FC236}">
              <a16:creationId xmlns:a16="http://schemas.microsoft.com/office/drawing/2014/main" id="{00000000-0008-0000-0000-00006A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83" name="Text Box 27">
          <a:extLst>
            <a:ext uri="{FF2B5EF4-FFF2-40B4-BE49-F238E27FC236}">
              <a16:creationId xmlns:a16="http://schemas.microsoft.com/office/drawing/2014/main" id="{00000000-0008-0000-0000-00006B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84" name="Text Box 27">
          <a:extLst>
            <a:ext uri="{FF2B5EF4-FFF2-40B4-BE49-F238E27FC236}">
              <a16:creationId xmlns:a16="http://schemas.microsoft.com/office/drawing/2014/main" id="{00000000-0008-0000-0000-00006C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85" name="Text Box 27">
          <a:extLst>
            <a:ext uri="{FF2B5EF4-FFF2-40B4-BE49-F238E27FC236}">
              <a16:creationId xmlns:a16="http://schemas.microsoft.com/office/drawing/2014/main" id="{00000000-0008-0000-0000-00006D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86" name="Text Box 27">
          <a:extLst>
            <a:ext uri="{FF2B5EF4-FFF2-40B4-BE49-F238E27FC236}">
              <a16:creationId xmlns:a16="http://schemas.microsoft.com/office/drawing/2014/main" id="{00000000-0008-0000-0000-00006E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87" name="Text Box 27">
          <a:extLst>
            <a:ext uri="{FF2B5EF4-FFF2-40B4-BE49-F238E27FC236}">
              <a16:creationId xmlns:a16="http://schemas.microsoft.com/office/drawing/2014/main" id="{00000000-0008-0000-0000-00006F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88" name="Text Box 27">
          <a:extLst>
            <a:ext uri="{FF2B5EF4-FFF2-40B4-BE49-F238E27FC236}">
              <a16:creationId xmlns:a16="http://schemas.microsoft.com/office/drawing/2014/main" id="{00000000-0008-0000-0000-000070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89" name="Text Box 27">
          <a:extLst>
            <a:ext uri="{FF2B5EF4-FFF2-40B4-BE49-F238E27FC236}">
              <a16:creationId xmlns:a16="http://schemas.microsoft.com/office/drawing/2014/main" id="{00000000-0008-0000-0000-000071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90" name="Text Box 27">
          <a:extLst>
            <a:ext uri="{FF2B5EF4-FFF2-40B4-BE49-F238E27FC236}">
              <a16:creationId xmlns:a16="http://schemas.microsoft.com/office/drawing/2014/main" id="{00000000-0008-0000-0000-000072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5991" name="Text Box 27">
          <a:extLst>
            <a:ext uri="{FF2B5EF4-FFF2-40B4-BE49-F238E27FC236}">
              <a16:creationId xmlns:a16="http://schemas.microsoft.com/office/drawing/2014/main" id="{00000000-0008-0000-0000-000073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5992" name="Text Box 27">
          <a:extLst>
            <a:ext uri="{FF2B5EF4-FFF2-40B4-BE49-F238E27FC236}">
              <a16:creationId xmlns:a16="http://schemas.microsoft.com/office/drawing/2014/main" id="{00000000-0008-0000-0000-000074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5993" name="Text Box 27">
          <a:extLst>
            <a:ext uri="{FF2B5EF4-FFF2-40B4-BE49-F238E27FC236}">
              <a16:creationId xmlns:a16="http://schemas.microsoft.com/office/drawing/2014/main" id="{00000000-0008-0000-0000-000075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94" name="Text Box 27">
          <a:extLst>
            <a:ext uri="{FF2B5EF4-FFF2-40B4-BE49-F238E27FC236}">
              <a16:creationId xmlns:a16="http://schemas.microsoft.com/office/drawing/2014/main" id="{00000000-0008-0000-0000-000076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95" name="Text Box 27">
          <a:extLst>
            <a:ext uri="{FF2B5EF4-FFF2-40B4-BE49-F238E27FC236}">
              <a16:creationId xmlns:a16="http://schemas.microsoft.com/office/drawing/2014/main" id="{00000000-0008-0000-0000-000077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96" name="Text Box 27">
          <a:extLst>
            <a:ext uri="{FF2B5EF4-FFF2-40B4-BE49-F238E27FC236}">
              <a16:creationId xmlns:a16="http://schemas.microsoft.com/office/drawing/2014/main" id="{00000000-0008-0000-0000-000078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5997" name="Text Box 27">
          <a:extLst>
            <a:ext uri="{FF2B5EF4-FFF2-40B4-BE49-F238E27FC236}">
              <a16:creationId xmlns:a16="http://schemas.microsoft.com/office/drawing/2014/main" id="{00000000-0008-0000-0000-000079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98" name="Text Box 27">
          <a:extLst>
            <a:ext uri="{FF2B5EF4-FFF2-40B4-BE49-F238E27FC236}">
              <a16:creationId xmlns:a16="http://schemas.microsoft.com/office/drawing/2014/main" id="{00000000-0008-0000-0000-00007A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5999" name="Text Box 27">
          <a:extLst>
            <a:ext uri="{FF2B5EF4-FFF2-40B4-BE49-F238E27FC236}">
              <a16:creationId xmlns:a16="http://schemas.microsoft.com/office/drawing/2014/main" id="{00000000-0008-0000-0000-00007B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00" name="Text Box 27">
          <a:extLst>
            <a:ext uri="{FF2B5EF4-FFF2-40B4-BE49-F238E27FC236}">
              <a16:creationId xmlns:a16="http://schemas.microsoft.com/office/drawing/2014/main" id="{00000000-0008-0000-0000-00007C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01" name="Text Box 27">
          <a:extLst>
            <a:ext uri="{FF2B5EF4-FFF2-40B4-BE49-F238E27FC236}">
              <a16:creationId xmlns:a16="http://schemas.microsoft.com/office/drawing/2014/main" id="{00000000-0008-0000-0000-00007D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002" name="Text Box 27">
          <a:extLst>
            <a:ext uri="{FF2B5EF4-FFF2-40B4-BE49-F238E27FC236}">
              <a16:creationId xmlns:a16="http://schemas.microsoft.com/office/drawing/2014/main" id="{00000000-0008-0000-0000-00007E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003" name="Text Box 27">
          <a:extLst>
            <a:ext uri="{FF2B5EF4-FFF2-40B4-BE49-F238E27FC236}">
              <a16:creationId xmlns:a16="http://schemas.microsoft.com/office/drawing/2014/main" id="{00000000-0008-0000-0000-00007F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04" name="Text Box 27">
          <a:extLst>
            <a:ext uri="{FF2B5EF4-FFF2-40B4-BE49-F238E27FC236}">
              <a16:creationId xmlns:a16="http://schemas.microsoft.com/office/drawing/2014/main" id="{00000000-0008-0000-0000-000080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05" name="Text Box 27">
          <a:extLst>
            <a:ext uri="{FF2B5EF4-FFF2-40B4-BE49-F238E27FC236}">
              <a16:creationId xmlns:a16="http://schemas.microsoft.com/office/drawing/2014/main" id="{00000000-0008-0000-0000-000081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06" name="Text Box 27">
          <a:extLst>
            <a:ext uri="{FF2B5EF4-FFF2-40B4-BE49-F238E27FC236}">
              <a16:creationId xmlns:a16="http://schemas.microsoft.com/office/drawing/2014/main" id="{00000000-0008-0000-0000-000082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07" name="Text Box 27">
          <a:extLst>
            <a:ext uri="{FF2B5EF4-FFF2-40B4-BE49-F238E27FC236}">
              <a16:creationId xmlns:a16="http://schemas.microsoft.com/office/drawing/2014/main" id="{00000000-0008-0000-0000-000083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08" name="Text Box 27">
          <a:extLst>
            <a:ext uri="{FF2B5EF4-FFF2-40B4-BE49-F238E27FC236}">
              <a16:creationId xmlns:a16="http://schemas.microsoft.com/office/drawing/2014/main" id="{00000000-0008-0000-0000-000084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09" name="Text Box 27">
          <a:extLst>
            <a:ext uri="{FF2B5EF4-FFF2-40B4-BE49-F238E27FC236}">
              <a16:creationId xmlns:a16="http://schemas.microsoft.com/office/drawing/2014/main" id="{00000000-0008-0000-0000-000085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10" name="Text Box 27">
          <a:extLst>
            <a:ext uri="{FF2B5EF4-FFF2-40B4-BE49-F238E27FC236}">
              <a16:creationId xmlns:a16="http://schemas.microsoft.com/office/drawing/2014/main" id="{00000000-0008-0000-0000-000086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11" name="Text Box 27">
          <a:extLst>
            <a:ext uri="{FF2B5EF4-FFF2-40B4-BE49-F238E27FC236}">
              <a16:creationId xmlns:a16="http://schemas.microsoft.com/office/drawing/2014/main" id="{00000000-0008-0000-0000-000087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012" name="Text Box 27">
          <a:extLst>
            <a:ext uri="{FF2B5EF4-FFF2-40B4-BE49-F238E27FC236}">
              <a16:creationId xmlns:a16="http://schemas.microsoft.com/office/drawing/2014/main" id="{00000000-0008-0000-0000-000088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013" name="Text Box 27">
          <a:extLst>
            <a:ext uri="{FF2B5EF4-FFF2-40B4-BE49-F238E27FC236}">
              <a16:creationId xmlns:a16="http://schemas.microsoft.com/office/drawing/2014/main" id="{00000000-0008-0000-0000-000089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14" name="Text Box 27">
          <a:extLst>
            <a:ext uri="{FF2B5EF4-FFF2-40B4-BE49-F238E27FC236}">
              <a16:creationId xmlns:a16="http://schemas.microsoft.com/office/drawing/2014/main" id="{00000000-0008-0000-0000-00008A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15" name="Text Box 27">
          <a:extLst>
            <a:ext uri="{FF2B5EF4-FFF2-40B4-BE49-F238E27FC236}">
              <a16:creationId xmlns:a16="http://schemas.microsoft.com/office/drawing/2014/main" id="{00000000-0008-0000-0000-00008B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16" name="Text Box 27">
          <a:extLst>
            <a:ext uri="{FF2B5EF4-FFF2-40B4-BE49-F238E27FC236}">
              <a16:creationId xmlns:a16="http://schemas.microsoft.com/office/drawing/2014/main" id="{00000000-0008-0000-0000-00008C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17" name="Text Box 27">
          <a:extLst>
            <a:ext uri="{FF2B5EF4-FFF2-40B4-BE49-F238E27FC236}">
              <a16:creationId xmlns:a16="http://schemas.microsoft.com/office/drawing/2014/main" id="{00000000-0008-0000-0000-00008D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18" name="Text Box 27">
          <a:extLst>
            <a:ext uri="{FF2B5EF4-FFF2-40B4-BE49-F238E27FC236}">
              <a16:creationId xmlns:a16="http://schemas.microsoft.com/office/drawing/2014/main" id="{00000000-0008-0000-0000-00008E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19" name="Text Box 27">
          <a:extLst>
            <a:ext uri="{FF2B5EF4-FFF2-40B4-BE49-F238E27FC236}">
              <a16:creationId xmlns:a16="http://schemas.microsoft.com/office/drawing/2014/main" id="{00000000-0008-0000-0000-00008F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20" name="Text Box 27">
          <a:extLst>
            <a:ext uri="{FF2B5EF4-FFF2-40B4-BE49-F238E27FC236}">
              <a16:creationId xmlns:a16="http://schemas.microsoft.com/office/drawing/2014/main" id="{00000000-0008-0000-0000-000090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21" name="Text Box 27">
          <a:extLst>
            <a:ext uri="{FF2B5EF4-FFF2-40B4-BE49-F238E27FC236}">
              <a16:creationId xmlns:a16="http://schemas.microsoft.com/office/drawing/2014/main" id="{00000000-0008-0000-0000-000091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022" name="Text Box 27">
          <a:extLst>
            <a:ext uri="{FF2B5EF4-FFF2-40B4-BE49-F238E27FC236}">
              <a16:creationId xmlns:a16="http://schemas.microsoft.com/office/drawing/2014/main" id="{00000000-0008-0000-0000-000092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023" name="Text Box 27">
          <a:extLst>
            <a:ext uri="{FF2B5EF4-FFF2-40B4-BE49-F238E27FC236}">
              <a16:creationId xmlns:a16="http://schemas.microsoft.com/office/drawing/2014/main" id="{00000000-0008-0000-0000-000093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24" name="Text Box 27">
          <a:extLst>
            <a:ext uri="{FF2B5EF4-FFF2-40B4-BE49-F238E27FC236}">
              <a16:creationId xmlns:a16="http://schemas.microsoft.com/office/drawing/2014/main" id="{00000000-0008-0000-0000-000094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25" name="Text Box 27">
          <a:extLst>
            <a:ext uri="{FF2B5EF4-FFF2-40B4-BE49-F238E27FC236}">
              <a16:creationId xmlns:a16="http://schemas.microsoft.com/office/drawing/2014/main" id="{00000000-0008-0000-0000-000095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26" name="Text Box 27">
          <a:extLst>
            <a:ext uri="{FF2B5EF4-FFF2-40B4-BE49-F238E27FC236}">
              <a16:creationId xmlns:a16="http://schemas.microsoft.com/office/drawing/2014/main" id="{00000000-0008-0000-0000-000096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27" name="Text Box 27">
          <a:extLst>
            <a:ext uri="{FF2B5EF4-FFF2-40B4-BE49-F238E27FC236}">
              <a16:creationId xmlns:a16="http://schemas.microsoft.com/office/drawing/2014/main" id="{00000000-0008-0000-0000-000097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28" name="Text Box 27">
          <a:extLst>
            <a:ext uri="{FF2B5EF4-FFF2-40B4-BE49-F238E27FC236}">
              <a16:creationId xmlns:a16="http://schemas.microsoft.com/office/drawing/2014/main" id="{00000000-0008-0000-0000-000098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29" name="Text Box 27">
          <a:extLst>
            <a:ext uri="{FF2B5EF4-FFF2-40B4-BE49-F238E27FC236}">
              <a16:creationId xmlns:a16="http://schemas.microsoft.com/office/drawing/2014/main" id="{00000000-0008-0000-0000-000099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30" name="Text Box 27">
          <a:extLst>
            <a:ext uri="{FF2B5EF4-FFF2-40B4-BE49-F238E27FC236}">
              <a16:creationId xmlns:a16="http://schemas.microsoft.com/office/drawing/2014/main" id="{00000000-0008-0000-0000-00009A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31" name="Text Box 27">
          <a:extLst>
            <a:ext uri="{FF2B5EF4-FFF2-40B4-BE49-F238E27FC236}">
              <a16:creationId xmlns:a16="http://schemas.microsoft.com/office/drawing/2014/main" id="{00000000-0008-0000-0000-00009B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032" name="Text Box 27">
          <a:extLst>
            <a:ext uri="{FF2B5EF4-FFF2-40B4-BE49-F238E27FC236}">
              <a16:creationId xmlns:a16="http://schemas.microsoft.com/office/drawing/2014/main" id="{00000000-0008-0000-0000-00009C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033" name="Text Box 27">
          <a:extLst>
            <a:ext uri="{FF2B5EF4-FFF2-40B4-BE49-F238E27FC236}">
              <a16:creationId xmlns:a16="http://schemas.microsoft.com/office/drawing/2014/main" id="{00000000-0008-0000-0000-00009D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034" name="Text Box 27">
          <a:extLst>
            <a:ext uri="{FF2B5EF4-FFF2-40B4-BE49-F238E27FC236}">
              <a16:creationId xmlns:a16="http://schemas.microsoft.com/office/drawing/2014/main" id="{00000000-0008-0000-0000-00009E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35" name="Text Box 27">
          <a:extLst>
            <a:ext uri="{FF2B5EF4-FFF2-40B4-BE49-F238E27FC236}">
              <a16:creationId xmlns:a16="http://schemas.microsoft.com/office/drawing/2014/main" id="{00000000-0008-0000-0000-00009F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36" name="Text Box 27">
          <a:extLst>
            <a:ext uri="{FF2B5EF4-FFF2-40B4-BE49-F238E27FC236}">
              <a16:creationId xmlns:a16="http://schemas.microsoft.com/office/drawing/2014/main" id="{00000000-0008-0000-0000-0000A0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37" name="Text Box 27">
          <a:extLst>
            <a:ext uri="{FF2B5EF4-FFF2-40B4-BE49-F238E27FC236}">
              <a16:creationId xmlns:a16="http://schemas.microsoft.com/office/drawing/2014/main" id="{00000000-0008-0000-0000-0000A1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38" name="Text Box 27">
          <a:extLst>
            <a:ext uri="{FF2B5EF4-FFF2-40B4-BE49-F238E27FC236}">
              <a16:creationId xmlns:a16="http://schemas.microsoft.com/office/drawing/2014/main" id="{00000000-0008-0000-0000-0000A2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39" name="Text Box 27">
          <a:extLst>
            <a:ext uri="{FF2B5EF4-FFF2-40B4-BE49-F238E27FC236}">
              <a16:creationId xmlns:a16="http://schemas.microsoft.com/office/drawing/2014/main" id="{00000000-0008-0000-0000-0000A3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40" name="Text Box 27">
          <a:extLst>
            <a:ext uri="{FF2B5EF4-FFF2-40B4-BE49-F238E27FC236}">
              <a16:creationId xmlns:a16="http://schemas.microsoft.com/office/drawing/2014/main" id="{00000000-0008-0000-0000-0000A4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41" name="Text Box 27">
          <a:extLst>
            <a:ext uri="{FF2B5EF4-FFF2-40B4-BE49-F238E27FC236}">
              <a16:creationId xmlns:a16="http://schemas.microsoft.com/office/drawing/2014/main" id="{00000000-0008-0000-0000-0000A5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42" name="Text Box 27">
          <a:extLst>
            <a:ext uri="{FF2B5EF4-FFF2-40B4-BE49-F238E27FC236}">
              <a16:creationId xmlns:a16="http://schemas.microsoft.com/office/drawing/2014/main" id="{00000000-0008-0000-0000-0000A6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043" name="Text Box 27">
          <a:extLst>
            <a:ext uri="{FF2B5EF4-FFF2-40B4-BE49-F238E27FC236}">
              <a16:creationId xmlns:a16="http://schemas.microsoft.com/office/drawing/2014/main" id="{00000000-0008-0000-0000-0000A7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044" name="Text Box 27">
          <a:extLst>
            <a:ext uri="{FF2B5EF4-FFF2-40B4-BE49-F238E27FC236}">
              <a16:creationId xmlns:a16="http://schemas.microsoft.com/office/drawing/2014/main" id="{00000000-0008-0000-0000-0000A8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45" name="Text Box 27">
          <a:extLst>
            <a:ext uri="{FF2B5EF4-FFF2-40B4-BE49-F238E27FC236}">
              <a16:creationId xmlns:a16="http://schemas.microsoft.com/office/drawing/2014/main" id="{00000000-0008-0000-0000-0000A9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46" name="Text Box 27">
          <a:extLst>
            <a:ext uri="{FF2B5EF4-FFF2-40B4-BE49-F238E27FC236}">
              <a16:creationId xmlns:a16="http://schemas.microsoft.com/office/drawing/2014/main" id="{00000000-0008-0000-0000-0000AA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47" name="Text Box 27">
          <a:extLst>
            <a:ext uri="{FF2B5EF4-FFF2-40B4-BE49-F238E27FC236}">
              <a16:creationId xmlns:a16="http://schemas.microsoft.com/office/drawing/2014/main" id="{00000000-0008-0000-0000-0000AB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48" name="Text Box 27">
          <a:extLst>
            <a:ext uri="{FF2B5EF4-FFF2-40B4-BE49-F238E27FC236}">
              <a16:creationId xmlns:a16="http://schemas.microsoft.com/office/drawing/2014/main" id="{00000000-0008-0000-0000-0000AC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49" name="Text Box 27">
          <a:extLst>
            <a:ext uri="{FF2B5EF4-FFF2-40B4-BE49-F238E27FC236}">
              <a16:creationId xmlns:a16="http://schemas.microsoft.com/office/drawing/2014/main" id="{00000000-0008-0000-0000-0000AD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50" name="Text Box 27">
          <a:extLst>
            <a:ext uri="{FF2B5EF4-FFF2-40B4-BE49-F238E27FC236}">
              <a16:creationId xmlns:a16="http://schemas.microsoft.com/office/drawing/2014/main" id="{00000000-0008-0000-0000-0000AE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51" name="Text Box 27">
          <a:extLst>
            <a:ext uri="{FF2B5EF4-FFF2-40B4-BE49-F238E27FC236}">
              <a16:creationId xmlns:a16="http://schemas.microsoft.com/office/drawing/2014/main" id="{00000000-0008-0000-0000-0000AF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52" name="Text Box 27">
          <a:extLst>
            <a:ext uri="{FF2B5EF4-FFF2-40B4-BE49-F238E27FC236}">
              <a16:creationId xmlns:a16="http://schemas.microsoft.com/office/drawing/2014/main" id="{00000000-0008-0000-0000-0000B0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053" name="Text Box 27">
          <a:extLst>
            <a:ext uri="{FF2B5EF4-FFF2-40B4-BE49-F238E27FC236}">
              <a16:creationId xmlns:a16="http://schemas.microsoft.com/office/drawing/2014/main" id="{00000000-0008-0000-0000-0000B1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054" name="Text Box 27">
          <a:extLst>
            <a:ext uri="{FF2B5EF4-FFF2-40B4-BE49-F238E27FC236}">
              <a16:creationId xmlns:a16="http://schemas.microsoft.com/office/drawing/2014/main" id="{00000000-0008-0000-0000-0000B2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55" name="Text Box 27">
          <a:extLst>
            <a:ext uri="{FF2B5EF4-FFF2-40B4-BE49-F238E27FC236}">
              <a16:creationId xmlns:a16="http://schemas.microsoft.com/office/drawing/2014/main" id="{00000000-0008-0000-0000-0000B3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56" name="Text Box 27">
          <a:extLst>
            <a:ext uri="{FF2B5EF4-FFF2-40B4-BE49-F238E27FC236}">
              <a16:creationId xmlns:a16="http://schemas.microsoft.com/office/drawing/2014/main" id="{00000000-0008-0000-0000-0000B4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57" name="Text Box 27">
          <a:extLst>
            <a:ext uri="{FF2B5EF4-FFF2-40B4-BE49-F238E27FC236}">
              <a16:creationId xmlns:a16="http://schemas.microsoft.com/office/drawing/2014/main" id="{00000000-0008-0000-0000-0000B5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58" name="Text Box 27">
          <a:extLst>
            <a:ext uri="{FF2B5EF4-FFF2-40B4-BE49-F238E27FC236}">
              <a16:creationId xmlns:a16="http://schemas.microsoft.com/office/drawing/2014/main" id="{00000000-0008-0000-0000-0000B6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59" name="Text Box 27">
          <a:extLst>
            <a:ext uri="{FF2B5EF4-FFF2-40B4-BE49-F238E27FC236}">
              <a16:creationId xmlns:a16="http://schemas.microsoft.com/office/drawing/2014/main" id="{00000000-0008-0000-0000-0000B7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60" name="Text Box 27">
          <a:extLst>
            <a:ext uri="{FF2B5EF4-FFF2-40B4-BE49-F238E27FC236}">
              <a16:creationId xmlns:a16="http://schemas.microsoft.com/office/drawing/2014/main" id="{00000000-0008-0000-0000-0000B8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61" name="Text Box 27">
          <a:extLst>
            <a:ext uri="{FF2B5EF4-FFF2-40B4-BE49-F238E27FC236}">
              <a16:creationId xmlns:a16="http://schemas.microsoft.com/office/drawing/2014/main" id="{00000000-0008-0000-0000-0000B9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62" name="Text Box 27">
          <a:extLst>
            <a:ext uri="{FF2B5EF4-FFF2-40B4-BE49-F238E27FC236}">
              <a16:creationId xmlns:a16="http://schemas.microsoft.com/office/drawing/2014/main" id="{00000000-0008-0000-0000-0000BA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063" name="Text Box 27">
          <a:extLst>
            <a:ext uri="{FF2B5EF4-FFF2-40B4-BE49-F238E27FC236}">
              <a16:creationId xmlns:a16="http://schemas.microsoft.com/office/drawing/2014/main" id="{00000000-0008-0000-0000-0000BB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064" name="Text Box 27">
          <a:extLst>
            <a:ext uri="{FF2B5EF4-FFF2-40B4-BE49-F238E27FC236}">
              <a16:creationId xmlns:a16="http://schemas.microsoft.com/office/drawing/2014/main" id="{00000000-0008-0000-0000-0000BC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65" name="Text Box 27">
          <a:extLst>
            <a:ext uri="{FF2B5EF4-FFF2-40B4-BE49-F238E27FC236}">
              <a16:creationId xmlns:a16="http://schemas.microsoft.com/office/drawing/2014/main" id="{00000000-0008-0000-0000-0000BD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66" name="Text Box 27">
          <a:extLst>
            <a:ext uri="{FF2B5EF4-FFF2-40B4-BE49-F238E27FC236}">
              <a16:creationId xmlns:a16="http://schemas.microsoft.com/office/drawing/2014/main" id="{00000000-0008-0000-0000-0000BE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67" name="Text Box 27">
          <a:extLst>
            <a:ext uri="{FF2B5EF4-FFF2-40B4-BE49-F238E27FC236}">
              <a16:creationId xmlns:a16="http://schemas.microsoft.com/office/drawing/2014/main" id="{00000000-0008-0000-0000-0000BF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68" name="Text Box 27">
          <a:extLst>
            <a:ext uri="{FF2B5EF4-FFF2-40B4-BE49-F238E27FC236}">
              <a16:creationId xmlns:a16="http://schemas.microsoft.com/office/drawing/2014/main" id="{00000000-0008-0000-0000-0000C0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69" name="Text Box 27">
          <a:extLst>
            <a:ext uri="{FF2B5EF4-FFF2-40B4-BE49-F238E27FC236}">
              <a16:creationId xmlns:a16="http://schemas.microsoft.com/office/drawing/2014/main" id="{00000000-0008-0000-0000-0000C1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70" name="Text Box 27">
          <a:extLst>
            <a:ext uri="{FF2B5EF4-FFF2-40B4-BE49-F238E27FC236}">
              <a16:creationId xmlns:a16="http://schemas.microsoft.com/office/drawing/2014/main" id="{00000000-0008-0000-0000-0000C2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71" name="Text Box 27">
          <a:extLst>
            <a:ext uri="{FF2B5EF4-FFF2-40B4-BE49-F238E27FC236}">
              <a16:creationId xmlns:a16="http://schemas.microsoft.com/office/drawing/2014/main" id="{00000000-0008-0000-0000-0000C3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72" name="Text Box 27">
          <a:extLst>
            <a:ext uri="{FF2B5EF4-FFF2-40B4-BE49-F238E27FC236}">
              <a16:creationId xmlns:a16="http://schemas.microsoft.com/office/drawing/2014/main" id="{00000000-0008-0000-0000-0000C4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073" name="Text Box 27">
          <a:extLst>
            <a:ext uri="{FF2B5EF4-FFF2-40B4-BE49-F238E27FC236}">
              <a16:creationId xmlns:a16="http://schemas.microsoft.com/office/drawing/2014/main" id="{00000000-0008-0000-0000-0000C5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074" name="Text Box 27">
          <a:extLst>
            <a:ext uri="{FF2B5EF4-FFF2-40B4-BE49-F238E27FC236}">
              <a16:creationId xmlns:a16="http://schemas.microsoft.com/office/drawing/2014/main" id="{00000000-0008-0000-0000-0000C6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075" name="Text Box 27">
          <a:extLst>
            <a:ext uri="{FF2B5EF4-FFF2-40B4-BE49-F238E27FC236}">
              <a16:creationId xmlns:a16="http://schemas.microsoft.com/office/drawing/2014/main" id="{00000000-0008-0000-0000-0000C7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76" name="Text Box 27">
          <a:extLst>
            <a:ext uri="{FF2B5EF4-FFF2-40B4-BE49-F238E27FC236}">
              <a16:creationId xmlns:a16="http://schemas.microsoft.com/office/drawing/2014/main" id="{00000000-0008-0000-0000-0000C8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77" name="Text Box 27">
          <a:extLst>
            <a:ext uri="{FF2B5EF4-FFF2-40B4-BE49-F238E27FC236}">
              <a16:creationId xmlns:a16="http://schemas.microsoft.com/office/drawing/2014/main" id="{00000000-0008-0000-0000-0000C9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78" name="Text Box 27">
          <a:extLst>
            <a:ext uri="{FF2B5EF4-FFF2-40B4-BE49-F238E27FC236}">
              <a16:creationId xmlns:a16="http://schemas.microsoft.com/office/drawing/2014/main" id="{00000000-0008-0000-0000-0000CA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79" name="Text Box 27">
          <a:extLst>
            <a:ext uri="{FF2B5EF4-FFF2-40B4-BE49-F238E27FC236}">
              <a16:creationId xmlns:a16="http://schemas.microsoft.com/office/drawing/2014/main" id="{00000000-0008-0000-0000-0000CB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80" name="Text Box 27">
          <a:extLst>
            <a:ext uri="{FF2B5EF4-FFF2-40B4-BE49-F238E27FC236}">
              <a16:creationId xmlns:a16="http://schemas.microsoft.com/office/drawing/2014/main" id="{00000000-0008-0000-0000-0000CC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81" name="Text Box 27">
          <a:extLst>
            <a:ext uri="{FF2B5EF4-FFF2-40B4-BE49-F238E27FC236}">
              <a16:creationId xmlns:a16="http://schemas.microsoft.com/office/drawing/2014/main" id="{00000000-0008-0000-0000-0000CD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82" name="Text Box 27">
          <a:extLst>
            <a:ext uri="{FF2B5EF4-FFF2-40B4-BE49-F238E27FC236}">
              <a16:creationId xmlns:a16="http://schemas.microsoft.com/office/drawing/2014/main" id="{00000000-0008-0000-0000-0000CE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83" name="Text Box 27">
          <a:extLst>
            <a:ext uri="{FF2B5EF4-FFF2-40B4-BE49-F238E27FC236}">
              <a16:creationId xmlns:a16="http://schemas.microsoft.com/office/drawing/2014/main" id="{00000000-0008-0000-0000-0000CF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084" name="Text Box 27">
          <a:extLst>
            <a:ext uri="{FF2B5EF4-FFF2-40B4-BE49-F238E27FC236}">
              <a16:creationId xmlns:a16="http://schemas.microsoft.com/office/drawing/2014/main" id="{00000000-0008-0000-0000-0000D0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85" name="Text Box 27">
          <a:extLst>
            <a:ext uri="{FF2B5EF4-FFF2-40B4-BE49-F238E27FC236}">
              <a16:creationId xmlns:a16="http://schemas.microsoft.com/office/drawing/2014/main" id="{00000000-0008-0000-0000-0000D1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86" name="Text Box 27">
          <a:extLst>
            <a:ext uri="{FF2B5EF4-FFF2-40B4-BE49-F238E27FC236}">
              <a16:creationId xmlns:a16="http://schemas.microsoft.com/office/drawing/2014/main" id="{00000000-0008-0000-0000-0000D2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87" name="Text Box 27">
          <a:extLst>
            <a:ext uri="{FF2B5EF4-FFF2-40B4-BE49-F238E27FC236}">
              <a16:creationId xmlns:a16="http://schemas.microsoft.com/office/drawing/2014/main" id="{00000000-0008-0000-0000-0000D3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88" name="Text Box 27">
          <a:extLst>
            <a:ext uri="{FF2B5EF4-FFF2-40B4-BE49-F238E27FC236}">
              <a16:creationId xmlns:a16="http://schemas.microsoft.com/office/drawing/2014/main" id="{00000000-0008-0000-0000-0000D4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89" name="Text Box 27">
          <a:extLst>
            <a:ext uri="{FF2B5EF4-FFF2-40B4-BE49-F238E27FC236}">
              <a16:creationId xmlns:a16="http://schemas.microsoft.com/office/drawing/2014/main" id="{00000000-0008-0000-0000-0000D5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90" name="Text Box 27">
          <a:extLst>
            <a:ext uri="{FF2B5EF4-FFF2-40B4-BE49-F238E27FC236}">
              <a16:creationId xmlns:a16="http://schemas.microsoft.com/office/drawing/2014/main" id="{00000000-0008-0000-0000-0000D6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91" name="Text Box 27">
          <a:extLst>
            <a:ext uri="{FF2B5EF4-FFF2-40B4-BE49-F238E27FC236}">
              <a16:creationId xmlns:a16="http://schemas.microsoft.com/office/drawing/2014/main" id="{00000000-0008-0000-0000-0000D7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92" name="Text Box 27">
          <a:extLst>
            <a:ext uri="{FF2B5EF4-FFF2-40B4-BE49-F238E27FC236}">
              <a16:creationId xmlns:a16="http://schemas.microsoft.com/office/drawing/2014/main" id="{00000000-0008-0000-0000-0000D8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093" name="Text Box 27">
          <a:extLst>
            <a:ext uri="{FF2B5EF4-FFF2-40B4-BE49-F238E27FC236}">
              <a16:creationId xmlns:a16="http://schemas.microsoft.com/office/drawing/2014/main" id="{00000000-0008-0000-0000-0000D9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094" name="Text Box 27">
          <a:extLst>
            <a:ext uri="{FF2B5EF4-FFF2-40B4-BE49-F238E27FC236}">
              <a16:creationId xmlns:a16="http://schemas.microsoft.com/office/drawing/2014/main" id="{00000000-0008-0000-0000-0000DA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95" name="Text Box 27">
          <a:extLst>
            <a:ext uri="{FF2B5EF4-FFF2-40B4-BE49-F238E27FC236}">
              <a16:creationId xmlns:a16="http://schemas.microsoft.com/office/drawing/2014/main" id="{00000000-0008-0000-0000-0000DB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96" name="Text Box 27">
          <a:extLst>
            <a:ext uri="{FF2B5EF4-FFF2-40B4-BE49-F238E27FC236}">
              <a16:creationId xmlns:a16="http://schemas.microsoft.com/office/drawing/2014/main" id="{00000000-0008-0000-0000-0000DC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97" name="Text Box 27">
          <a:extLst>
            <a:ext uri="{FF2B5EF4-FFF2-40B4-BE49-F238E27FC236}">
              <a16:creationId xmlns:a16="http://schemas.microsoft.com/office/drawing/2014/main" id="{00000000-0008-0000-0000-0000DD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098" name="Text Box 27">
          <a:extLst>
            <a:ext uri="{FF2B5EF4-FFF2-40B4-BE49-F238E27FC236}">
              <a16:creationId xmlns:a16="http://schemas.microsoft.com/office/drawing/2014/main" id="{00000000-0008-0000-0000-0000DE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099" name="Text Box 27">
          <a:extLst>
            <a:ext uri="{FF2B5EF4-FFF2-40B4-BE49-F238E27FC236}">
              <a16:creationId xmlns:a16="http://schemas.microsoft.com/office/drawing/2014/main" id="{00000000-0008-0000-0000-0000DF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00" name="Text Box 27">
          <a:extLst>
            <a:ext uri="{FF2B5EF4-FFF2-40B4-BE49-F238E27FC236}">
              <a16:creationId xmlns:a16="http://schemas.microsoft.com/office/drawing/2014/main" id="{00000000-0008-0000-0000-0000E0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01" name="Text Box 27">
          <a:extLst>
            <a:ext uri="{FF2B5EF4-FFF2-40B4-BE49-F238E27FC236}">
              <a16:creationId xmlns:a16="http://schemas.microsoft.com/office/drawing/2014/main" id="{00000000-0008-0000-0000-0000E1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102" name="Text Box 27">
          <a:extLst>
            <a:ext uri="{FF2B5EF4-FFF2-40B4-BE49-F238E27FC236}">
              <a16:creationId xmlns:a16="http://schemas.microsoft.com/office/drawing/2014/main" id="{00000000-0008-0000-0000-0000E2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103" name="Text Box 27">
          <a:extLst>
            <a:ext uri="{FF2B5EF4-FFF2-40B4-BE49-F238E27FC236}">
              <a16:creationId xmlns:a16="http://schemas.microsoft.com/office/drawing/2014/main" id="{00000000-0008-0000-0000-0000E3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04" name="Text Box 27">
          <a:extLst>
            <a:ext uri="{FF2B5EF4-FFF2-40B4-BE49-F238E27FC236}">
              <a16:creationId xmlns:a16="http://schemas.microsoft.com/office/drawing/2014/main" id="{00000000-0008-0000-0000-0000E4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05" name="Text Box 27">
          <a:extLst>
            <a:ext uri="{FF2B5EF4-FFF2-40B4-BE49-F238E27FC236}">
              <a16:creationId xmlns:a16="http://schemas.microsoft.com/office/drawing/2014/main" id="{00000000-0008-0000-0000-0000E5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06" name="Text Box 27">
          <a:extLst>
            <a:ext uri="{FF2B5EF4-FFF2-40B4-BE49-F238E27FC236}">
              <a16:creationId xmlns:a16="http://schemas.microsoft.com/office/drawing/2014/main" id="{00000000-0008-0000-0000-0000E6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07" name="Text Box 27">
          <a:extLst>
            <a:ext uri="{FF2B5EF4-FFF2-40B4-BE49-F238E27FC236}">
              <a16:creationId xmlns:a16="http://schemas.microsoft.com/office/drawing/2014/main" id="{00000000-0008-0000-0000-0000E7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08" name="Text Box 27">
          <a:extLst>
            <a:ext uri="{FF2B5EF4-FFF2-40B4-BE49-F238E27FC236}">
              <a16:creationId xmlns:a16="http://schemas.microsoft.com/office/drawing/2014/main" id="{00000000-0008-0000-0000-0000E8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09" name="Text Box 27">
          <a:extLst>
            <a:ext uri="{FF2B5EF4-FFF2-40B4-BE49-F238E27FC236}">
              <a16:creationId xmlns:a16="http://schemas.microsoft.com/office/drawing/2014/main" id="{00000000-0008-0000-0000-0000E9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10" name="Text Box 27">
          <a:extLst>
            <a:ext uri="{FF2B5EF4-FFF2-40B4-BE49-F238E27FC236}">
              <a16:creationId xmlns:a16="http://schemas.microsoft.com/office/drawing/2014/main" id="{00000000-0008-0000-0000-0000EA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11" name="Text Box 27">
          <a:extLst>
            <a:ext uri="{FF2B5EF4-FFF2-40B4-BE49-F238E27FC236}">
              <a16:creationId xmlns:a16="http://schemas.microsoft.com/office/drawing/2014/main" id="{00000000-0008-0000-0000-0000EB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112" name="Text Box 27">
          <a:extLst>
            <a:ext uri="{FF2B5EF4-FFF2-40B4-BE49-F238E27FC236}">
              <a16:creationId xmlns:a16="http://schemas.microsoft.com/office/drawing/2014/main" id="{00000000-0008-0000-0000-0000EC17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113" name="Text Box 27">
          <a:extLst>
            <a:ext uri="{FF2B5EF4-FFF2-40B4-BE49-F238E27FC236}">
              <a16:creationId xmlns:a16="http://schemas.microsoft.com/office/drawing/2014/main" id="{00000000-0008-0000-0000-0000ED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114" name="Text Box 27">
          <a:extLst>
            <a:ext uri="{FF2B5EF4-FFF2-40B4-BE49-F238E27FC236}">
              <a16:creationId xmlns:a16="http://schemas.microsoft.com/office/drawing/2014/main" id="{00000000-0008-0000-0000-0000EE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15" name="Text Box 27">
          <a:extLst>
            <a:ext uri="{FF2B5EF4-FFF2-40B4-BE49-F238E27FC236}">
              <a16:creationId xmlns:a16="http://schemas.microsoft.com/office/drawing/2014/main" id="{00000000-0008-0000-0000-0000EF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16" name="Text Box 27">
          <a:extLst>
            <a:ext uri="{FF2B5EF4-FFF2-40B4-BE49-F238E27FC236}">
              <a16:creationId xmlns:a16="http://schemas.microsoft.com/office/drawing/2014/main" id="{00000000-0008-0000-0000-0000F0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17" name="Text Box 27">
          <a:extLst>
            <a:ext uri="{FF2B5EF4-FFF2-40B4-BE49-F238E27FC236}">
              <a16:creationId xmlns:a16="http://schemas.microsoft.com/office/drawing/2014/main" id="{00000000-0008-0000-0000-0000F1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18" name="Text Box 27">
          <a:extLst>
            <a:ext uri="{FF2B5EF4-FFF2-40B4-BE49-F238E27FC236}">
              <a16:creationId xmlns:a16="http://schemas.microsoft.com/office/drawing/2014/main" id="{00000000-0008-0000-0000-0000F2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19" name="Text Box 27">
          <a:extLst>
            <a:ext uri="{FF2B5EF4-FFF2-40B4-BE49-F238E27FC236}">
              <a16:creationId xmlns:a16="http://schemas.microsoft.com/office/drawing/2014/main" id="{00000000-0008-0000-0000-0000F3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20" name="Text Box 27">
          <a:extLst>
            <a:ext uri="{FF2B5EF4-FFF2-40B4-BE49-F238E27FC236}">
              <a16:creationId xmlns:a16="http://schemas.microsoft.com/office/drawing/2014/main" id="{00000000-0008-0000-0000-0000F4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21" name="Text Box 27">
          <a:extLst>
            <a:ext uri="{FF2B5EF4-FFF2-40B4-BE49-F238E27FC236}">
              <a16:creationId xmlns:a16="http://schemas.microsoft.com/office/drawing/2014/main" id="{00000000-0008-0000-0000-0000F5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22" name="Text Box 27">
          <a:extLst>
            <a:ext uri="{FF2B5EF4-FFF2-40B4-BE49-F238E27FC236}">
              <a16:creationId xmlns:a16="http://schemas.microsoft.com/office/drawing/2014/main" id="{00000000-0008-0000-0000-0000F6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123" name="Text Box 27">
          <a:extLst>
            <a:ext uri="{FF2B5EF4-FFF2-40B4-BE49-F238E27FC236}">
              <a16:creationId xmlns:a16="http://schemas.microsoft.com/office/drawing/2014/main" id="{00000000-0008-0000-0000-0000F717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124" name="Text Box 27">
          <a:extLst>
            <a:ext uri="{FF2B5EF4-FFF2-40B4-BE49-F238E27FC236}">
              <a16:creationId xmlns:a16="http://schemas.microsoft.com/office/drawing/2014/main" id="{00000000-0008-0000-0000-0000F817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25" name="Text Box 27">
          <a:extLst>
            <a:ext uri="{FF2B5EF4-FFF2-40B4-BE49-F238E27FC236}">
              <a16:creationId xmlns:a16="http://schemas.microsoft.com/office/drawing/2014/main" id="{00000000-0008-0000-0000-0000F9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26" name="Text Box 27">
          <a:extLst>
            <a:ext uri="{FF2B5EF4-FFF2-40B4-BE49-F238E27FC236}">
              <a16:creationId xmlns:a16="http://schemas.microsoft.com/office/drawing/2014/main" id="{00000000-0008-0000-0000-0000FA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27" name="Text Box 27">
          <a:extLst>
            <a:ext uri="{FF2B5EF4-FFF2-40B4-BE49-F238E27FC236}">
              <a16:creationId xmlns:a16="http://schemas.microsoft.com/office/drawing/2014/main" id="{00000000-0008-0000-0000-0000FB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28" name="Text Box 27">
          <a:extLst>
            <a:ext uri="{FF2B5EF4-FFF2-40B4-BE49-F238E27FC236}">
              <a16:creationId xmlns:a16="http://schemas.microsoft.com/office/drawing/2014/main" id="{00000000-0008-0000-0000-0000FC17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29" name="Text Box 27">
          <a:extLst>
            <a:ext uri="{FF2B5EF4-FFF2-40B4-BE49-F238E27FC236}">
              <a16:creationId xmlns:a16="http://schemas.microsoft.com/office/drawing/2014/main" id="{00000000-0008-0000-0000-0000FD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30" name="Text Box 27">
          <a:extLst>
            <a:ext uri="{FF2B5EF4-FFF2-40B4-BE49-F238E27FC236}">
              <a16:creationId xmlns:a16="http://schemas.microsoft.com/office/drawing/2014/main" id="{00000000-0008-0000-0000-0000FE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31" name="Text Box 27">
          <a:extLst>
            <a:ext uri="{FF2B5EF4-FFF2-40B4-BE49-F238E27FC236}">
              <a16:creationId xmlns:a16="http://schemas.microsoft.com/office/drawing/2014/main" id="{00000000-0008-0000-0000-0000FF17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32" name="Text Box 27">
          <a:extLst>
            <a:ext uri="{FF2B5EF4-FFF2-40B4-BE49-F238E27FC236}">
              <a16:creationId xmlns:a16="http://schemas.microsoft.com/office/drawing/2014/main" id="{00000000-0008-0000-0000-000000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133" name="Text Box 27">
          <a:extLst>
            <a:ext uri="{FF2B5EF4-FFF2-40B4-BE49-F238E27FC236}">
              <a16:creationId xmlns:a16="http://schemas.microsoft.com/office/drawing/2014/main" id="{00000000-0008-0000-0000-000001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134" name="Text Box 27">
          <a:extLst>
            <a:ext uri="{FF2B5EF4-FFF2-40B4-BE49-F238E27FC236}">
              <a16:creationId xmlns:a16="http://schemas.microsoft.com/office/drawing/2014/main" id="{00000000-0008-0000-0000-000002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35" name="Text Box 27">
          <a:extLst>
            <a:ext uri="{FF2B5EF4-FFF2-40B4-BE49-F238E27FC236}">
              <a16:creationId xmlns:a16="http://schemas.microsoft.com/office/drawing/2014/main" id="{00000000-0008-0000-0000-000003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36" name="Text Box 27">
          <a:extLst>
            <a:ext uri="{FF2B5EF4-FFF2-40B4-BE49-F238E27FC236}">
              <a16:creationId xmlns:a16="http://schemas.microsoft.com/office/drawing/2014/main" id="{00000000-0008-0000-0000-000004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37" name="Text Box 27">
          <a:extLst>
            <a:ext uri="{FF2B5EF4-FFF2-40B4-BE49-F238E27FC236}">
              <a16:creationId xmlns:a16="http://schemas.microsoft.com/office/drawing/2014/main" id="{00000000-0008-0000-0000-000005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38" name="Text Box 27">
          <a:extLst>
            <a:ext uri="{FF2B5EF4-FFF2-40B4-BE49-F238E27FC236}">
              <a16:creationId xmlns:a16="http://schemas.microsoft.com/office/drawing/2014/main" id="{00000000-0008-0000-0000-000006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39" name="Text Box 27">
          <a:extLst>
            <a:ext uri="{FF2B5EF4-FFF2-40B4-BE49-F238E27FC236}">
              <a16:creationId xmlns:a16="http://schemas.microsoft.com/office/drawing/2014/main" id="{00000000-0008-0000-0000-000007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40" name="Text Box 27">
          <a:extLst>
            <a:ext uri="{FF2B5EF4-FFF2-40B4-BE49-F238E27FC236}">
              <a16:creationId xmlns:a16="http://schemas.microsoft.com/office/drawing/2014/main" id="{00000000-0008-0000-0000-000008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41" name="Text Box 27">
          <a:extLst>
            <a:ext uri="{FF2B5EF4-FFF2-40B4-BE49-F238E27FC236}">
              <a16:creationId xmlns:a16="http://schemas.microsoft.com/office/drawing/2014/main" id="{00000000-0008-0000-0000-000009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42" name="Text Box 27">
          <a:extLst>
            <a:ext uri="{FF2B5EF4-FFF2-40B4-BE49-F238E27FC236}">
              <a16:creationId xmlns:a16="http://schemas.microsoft.com/office/drawing/2014/main" id="{00000000-0008-0000-0000-00000A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143" name="Text Box 27">
          <a:extLst>
            <a:ext uri="{FF2B5EF4-FFF2-40B4-BE49-F238E27FC236}">
              <a16:creationId xmlns:a16="http://schemas.microsoft.com/office/drawing/2014/main" id="{00000000-0008-0000-0000-00000B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144" name="Text Box 27">
          <a:extLst>
            <a:ext uri="{FF2B5EF4-FFF2-40B4-BE49-F238E27FC236}">
              <a16:creationId xmlns:a16="http://schemas.microsoft.com/office/drawing/2014/main" id="{00000000-0008-0000-0000-00000C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45" name="Text Box 27">
          <a:extLst>
            <a:ext uri="{FF2B5EF4-FFF2-40B4-BE49-F238E27FC236}">
              <a16:creationId xmlns:a16="http://schemas.microsoft.com/office/drawing/2014/main" id="{00000000-0008-0000-0000-00000D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46" name="Text Box 27">
          <a:extLst>
            <a:ext uri="{FF2B5EF4-FFF2-40B4-BE49-F238E27FC236}">
              <a16:creationId xmlns:a16="http://schemas.microsoft.com/office/drawing/2014/main" id="{00000000-0008-0000-0000-00000E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47" name="Text Box 27">
          <a:extLst>
            <a:ext uri="{FF2B5EF4-FFF2-40B4-BE49-F238E27FC236}">
              <a16:creationId xmlns:a16="http://schemas.microsoft.com/office/drawing/2014/main" id="{00000000-0008-0000-0000-00000F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48" name="Text Box 27">
          <a:extLst>
            <a:ext uri="{FF2B5EF4-FFF2-40B4-BE49-F238E27FC236}">
              <a16:creationId xmlns:a16="http://schemas.microsoft.com/office/drawing/2014/main" id="{00000000-0008-0000-0000-000010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49" name="Text Box 27">
          <a:extLst>
            <a:ext uri="{FF2B5EF4-FFF2-40B4-BE49-F238E27FC236}">
              <a16:creationId xmlns:a16="http://schemas.microsoft.com/office/drawing/2014/main" id="{00000000-0008-0000-0000-000011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50" name="Text Box 27">
          <a:extLst>
            <a:ext uri="{FF2B5EF4-FFF2-40B4-BE49-F238E27FC236}">
              <a16:creationId xmlns:a16="http://schemas.microsoft.com/office/drawing/2014/main" id="{00000000-0008-0000-0000-000012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51" name="Text Box 27">
          <a:extLst>
            <a:ext uri="{FF2B5EF4-FFF2-40B4-BE49-F238E27FC236}">
              <a16:creationId xmlns:a16="http://schemas.microsoft.com/office/drawing/2014/main" id="{00000000-0008-0000-0000-000013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52" name="Text Box 27">
          <a:extLst>
            <a:ext uri="{FF2B5EF4-FFF2-40B4-BE49-F238E27FC236}">
              <a16:creationId xmlns:a16="http://schemas.microsoft.com/office/drawing/2014/main" id="{00000000-0008-0000-0000-000014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153" name="Text Box 27">
          <a:extLst>
            <a:ext uri="{FF2B5EF4-FFF2-40B4-BE49-F238E27FC236}">
              <a16:creationId xmlns:a16="http://schemas.microsoft.com/office/drawing/2014/main" id="{00000000-0008-0000-0000-000015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154" name="Text Box 27">
          <a:extLst>
            <a:ext uri="{FF2B5EF4-FFF2-40B4-BE49-F238E27FC236}">
              <a16:creationId xmlns:a16="http://schemas.microsoft.com/office/drawing/2014/main" id="{00000000-0008-0000-0000-000016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155" name="Text Box 27">
          <a:extLst>
            <a:ext uri="{FF2B5EF4-FFF2-40B4-BE49-F238E27FC236}">
              <a16:creationId xmlns:a16="http://schemas.microsoft.com/office/drawing/2014/main" id="{00000000-0008-0000-0000-000017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56" name="Text Box 27">
          <a:extLst>
            <a:ext uri="{FF2B5EF4-FFF2-40B4-BE49-F238E27FC236}">
              <a16:creationId xmlns:a16="http://schemas.microsoft.com/office/drawing/2014/main" id="{00000000-0008-0000-0000-000018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57" name="Text Box 27">
          <a:extLst>
            <a:ext uri="{FF2B5EF4-FFF2-40B4-BE49-F238E27FC236}">
              <a16:creationId xmlns:a16="http://schemas.microsoft.com/office/drawing/2014/main" id="{00000000-0008-0000-0000-000019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58" name="Text Box 27">
          <a:extLst>
            <a:ext uri="{FF2B5EF4-FFF2-40B4-BE49-F238E27FC236}">
              <a16:creationId xmlns:a16="http://schemas.microsoft.com/office/drawing/2014/main" id="{00000000-0008-0000-0000-00001A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59" name="Text Box 27">
          <a:extLst>
            <a:ext uri="{FF2B5EF4-FFF2-40B4-BE49-F238E27FC236}">
              <a16:creationId xmlns:a16="http://schemas.microsoft.com/office/drawing/2014/main" id="{00000000-0008-0000-0000-00001B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60" name="Text Box 27">
          <a:extLst>
            <a:ext uri="{FF2B5EF4-FFF2-40B4-BE49-F238E27FC236}">
              <a16:creationId xmlns:a16="http://schemas.microsoft.com/office/drawing/2014/main" id="{00000000-0008-0000-0000-00001C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61" name="Text Box 27">
          <a:extLst>
            <a:ext uri="{FF2B5EF4-FFF2-40B4-BE49-F238E27FC236}">
              <a16:creationId xmlns:a16="http://schemas.microsoft.com/office/drawing/2014/main" id="{00000000-0008-0000-0000-00001D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62" name="Text Box 27">
          <a:extLst>
            <a:ext uri="{FF2B5EF4-FFF2-40B4-BE49-F238E27FC236}">
              <a16:creationId xmlns:a16="http://schemas.microsoft.com/office/drawing/2014/main" id="{00000000-0008-0000-0000-00001E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63" name="Text Box 27">
          <a:extLst>
            <a:ext uri="{FF2B5EF4-FFF2-40B4-BE49-F238E27FC236}">
              <a16:creationId xmlns:a16="http://schemas.microsoft.com/office/drawing/2014/main" id="{00000000-0008-0000-0000-00001F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164" name="Text Box 27">
          <a:extLst>
            <a:ext uri="{FF2B5EF4-FFF2-40B4-BE49-F238E27FC236}">
              <a16:creationId xmlns:a16="http://schemas.microsoft.com/office/drawing/2014/main" id="{00000000-0008-0000-0000-000020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165" name="Text Box 27">
          <a:extLst>
            <a:ext uri="{FF2B5EF4-FFF2-40B4-BE49-F238E27FC236}">
              <a16:creationId xmlns:a16="http://schemas.microsoft.com/office/drawing/2014/main" id="{00000000-0008-0000-0000-000021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66" name="Text Box 27">
          <a:extLst>
            <a:ext uri="{FF2B5EF4-FFF2-40B4-BE49-F238E27FC236}">
              <a16:creationId xmlns:a16="http://schemas.microsoft.com/office/drawing/2014/main" id="{00000000-0008-0000-0000-000022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67" name="Text Box 27">
          <a:extLst>
            <a:ext uri="{FF2B5EF4-FFF2-40B4-BE49-F238E27FC236}">
              <a16:creationId xmlns:a16="http://schemas.microsoft.com/office/drawing/2014/main" id="{00000000-0008-0000-0000-000023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68" name="Text Box 27">
          <a:extLst>
            <a:ext uri="{FF2B5EF4-FFF2-40B4-BE49-F238E27FC236}">
              <a16:creationId xmlns:a16="http://schemas.microsoft.com/office/drawing/2014/main" id="{00000000-0008-0000-0000-000024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69" name="Text Box 27">
          <a:extLst>
            <a:ext uri="{FF2B5EF4-FFF2-40B4-BE49-F238E27FC236}">
              <a16:creationId xmlns:a16="http://schemas.microsoft.com/office/drawing/2014/main" id="{00000000-0008-0000-0000-000025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70" name="Text Box 27">
          <a:extLst>
            <a:ext uri="{FF2B5EF4-FFF2-40B4-BE49-F238E27FC236}">
              <a16:creationId xmlns:a16="http://schemas.microsoft.com/office/drawing/2014/main" id="{00000000-0008-0000-0000-000026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71" name="Text Box 27">
          <a:extLst>
            <a:ext uri="{FF2B5EF4-FFF2-40B4-BE49-F238E27FC236}">
              <a16:creationId xmlns:a16="http://schemas.microsoft.com/office/drawing/2014/main" id="{00000000-0008-0000-0000-000027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72" name="Text Box 27">
          <a:extLst>
            <a:ext uri="{FF2B5EF4-FFF2-40B4-BE49-F238E27FC236}">
              <a16:creationId xmlns:a16="http://schemas.microsoft.com/office/drawing/2014/main" id="{00000000-0008-0000-0000-000028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73" name="Text Box 27">
          <a:extLst>
            <a:ext uri="{FF2B5EF4-FFF2-40B4-BE49-F238E27FC236}">
              <a16:creationId xmlns:a16="http://schemas.microsoft.com/office/drawing/2014/main" id="{00000000-0008-0000-0000-000029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174" name="Text Box 27">
          <a:extLst>
            <a:ext uri="{FF2B5EF4-FFF2-40B4-BE49-F238E27FC236}">
              <a16:creationId xmlns:a16="http://schemas.microsoft.com/office/drawing/2014/main" id="{00000000-0008-0000-0000-00002A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175" name="Text Box 27">
          <a:extLst>
            <a:ext uri="{FF2B5EF4-FFF2-40B4-BE49-F238E27FC236}">
              <a16:creationId xmlns:a16="http://schemas.microsoft.com/office/drawing/2014/main" id="{00000000-0008-0000-0000-00002B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76" name="Text Box 27">
          <a:extLst>
            <a:ext uri="{FF2B5EF4-FFF2-40B4-BE49-F238E27FC236}">
              <a16:creationId xmlns:a16="http://schemas.microsoft.com/office/drawing/2014/main" id="{00000000-0008-0000-0000-00002C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77" name="Text Box 27">
          <a:extLst>
            <a:ext uri="{FF2B5EF4-FFF2-40B4-BE49-F238E27FC236}">
              <a16:creationId xmlns:a16="http://schemas.microsoft.com/office/drawing/2014/main" id="{00000000-0008-0000-0000-00002D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78" name="Text Box 27">
          <a:extLst>
            <a:ext uri="{FF2B5EF4-FFF2-40B4-BE49-F238E27FC236}">
              <a16:creationId xmlns:a16="http://schemas.microsoft.com/office/drawing/2014/main" id="{00000000-0008-0000-0000-00002E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79" name="Text Box 27">
          <a:extLst>
            <a:ext uri="{FF2B5EF4-FFF2-40B4-BE49-F238E27FC236}">
              <a16:creationId xmlns:a16="http://schemas.microsoft.com/office/drawing/2014/main" id="{00000000-0008-0000-0000-00002F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80" name="Text Box 27">
          <a:extLst>
            <a:ext uri="{FF2B5EF4-FFF2-40B4-BE49-F238E27FC236}">
              <a16:creationId xmlns:a16="http://schemas.microsoft.com/office/drawing/2014/main" id="{00000000-0008-0000-0000-000030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81" name="Text Box 27">
          <a:extLst>
            <a:ext uri="{FF2B5EF4-FFF2-40B4-BE49-F238E27FC236}">
              <a16:creationId xmlns:a16="http://schemas.microsoft.com/office/drawing/2014/main" id="{00000000-0008-0000-0000-000031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82" name="Text Box 27">
          <a:extLst>
            <a:ext uri="{FF2B5EF4-FFF2-40B4-BE49-F238E27FC236}">
              <a16:creationId xmlns:a16="http://schemas.microsoft.com/office/drawing/2014/main" id="{00000000-0008-0000-0000-000032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83" name="Text Box 27">
          <a:extLst>
            <a:ext uri="{FF2B5EF4-FFF2-40B4-BE49-F238E27FC236}">
              <a16:creationId xmlns:a16="http://schemas.microsoft.com/office/drawing/2014/main" id="{00000000-0008-0000-0000-000033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184" name="Text Box 27">
          <a:extLst>
            <a:ext uri="{FF2B5EF4-FFF2-40B4-BE49-F238E27FC236}">
              <a16:creationId xmlns:a16="http://schemas.microsoft.com/office/drawing/2014/main" id="{00000000-0008-0000-0000-000034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185" name="Text Box 27">
          <a:extLst>
            <a:ext uri="{FF2B5EF4-FFF2-40B4-BE49-F238E27FC236}">
              <a16:creationId xmlns:a16="http://schemas.microsoft.com/office/drawing/2014/main" id="{00000000-0008-0000-0000-000035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86" name="Text Box 27">
          <a:extLst>
            <a:ext uri="{FF2B5EF4-FFF2-40B4-BE49-F238E27FC236}">
              <a16:creationId xmlns:a16="http://schemas.microsoft.com/office/drawing/2014/main" id="{00000000-0008-0000-0000-000036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87" name="Text Box 27">
          <a:extLst>
            <a:ext uri="{FF2B5EF4-FFF2-40B4-BE49-F238E27FC236}">
              <a16:creationId xmlns:a16="http://schemas.microsoft.com/office/drawing/2014/main" id="{00000000-0008-0000-0000-000037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88" name="Text Box 27">
          <a:extLst>
            <a:ext uri="{FF2B5EF4-FFF2-40B4-BE49-F238E27FC236}">
              <a16:creationId xmlns:a16="http://schemas.microsoft.com/office/drawing/2014/main" id="{00000000-0008-0000-0000-000038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89" name="Text Box 27">
          <a:extLst>
            <a:ext uri="{FF2B5EF4-FFF2-40B4-BE49-F238E27FC236}">
              <a16:creationId xmlns:a16="http://schemas.microsoft.com/office/drawing/2014/main" id="{00000000-0008-0000-0000-000039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90" name="Text Box 27">
          <a:extLst>
            <a:ext uri="{FF2B5EF4-FFF2-40B4-BE49-F238E27FC236}">
              <a16:creationId xmlns:a16="http://schemas.microsoft.com/office/drawing/2014/main" id="{00000000-0008-0000-0000-00003A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91" name="Text Box 27">
          <a:extLst>
            <a:ext uri="{FF2B5EF4-FFF2-40B4-BE49-F238E27FC236}">
              <a16:creationId xmlns:a16="http://schemas.microsoft.com/office/drawing/2014/main" id="{00000000-0008-0000-0000-00003B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92" name="Text Box 27">
          <a:extLst>
            <a:ext uri="{FF2B5EF4-FFF2-40B4-BE49-F238E27FC236}">
              <a16:creationId xmlns:a16="http://schemas.microsoft.com/office/drawing/2014/main" id="{00000000-0008-0000-0000-00003C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193" name="Text Box 27">
          <a:extLst>
            <a:ext uri="{FF2B5EF4-FFF2-40B4-BE49-F238E27FC236}">
              <a16:creationId xmlns:a16="http://schemas.microsoft.com/office/drawing/2014/main" id="{00000000-0008-0000-0000-00003D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194" name="Text Box 27">
          <a:extLst>
            <a:ext uri="{FF2B5EF4-FFF2-40B4-BE49-F238E27FC236}">
              <a16:creationId xmlns:a16="http://schemas.microsoft.com/office/drawing/2014/main" id="{00000000-0008-0000-0000-00003E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195" name="Text Box 27">
          <a:extLst>
            <a:ext uri="{FF2B5EF4-FFF2-40B4-BE49-F238E27FC236}">
              <a16:creationId xmlns:a16="http://schemas.microsoft.com/office/drawing/2014/main" id="{00000000-0008-0000-0000-00003F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196" name="Text Box 27">
          <a:extLst>
            <a:ext uri="{FF2B5EF4-FFF2-40B4-BE49-F238E27FC236}">
              <a16:creationId xmlns:a16="http://schemas.microsoft.com/office/drawing/2014/main" id="{00000000-0008-0000-0000-000040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97" name="Text Box 27">
          <a:extLst>
            <a:ext uri="{FF2B5EF4-FFF2-40B4-BE49-F238E27FC236}">
              <a16:creationId xmlns:a16="http://schemas.microsoft.com/office/drawing/2014/main" id="{00000000-0008-0000-0000-000041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98" name="Text Box 27">
          <a:extLst>
            <a:ext uri="{FF2B5EF4-FFF2-40B4-BE49-F238E27FC236}">
              <a16:creationId xmlns:a16="http://schemas.microsoft.com/office/drawing/2014/main" id="{00000000-0008-0000-0000-000042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199" name="Text Box 27">
          <a:extLst>
            <a:ext uri="{FF2B5EF4-FFF2-40B4-BE49-F238E27FC236}">
              <a16:creationId xmlns:a16="http://schemas.microsoft.com/office/drawing/2014/main" id="{00000000-0008-0000-0000-000043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00" name="Text Box 27">
          <a:extLst>
            <a:ext uri="{FF2B5EF4-FFF2-40B4-BE49-F238E27FC236}">
              <a16:creationId xmlns:a16="http://schemas.microsoft.com/office/drawing/2014/main" id="{00000000-0008-0000-0000-000044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01" name="Text Box 27">
          <a:extLst>
            <a:ext uri="{FF2B5EF4-FFF2-40B4-BE49-F238E27FC236}">
              <a16:creationId xmlns:a16="http://schemas.microsoft.com/office/drawing/2014/main" id="{00000000-0008-0000-0000-000045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02" name="Text Box 27">
          <a:extLst>
            <a:ext uri="{FF2B5EF4-FFF2-40B4-BE49-F238E27FC236}">
              <a16:creationId xmlns:a16="http://schemas.microsoft.com/office/drawing/2014/main" id="{00000000-0008-0000-0000-000046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03" name="Text Box 27">
          <a:extLst>
            <a:ext uri="{FF2B5EF4-FFF2-40B4-BE49-F238E27FC236}">
              <a16:creationId xmlns:a16="http://schemas.microsoft.com/office/drawing/2014/main" id="{00000000-0008-0000-0000-000047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04" name="Text Box 27">
          <a:extLst>
            <a:ext uri="{FF2B5EF4-FFF2-40B4-BE49-F238E27FC236}">
              <a16:creationId xmlns:a16="http://schemas.microsoft.com/office/drawing/2014/main" id="{00000000-0008-0000-0000-000048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205" name="Text Box 27">
          <a:extLst>
            <a:ext uri="{FF2B5EF4-FFF2-40B4-BE49-F238E27FC236}">
              <a16:creationId xmlns:a16="http://schemas.microsoft.com/office/drawing/2014/main" id="{00000000-0008-0000-0000-000049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206" name="Text Box 27">
          <a:extLst>
            <a:ext uri="{FF2B5EF4-FFF2-40B4-BE49-F238E27FC236}">
              <a16:creationId xmlns:a16="http://schemas.microsoft.com/office/drawing/2014/main" id="{00000000-0008-0000-0000-00004A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07" name="Text Box 27">
          <a:extLst>
            <a:ext uri="{FF2B5EF4-FFF2-40B4-BE49-F238E27FC236}">
              <a16:creationId xmlns:a16="http://schemas.microsoft.com/office/drawing/2014/main" id="{00000000-0008-0000-0000-00004B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08" name="Text Box 27">
          <a:extLst>
            <a:ext uri="{FF2B5EF4-FFF2-40B4-BE49-F238E27FC236}">
              <a16:creationId xmlns:a16="http://schemas.microsoft.com/office/drawing/2014/main" id="{00000000-0008-0000-0000-00004C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09" name="Text Box 27">
          <a:extLst>
            <a:ext uri="{FF2B5EF4-FFF2-40B4-BE49-F238E27FC236}">
              <a16:creationId xmlns:a16="http://schemas.microsoft.com/office/drawing/2014/main" id="{00000000-0008-0000-0000-00004D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10" name="Text Box 27">
          <a:extLst>
            <a:ext uri="{FF2B5EF4-FFF2-40B4-BE49-F238E27FC236}">
              <a16:creationId xmlns:a16="http://schemas.microsoft.com/office/drawing/2014/main" id="{00000000-0008-0000-0000-00004E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11" name="Text Box 27">
          <a:extLst>
            <a:ext uri="{FF2B5EF4-FFF2-40B4-BE49-F238E27FC236}">
              <a16:creationId xmlns:a16="http://schemas.microsoft.com/office/drawing/2014/main" id="{00000000-0008-0000-0000-00004F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12" name="Text Box 27">
          <a:extLst>
            <a:ext uri="{FF2B5EF4-FFF2-40B4-BE49-F238E27FC236}">
              <a16:creationId xmlns:a16="http://schemas.microsoft.com/office/drawing/2014/main" id="{00000000-0008-0000-0000-000050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13" name="Text Box 27">
          <a:extLst>
            <a:ext uri="{FF2B5EF4-FFF2-40B4-BE49-F238E27FC236}">
              <a16:creationId xmlns:a16="http://schemas.microsoft.com/office/drawing/2014/main" id="{00000000-0008-0000-0000-000051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14" name="Text Box 27">
          <a:extLst>
            <a:ext uri="{FF2B5EF4-FFF2-40B4-BE49-F238E27FC236}">
              <a16:creationId xmlns:a16="http://schemas.microsoft.com/office/drawing/2014/main" id="{00000000-0008-0000-0000-000052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215" name="Text Box 27">
          <a:extLst>
            <a:ext uri="{FF2B5EF4-FFF2-40B4-BE49-F238E27FC236}">
              <a16:creationId xmlns:a16="http://schemas.microsoft.com/office/drawing/2014/main" id="{00000000-0008-0000-0000-000053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216" name="Text Box 27">
          <a:extLst>
            <a:ext uri="{FF2B5EF4-FFF2-40B4-BE49-F238E27FC236}">
              <a16:creationId xmlns:a16="http://schemas.microsoft.com/office/drawing/2014/main" id="{00000000-0008-0000-0000-000054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17" name="Text Box 27">
          <a:extLst>
            <a:ext uri="{FF2B5EF4-FFF2-40B4-BE49-F238E27FC236}">
              <a16:creationId xmlns:a16="http://schemas.microsoft.com/office/drawing/2014/main" id="{00000000-0008-0000-0000-000055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18" name="Text Box 27">
          <a:extLst>
            <a:ext uri="{FF2B5EF4-FFF2-40B4-BE49-F238E27FC236}">
              <a16:creationId xmlns:a16="http://schemas.microsoft.com/office/drawing/2014/main" id="{00000000-0008-0000-0000-000056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19" name="Text Box 27">
          <a:extLst>
            <a:ext uri="{FF2B5EF4-FFF2-40B4-BE49-F238E27FC236}">
              <a16:creationId xmlns:a16="http://schemas.microsoft.com/office/drawing/2014/main" id="{00000000-0008-0000-0000-000057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20" name="Text Box 27">
          <a:extLst>
            <a:ext uri="{FF2B5EF4-FFF2-40B4-BE49-F238E27FC236}">
              <a16:creationId xmlns:a16="http://schemas.microsoft.com/office/drawing/2014/main" id="{00000000-0008-0000-0000-000058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21" name="Text Box 27">
          <a:extLst>
            <a:ext uri="{FF2B5EF4-FFF2-40B4-BE49-F238E27FC236}">
              <a16:creationId xmlns:a16="http://schemas.microsoft.com/office/drawing/2014/main" id="{00000000-0008-0000-0000-000059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22" name="Text Box 27">
          <a:extLst>
            <a:ext uri="{FF2B5EF4-FFF2-40B4-BE49-F238E27FC236}">
              <a16:creationId xmlns:a16="http://schemas.microsoft.com/office/drawing/2014/main" id="{00000000-0008-0000-0000-00005A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23" name="Text Box 27">
          <a:extLst>
            <a:ext uri="{FF2B5EF4-FFF2-40B4-BE49-F238E27FC236}">
              <a16:creationId xmlns:a16="http://schemas.microsoft.com/office/drawing/2014/main" id="{00000000-0008-0000-0000-00005B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24" name="Text Box 27">
          <a:extLst>
            <a:ext uri="{FF2B5EF4-FFF2-40B4-BE49-F238E27FC236}">
              <a16:creationId xmlns:a16="http://schemas.microsoft.com/office/drawing/2014/main" id="{00000000-0008-0000-0000-00005C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225" name="Text Box 27">
          <a:extLst>
            <a:ext uri="{FF2B5EF4-FFF2-40B4-BE49-F238E27FC236}">
              <a16:creationId xmlns:a16="http://schemas.microsoft.com/office/drawing/2014/main" id="{00000000-0008-0000-0000-00005D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226" name="Text Box 27">
          <a:extLst>
            <a:ext uri="{FF2B5EF4-FFF2-40B4-BE49-F238E27FC236}">
              <a16:creationId xmlns:a16="http://schemas.microsoft.com/office/drawing/2014/main" id="{00000000-0008-0000-0000-00005E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27" name="Text Box 27">
          <a:extLst>
            <a:ext uri="{FF2B5EF4-FFF2-40B4-BE49-F238E27FC236}">
              <a16:creationId xmlns:a16="http://schemas.microsoft.com/office/drawing/2014/main" id="{00000000-0008-0000-0000-00005F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28" name="Text Box 27">
          <a:extLst>
            <a:ext uri="{FF2B5EF4-FFF2-40B4-BE49-F238E27FC236}">
              <a16:creationId xmlns:a16="http://schemas.microsoft.com/office/drawing/2014/main" id="{00000000-0008-0000-0000-000060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29" name="Text Box 27">
          <a:extLst>
            <a:ext uri="{FF2B5EF4-FFF2-40B4-BE49-F238E27FC236}">
              <a16:creationId xmlns:a16="http://schemas.microsoft.com/office/drawing/2014/main" id="{00000000-0008-0000-0000-000061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30" name="Text Box 27">
          <a:extLst>
            <a:ext uri="{FF2B5EF4-FFF2-40B4-BE49-F238E27FC236}">
              <a16:creationId xmlns:a16="http://schemas.microsoft.com/office/drawing/2014/main" id="{00000000-0008-0000-0000-000062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31" name="Text Box 27">
          <a:extLst>
            <a:ext uri="{FF2B5EF4-FFF2-40B4-BE49-F238E27FC236}">
              <a16:creationId xmlns:a16="http://schemas.microsoft.com/office/drawing/2014/main" id="{00000000-0008-0000-0000-000063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32" name="Text Box 27">
          <a:extLst>
            <a:ext uri="{FF2B5EF4-FFF2-40B4-BE49-F238E27FC236}">
              <a16:creationId xmlns:a16="http://schemas.microsoft.com/office/drawing/2014/main" id="{00000000-0008-0000-0000-000064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33" name="Text Box 27">
          <a:extLst>
            <a:ext uri="{FF2B5EF4-FFF2-40B4-BE49-F238E27FC236}">
              <a16:creationId xmlns:a16="http://schemas.microsoft.com/office/drawing/2014/main" id="{00000000-0008-0000-0000-000065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34" name="Text Box 27">
          <a:extLst>
            <a:ext uri="{FF2B5EF4-FFF2-40B4-BE49-F238E27FC236}">
              <a16:creationId xmlns:a16="http://schemas.microsoft.com/office/drawing/2014/main" id="{00000000-0008-0000-0000-000066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235" name="Text Box 27">
          <a:extLst>
            <a:ext uri="{FF2B5EF4-FFF2-40B4-BE49-F238E27FC236}">
              <a16:creationId xmlns:a16="http://schemas.microsoft.com/office/drawing/2014/main" id="{00000000-0008-0000-0000-000067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236" name="Text Box 27">
          <a:extLst>
            <a:ext uri="{FF2B5EF4-FFF2-40B4-BE49-F238E27FC236}">
              <a16:creationId xmlns:a16="http://schemas.microsoft.com/office/drawing/2014/main" id="{00000000-0008-0000-0000-000068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237" name="Text Box 27">
          <a:extLst>
            <a:ext uri="{FF2B5EF4-FFF2-40B4-BE49-F238E27FC236}">
              <a16:creationId xmlns:a16="http://schemas.microsoft.com/office/drawing/2014/main" id="{00000000-0008-0000-0000-000069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38" name="Text Box 27">
          <a:extLst>
            <a:ext uri="{FF2B5EF4-FFF2-40B4-BE49-F238E27FC236}">
              <a16:creationId xmlns:a16="http://schemas.microsoft.com/office/drawing/2014/main" id="{00000000-0008-0000-0000-00006A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39" name="Text Box 27">
          <a:extLst>
            <a:ext uri="{FF2B5EF4-FFF2-40B4-BE49-F238E27FC236}">
              <a16:creationId xmlns:a16="http://schemas.microsoft.com/office/drawing/2014/main" id="{00000000-0008-0000-0000-00006B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40" name="Text Box 27">
          <a:extLst>
            <a:ext uri="{FF2B5EF4-FFF2-40B4-BE49-F238E27FC236}">
              <a16:creationId xmlns:a16="http://schemas.microsoft.com/office/drawing/2014/main" id="{00000000-0008-0000-0000-00006C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41" name="Text Box 27">
          <a:extLst>
            <a:ext uri="{FF2B5EF4-FFF2-40B4-BE49-F238E27FC236}">
              <a16:creationId xmlns:a16="http://schemas.microsoft.com/office/drawing/2014/main" id="{00000000-0008-0000-0000-00006D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42" name="Text Box 27">
          <a:extLst>
            <a:ext uri="{FF2B5EF4-FFF2-40B4-BE49-F238E27FC236}">
              <a16:creationId xmlns:a16="http://schemas.microsoft.com/office/drawing/2014/main" id="{00000000-0008-0000-0000-00006E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43" name="Text Box 27">
          <a:extLst>
            <a:ext uri="{FF2B5EF4-FFF2-40B4-BE49-F238E27FC236}">
              <a16:creationId xmlns:a16="http://schemas.microsoft.com/office/drawing/2014/main" id="{00000000-0008-0000-0000-00006F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44" name="Text Box 27">
          <a:extLst>
            <a:ext uri="{FF2B5EF4-FFF2-40B4-BE49-F238E27FC236}">
              <a16:creationId xmlns:a16="http://schemas.microsoft.com/office/drawing/2014/main" id="{00000000-0008-0000-0000-000070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45" name="Text Box 27">
          <a:extLst>
            <a:ext uri="{FF2B5EF4-FFF2-40B4-BE49-F238E27FC236}">
              <a16:creationId xmlns:a16="http://schemas.microsoft.com/office/drawing/2014/main" id="{00000000-0008-0000-0000-000071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246" name="Text Box 27">
          <a:extLst>
            <a:ext uri="{FF2B5EF4-FFF2-40B4-BE49-F238E27FC236}">
              <a16:creationId xmlns:a16="http://schemas.microsoft.com/office/drawing/2014/main" id="{00000000-0008-0000-0000-000072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247" name="Text Box 27">
          <a:extLst>
            <a:ext uri="{FF2B5EF4-FFF2-40B4-BE49-F238E27FC236}">
              <a16:creationId xmlns:a16="http://schemas.microsoft.com/office/drawing/2014/main" id="{00000000-0008-0000-0000-000073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48" name="Text Box 27">
          <a:extLst>
            <a:ext uri="{FF2B5EF4-FFF2-40B4-BE49-F238E27FC236}">
              <a16:creationId xmlns:a16="http://schemas.microsoft.com/office/drawing/2014/main" id="{00000000-0008-0000-0000-000074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49" name="Text Box 27">
          <a:extLst>
            <a:ext uri="{FF2B5EF4-FFF2-40B4-BE49-F238E27FC236}">
              <a16:creationId xmlns:a16="http://schemas.microsoft.com/office/drawing/2014/main" id="{00000000-0008-0000-0000-000075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50" name="Text Box 27">
          <a:extLst>
            <a:ext uri="{FF2B5EF4-FFF2-40B4-BE49-F238E27FC236}">
              <a16:creationId xmlns:a16="http://schemas.microsoft.com/office/drawing/2014/main" id="{00000000-0008-0000-0000-000076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51" name="Text Box 27">
          <a:extLst>
            <a:ext uri="{FF2B5EF4-FFF2-40B4-BE49-F238E27FC236}">
              <a16:creationId xmlns:a16="http://schemas.microsoft.com/office/drawing/2014/main" id="{00000000-0008-0000-0000-000077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52" name="Text Box 27">
          <a:extLst>
            <a:ext uri="{FF2B5EF4-FFF2-40B4-BE49-F238E27FC236}">
              <a16:creationId xmlns:a16="http://schemas.microsoft.com/office/drawing/2014/main" id="{00000000-0008-0000-0000-000078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53" name="Text Box 27">
          <a:extLst>
            <a:ext uri="{FF2B5EF4-FFF2-40B4-BE49-F238E27FC236}">
              <a16:creationId xmlns:a16="http://schemas.microsoft.com/office/drawing/2014/main" id="{00000000-0008-0000-0000-000079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54" name="Text Box 27">
          <a:extLst>
            <a:ext uri="{FF2B5EF4-FFF2-40B4-BE49-F238E27FC236}">
              <a16:creationId xmlns:a16="http://schemas.microsoft.com/office/drawing/2014/main" id="{00000000-0008-0000-0000-00007A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55" name="Text Box 27">
          <a:extLst>
            <a:ext uri="{FF2B5EF4-FFF2-40B4-BE49-F238E27FC236}">
              <a16:creationId xmlns:a16="http://schemas.microsoft.com/office/drawing/2014/main" id="{00000000-0008-0000-0000-00007B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256" name="Text Box 27">
          <a:extLst>
            <a:ext uri="{FF2B5EF4-FFF2-40B4-BE49-F238E27FC236}">
              <a16:creationId xmlns:a16="http://schemas.microsoft.com/office/drawing/2014/main" id="{00000000-0008-0000-0000-00007C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257" name="Text Box 27">
          <a:extLst>
            <a:ext uri="{FF2B5EF4-FFF2-40B4-BE49-F238E27FC236}">
              <a16:creationId xmlns:a16="http://schemas.microsoft.com/office/drawing/2014/main" id="{00000000-0008-0000-0000-00007D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58" name="Text Box 27">
          <a:extLst>
            <a:ext uri="{FF2B5EF4-FFF2-40B4-BE49-F238E27FC236}">
              <a16:creationId xmlns:a16="http://schemas.microsoft.com/office/drawing/2014/main" id="{00000000-0008-0000-0000-00007E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59" name="Text Box 27">
          <a:extLst>
            <a:ext uri="{FF2B5EF4-FFF2-40B4-BE49-F238E27FC236}">
              <a16:creationId xmlns:a16="http://schemas.microsoft.com/office/drawing/2014/main" id="{00000000-0008-0000-0000-00007F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60" name="Text Box 27">
          <a:extLst>
            <a:ext uri="{FF2B5EF4-FFF2-40B4-BE49-F238E27FC236}">
              <a16:creationId xmlns:a16="http://schemas.microsoft.com/office/drawing/2014/main" id="{00000000-0008-0000-0000-000080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61" name="Text Box 27">
          <a:extLst>
            <a:ext uri="{FF2B5EF4-FFF2-40B4-BE49-F238E27FC236}">
              <a16:creationId xmlns:a16="http://schemas.microsoft.com/office/drawing/2014/main" id="{00000000-0008-0000-0000-000081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62" name="Text Box 27">
          <a:extLst>
            <a:ext uri="{FF2B5EF4-FFF2-40B4-BE49-F238E27FC236}">
              <a16:creationId xmlns:a16="http://schemas.microsoft.com/office/drawing/2014/main" id="{00000000-0008-0000-0000-000082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63" name="Text Box 27">
          <a:extLst>
            <a:ext uri="{FF2B5EF4-FFF2-40B4-BE49-F238E27FC236}">
              <a16:creationId xmlns:a16="http://schemas.microsoft.com/office/drawing/2014/main" id="{00000000-0008-0000-0000-000083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64" name="Text Box 27">
          <a:extLst>
            <a:ext uri="{FF2B5EF4-FFF2-40B4-BE49-F238E27FC236}">
              <a16:creationId xmlns:a16="http://schemas.microsoft.com/office/drawing/2014/main" id="{00000000-0008-0000-0000-000084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65" name="Text Box 27">
          <a:extLst>
            <a:ext uri="{FF2B5EF4-FFF2-40B4-BE49-F238E27FC236}">
              <a16:creationId xmlns:a16="http://schemas.microsoft.com/office/drawing/2014/main" id="{00000000-0008-0000-0000-000085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266" name="Text Box 27">
          <a:extLst>
            <a:ext uri="{FF2B5EF4-FFF2-40B4-BE49-F238E27FC236}">
              <a16:creationId xmlns:a16="http://schemas.microsoft.com/office/drawing/2014/main" id="{00000000-0008-0000-0000-000086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267" name="Text Box 27">
          <a:extLst>
            <a:ext uri="{FF2B5EF4-FFF2-40B4-BE49-F238E27FC236}">
              <a16:creationId xmlns:a16="http://schemas.microsoft.com/office/drawing/2014/main" id="{00000000-0008-0000-0000-000087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68" name="Text Box 27">
          <a:extLst>
            <a:ext uri="{FF2B5EF4-FFF2-40B4-BE49-F238E27FC236}">
              <a16:creationId xmlns:a16="http://schemas.microsoft.com/office/drawing/2014/main" id="{00000000-0008-0000-0000-000088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69" name="Text Box 27">
          <a:extLst>
            <a:ext uri="{FF2B5EF4-FFF2-40B4-BE49-F238E27FC236}">
              <a16:creationId xmlns:a16="http://schemas.microsoft.com/office/drawing/2014/main" id="{00000000-0008-0000-0000-000089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70" name="Text Box 27">
          <a:extLst>
            <a:ext uri="{FF2B5EF4-FFF2-40B4-BE49-F238E27FC236}">
              <a16:creationId xmlns:a16="http://schemas.microsoft.com/office/drawing/2014/main" id="{00000000-0008-0000-0000-00008A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71" name="Text Box 27">
          <a:extLst>
            <a:ext uri="{FF2B5EF4-FFF2-40B4-BE49-F238E27FC236}">
              <a16:creationId xmlns:a16="http://schemas.microsoft.com/office/drawing/2014/main" id="{00000000-0008-0000-0000-00008B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72" name="Text Box 27">
          <a:extLst>
            <a:ext uri="{FF2B5EF4-FFF2-40B4-BE49-F238E27FC236}">
              <a16:creationId xmlns:a16="http://schemas.microsoft.com/office/drawing/2014/main" id="{00000000-0008-0000-0000-00008C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73" name="Text Box 27">
          <a:extLst>
            <a:ext uri="{FF2B5EF4-FFF2-40B4-BE49-F238E27FC236}">
              <a16:creationId xmlns:a16="http://schemas.microsoft.com/office/drawing/2014/main" id="{00000000-0008-0000-0000-00008D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74" name="Text Box 27">
          <a:extLst>
            <a:ext uri="{FF2B5EF4-FFF2-40B4-BE49-F238E27FC236}">
              <a16:creationId xmlns:a16="http://schemas.microsoft.com/office/drawing/2014/main" id="{00000000-0008-0000-0000-00008E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75" name="Text Box 27">
          <a:extLst>
            <a:ext uri="{FF2B5EF4-FFF2-40B4-BE49-F238E27FC236}">
              <a16:creationId xmlns:a16="http://schemas.microsoft.com/office/drawing/2014/main" id="{00000000-0008-0000-0000-00008F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276" name="Text Box 27">
          <a:extLst>
            <a:ext uri="{FF2B5EF4-FFF2-40B4-BE49-F238E27FC236}">
              <a16:creationId xmlns:a16="http://schemas.microsoft.com/office/drawing/2014/main" id="{00000000-0008-0000-0000-000090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277" name="Text Box 27">
          <a:extLst>
            <a:ext uri="{FF2B5EF4-FFF2-40B4-BE49-F238E27FC236}">
              <a16:creationId xmlns:a16="http://schemas.microsoft.com/office/drawing/2014/main" id="{00000000-0008-0000-0000-000091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278" name="Text Box 27">
          <a:extLst>
            <a:ext uri="{FF2B5EF4-FFF2-40B4-BE49-F238E27FC236}">
              <a16:creationId xmlns:a16="http://schemas.microsoft.com/office/drawing/2014/main" id="{00000000-0008-0000-0000-000092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79" name="Text Box 27">
          <a:extLst>
            <a:ext uri="{FF2B5EF4-FFF2-40B4-BE49-F238E27FC236}">
              <a16:creationId xmlns:a16="http://schemas.microsoft.com/office/drawing/2014/main" id="{00000000-0008-0000-0000-000093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80" name="Text Box 27">
          <a:extLst>
            <a:ext uri="{FF2B5EF4-FFF2-40B4-BE49-F238E27FC236}">
              <a16:creationId xmlns:a16="http://schemas.microsoft.com/office/drawing/2014/main" id="{00000000-0008-0000-0000-000094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81" name="Text Box 27">
          <a:extLst>
            <a:ext uri="{FF2B5EF4-FFF2-40B4-BE49-F238E27FC236}">
              <a16:creationId xmlns:a16="http://schemas.microsoft.com/office/drawing/2014/main" id="{00000000-0008-0000-0000-000095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82" name="Text Box 27">
          <a:extLst>
            <a:ext uri="{FF2B5EF4-FFF2-40B4-BE49-F238E27FC236}">
              <a16:creationId xmlns:a16="http://schemas.microsoft.com/office/drawing/2014/main" id="{00000000-0008-0000-0000-000096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83" name="Text Box 27">
          <a:extLst>
            <a:ext uri="{FF2B5EF4-FFF2-40B4-BE49-F238E27FC236}">
              <a16:creationId xmlns:a16="http://schemas.microsoft.com/office/drawing/2014/main" id="{00000000-0008-0000-0000-000097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84" name="Text Box 27">
          <a:extLst>
            <a:ext uri="{FF2B5EF4-FFF2-40B4-BE49-F238E27FC236}">
              <a16:creationId xmlns:a16="http://schemas.microsoft.com/office/drawing/2014/main" id="{00000000-0008-0000-0000-000098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85" name="Text Box 27">
          <a:extLst>
            <a:ext uri="{FF2B5EF4-FFF2-40B4-BE49-F238E27FC236}">
              <a16:creationId xmlns:a16="http://schemas.microsoft.com/office/drawing/2014/main" id="{00000000-0008-0000-0000-000099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86" name="Text Box 27">
          <a:extLst>
            <a:ext uri="{FF2B5EF4-FFF2-40B4-BE49-F238E27FC236}">
              <a16:creationId xmlns:a16="http://schemas.microsoft.com/office/drawing/2014/main" id="{00000000-0008-0000-0000-00009A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287" name="Text Box 27">
          <a:extLst>
            <a:ext uri="{FF2B5EF4-FFF2-40B4-BE49-F238E27FC236}">
              <a16:creationId xmlns:a16="http://schemas.microsoft.com/office/drawing/2014/main" id="{00000000-0008-0000-0000-00009B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288" name="Text Box 27">
          <a:extLst>
            <a:ext uri="{FF2B5EF4-FFF2-40B4-BE49-F238E27FC236}">
              <a16:creationId xmlns:a16="http://schemas.microsoft.com/office/drawing/2014/main" id="{00000000-0008-0000-0000-00009C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89" name="Text Box 27">
          <a:extLst>
            <a:ext uri="{FF2B5EF4-FFF2-40B4-BE49-F238E27FC236}">
              <a16:creationId xmlns:a16="http://schemas.microsoft.com/office/drawing/2014/main" id="{00000000-0008-0000-0000-00009D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90" name="Text Box 27">
          <a:extLst>
            <a:ext uri="{FF2B5EF4-FFF2-40B4-BE49-F238E27FC236}">
              <a16:creationId xmlns:a16="http://schemas.microsoft.com/office/drawing/2014/main" id="{00000000-0008-0000-0000-00009E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91" name="Text Box 27">
          <a:extLst>
            <a:ext uri="{FF2B5EF4-FFF2-40B4-BE49-F238E27FC236}">
              <a16:creationId xmlns:a16="http://schemas.microsoft.com/office/drawing/2014/main" id="{00000000-0008-0000-0000-00009F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92" name="Text Box 27">
          <a:extLst>
            <a:ext uri="{FF2B5EF4-FFF2-40B4-BE49-F238E27FC236}">
              <a16:creationId xmlns:a16="http://schemas.microsoft.com/office/drawing/2014/main" id="{00000000-0008-0000-0000-0000A0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93" name="Text Box 27">
          <a:extLst>
            <a:ext uri="{FF2B5EF4-FFF2-40B4-BE49-F238E27FC236}">
              <a16:creationId xmlns:a16="http://schemas.microsoft.com/office/drawing/2014/main" id="{00000000-0008-0000-0000-0000A1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94" name="Text Box 27">
          <a:extLst>
            <a:ext uri="{FF2B5EF4-FFF2-40B4-BE49-F238E27FC236}">
              <a16:creationId xmlns:a16="http://schemas.microsoft.com/office/drawing/2014/main" id="{00000000-0008-0000-0000-0000A2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95" name="Text Box 27">
          <a:extLst>
            <a:ext uri="{FF2B5EF4-FFF2-40B4-BE49-F238E27FC236}">
              <a16:creationId xmlns:a16="http://schemas.microsoft.com/office/drawing/2014/main" id="{00000000-0008-0000-0000-0000A3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296" name="Text Box 27">
          <a:extLst>
            <a:ext uri="{FF2B5EF4-FFF2-40B4-BE49-F238E27FC236}">
              <a16:creationId xmlns:a16="http://schemas.microsoft.com/office/drawing/2014/main" id="{00000000-0008-0000-0000-0000A4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297" name="Text Box 27">
          <a:extLst>
            <a:ext uri="{FF2B5EF4-FFF2-40B4-BE49-F238E27FC236}">
              <a16:creationId xmlns:a16="http://schemas.microsoft.com/office/drawing/2014/main" id="{00000000-0008-0000-0000-0000A5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298" name="Text Box 27">
          <a:extLst>
            <a:ext uri="{FF2B5EF4-FFF2-40B4-BE49-F238E27FC236}">
              <a16:creationId xmlns:a16="http://schemas.microsoft.com/office/drawing/2014/main" id="{00000000-0008-0000-0000-0000A6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299" name="Text Box 27">
          <a:extLst>
            <a:ext uri="{FF2B5EF4-FFF2-40B4-BE49-F238E27FC236}">
              <a16:creationId xmlns:a16="http://schemas.microsoft.com/office/drawing/2014/main" id="{00000000-0008-0000-0000-0000A7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00" name="Text Box 27">
          <a:extLst>
            <a:ext uri="{FF2B5EF4-FFF2-40B4-BE49-F238E27FC236}">
              <a16:creationId xmlns:a16="http://schemas.microsoft.com/office/drawing/2014/main" id="{00000000-0008-0000-0000-0000A8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01" name="Text Box 27">
          <a:extLst>
            <a:ext uri="{FF2B5EF4-FFF2-40B4-BE49-F238E27FC236}">
              <a16:creationId xmlns:a16="http://schemas.microsoft.com/office/drawing/2014/main" id="{00000000-0008-0000-0000-0000A9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02" name="Text Box 27">
          <a:extLst>
            <a:ext uri="{FF2B5EF4-FFF2-40B4-BE49-F238E27FC236}">
              <a16:creationId xmlns:a16="http://schemas.microsoft.com/office/drawing/2014/main" id="{00000000-0008-0000-0000-0000AA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03" name="Text Box 27">
          <a:extLst>
            <a:ext uri="{FF2B5EF4-FFF2-40B4-BE49-F238E27FC236}">
              <a16:creationId xmlns:a16="http://schemas.microsoft.com/office/drawing/2014/main" id="{00000000-0008-0000-0000-0000AB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04" name="Text Box 27">
          <a:extLst>
            <a:ext uri="{FF2B5EF4-FFF2-40B4-BE49-F238E27FC236}">
              <a16:creationId xmlns:a16="http://schemas.microsoft.com/office/drawing/2014/main" id="{00000000-0008-0000-0000-0000AC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05" name="Text Box 27">
          <a:extLst>
            <a:ext uri="{FF2B5EF4-FFF2-40B4-BE49-F238E27FC236}">
              <a16:creationId xmlns:a16="http://schemas.microsoft.com/office/drawing/2014/main" id="{00000000-0008-0000-0000-0000AD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06" name="Text Box 27">
          <a:extLst>
            <a:ext uri="{FF2B5EF4-FFF2-40B4-BE49-F238E27FC236}">
              <a16:creationId xmlns:a16="http://schemas.microsoft.com/office/drawing/2014/main" id="{00000000-0008-0000-0000-0000AE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307" name="Text Box 27">
          <a:extLst>
            <a:ext uri="{FF2B5EF4-FFF2-40B4-BE49-F238E27FC236}">
              <a16:creationId xmlns:a16="http://schemas.microsoft.com/office/drawing/2014/main" id="{00000000-0008-0000-0000-0000AF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308" name="Text Box 27">
          <a:extLst>
            <a:ext uri="{FF2B5EF4-FFF2-40B4-BE49-F238E27FC236}">
              <a16:creationId xmlns:a16="http://schemas.microsoft.com/office/drawing/2014/main" id="{00000000-0008-0000-0000-0000B0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09" name="Text Box 27">
          <a:extLst>
            <a:ext uri="{FF2B5EF4-FFF2-40B4-BE49-F238E27FC236}">
              <a16:creationId xmlns:a16="http://schemas.microsoft.com/office/drawing/2014/main" id="{00000000-0008-0000-0000-0000B1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10" name="Text Box 27">
          <a:extLst>
            <a:ext uri="{FF2B5EF4-FFF2-40B4-BE49-F238E27FC236}">
              <a16:creationId xmlns:a16="http://schemas.microsoft.com/office/drawing/2014/main" id="{00000000-0008-0000-0000-0000B2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11" name="Text Box 27">
          <a:extLst>
            <a:ext uri="{FF2B5EF4-FFF2-40B4-BE49-F238E27FC236}">
              <a16:creationId xmlns:a16="http://schemas.microsoft.com/office/drawing/2014/main" id="{00000000-0008-0000-0000-0000B3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12" name="Text Box 27">
          <a:extLst>
            <a:ext uri="{FF2B5EF4-FFF2-40B4-BE49-F238E27FC236}">
              <a16:creationId xmlns:a16="http://schemas.microsoft.com/office/drawing/2014/main" id="{00000000-0008-0000-0000-0000B4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13" name="Text Box 27">
          <a:extLst>
            <a:ext uri="{FF2B5EF4-FFF2-40B4-BE49-F238E27FC236}">
              <a16:creationId xmlns:a16="http://schemas.microsoft.com/office/drawing/2014/main" id="{00000000-0008-0000-0000-0000B5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14" name="Text Box 27">
          <a:extLst>
            <a:ext uri="{FF2B5EF4-FFF2-40B4-BE49-F238E27FC236}">
              <a16:creationId xmlns:a16="http://schemas.microsoft.com/office/drawing/2014/main" id="{00000000-0008-0000-0000-0000B6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15" name="Text Box 27">
          <a:extLst>
            <a:ext uri="{FF2B5EF4-FFF2-40B4-BE49-F238E27FC236}">
              <a16:creationId xmlns:a16="http://schemas.microsoft.com/office/drawing/2014/main" id="{00000000-0008-0000-0000-0000B7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16" name="Text Box 27">
          <a:extLst>
            <a:ext uri="{FF2B5EF4-FFF2-40B4-BE49-F238E27FC236}">
              <a16:creationId xmlns:a16="http://schemas.microsoft.com/office/drawing/2014/main" id="{00000000-0008-0000-0000-0000B8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317" name="Text Box 27">
          <a:extLst>
            <a:ext uri="{FF2B5EF4-FFF2-40B4-BE49-F238E27FC236}">
              <a16:creationId xmlns:a16="http://schemas.microsoft.com/office/drawing/2014/main" id="{00000000-0008-0000-0000-0000B9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318" name="Text Box 27">
          <a:extLst>
            <a:ext uri="{FF2B5EF4-FFF2-40B4-BE49-F238E27FC236}">
              <a16:creationId xmlns:a16="http://schemas.microsoft.com/office/drawing/2014/main" id="{00000000-0008-0000-0000-0000BA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319" name="Text Box 27">
          <a:extLst>
            <a:ext uri="{FF2B5EF4-FFF2-40B4-BE49-F238E27FC236}">
              <a16:creationId xmlns:a16="http://schemas.microsoft.com/office/drawing/2014/main" id="{00000000-0008-0000-0000-0000BB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20" name="Text Box 27">
          <a:extLst>
            <a:ext uri="{FF2B5EF4-FFF2-40B4-BE49-F238E27FC236}">
              <a16:creationId xmlns:a16="http://schemas.microsoft.com/office/drawing/2014/main" id="{00000000-0008-0000-0000-0000BC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21" name="Text Box 27">
          <a:extLst>
            <a:ext uri="{FF2B5EF4-FFF2-40B4-BE49-F238E27FC236}">
              <a16:creationId xmlns:a16="http://schemas.microsoft.com/office/drawing/2014/main" id="{00000000-0008-0000-0000-0000BD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22" name="Text Box 27">
          <a:extLst>
            <a:ext uri="{FF2B5EF4-FFF2-40B4-BE49-F238E27FC236}">
              <a16:creationId xmlns:a16="http://schemas.microsoft.com/office/drawing/2014/main" id="{00000000-0008-0000-0000-0000BE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23" name="Text Box 27">
          <a:extLst>
            <a:ext uri="{FF2B5EF4-FFF2-40B4-BE49-F238E27FC236}">
              <a16:creationId xmlns:a16="http://schemas.microsoft.com/office/drawing/2014/main" id="{00000000-0008-0000-0000-0000BF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24" name="Text Box 27">
          <a:extLst>
            <a:ext uri="{FF2B5EF4-FFF2-40B4-BE49-F238E27FC236}">
              <a16:creationId xmlns:a16="http://schemas.microsoft.com/office/drawing/2014/main" id="{00000000-0008-0000-0000-0000C0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25" name="Text Box 27">
          <a:extLst>
            <a:ext uri="{FF2B5EF4-FFF2-40B4-BE49-F238E27FC236}">
              <a16:creationId xmlns:a16="http://schemas.microsoft.com/office/drawing/2014/main" id="{00000000-0008-0000-0000-0000C1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26" name="Text Box 27">
          <a:extLst>
            <a:ext uri="{FF2B5EF4-FFF2-40B4-BE49-F238E27FC236}">
              <a16:creationId xmlns:a16="http://schemas.microsoft.com/office/drawing/2014/main" id="{00000000-0008-0000-0000-0000C2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27" name="Text Box 27">
          <a:extLst>
            <a:ext uri="{FF2B5EF4-FFF2-40B4-BE49-F238E27FC236}">
              <a16:creationId xmlns:a16="http://schemas.microsoft.com/office/drawing/2014/main" id="{00000000-0008-0000-0000-0000C3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328" name="Text Box 27">
          <a:extLst>
            <a:ext uri="{FF2B5EF4-FFF2-40B4-BE49-F238E27FC236}">
              <a16:creationId xmlns:a16="http://schemas.microsoft.com/office/drawing/2014/main" id="{00000000-0008-0000-0000-0000C4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29" name="Text Box 27">
          <a:extLst>
            <a:ext uri="{FF2B5EF4-FFF2-40B4-BE49-F238E27FC236}">
              <a16:creationId xmlns:a16="http://schemas.microsoft.com/office/drawing/2014/main" id="{00000000-0008-0000-0000-0000C5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30" name="Text Box 27">
          <a:extLst>
            <a:ext uri="{FF2B5EF4-FFF2-40B4-BE49-F238E27FC236}">
              <a16:creationId xmlns:a16="http://schemas.microsoft.com/office/drawing/2014/main" id="{00000000-0008-0000-0000-0000C6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31" name="Text Box 27">
          <a:extLst>
            <a:ext uri="{FF2B5EF4-FFF2-40B4-BE49-F238E27FC236}">
              <a16:creationId xmlns:a16="http://schemas.microsoft.com/office/drawing/2014/main" id="{00000000-0008-0000-0000-0000C7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32" name="Text Box 27">
          <a:extLst>
            <a:ext uri="{FF2B5EF4-FFF2-40B4-BE49-F238E27FC236}">
              <a16:creationId xmlns:a16="http://schemas.microsoft.com/office/drawing/2014/main" id="{00000000-0008-0000-0000-0000C8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33" name="Text Box 27">
          <a:extLst>
            <a:ext uri="{FF2B5EF4-FFF2-40B4-BE49-F238E27FC236}">
              <a16:creationId xmlns:a16="http://schemas.microsoft.com/office/drawing/2014/main" id="{00000000-0008-0000-0000-0000C9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34" name="Text Box 27">
          <a:extLst>
            <a:ext uri="{FF2B5EF4-FFF2-40B4-BE49-F238E27FC236}">
              <a16:creationId xmlns:a16="http://schemas.microsoft.com/office/drawing/2014/main" id="{00000000-0008-0000-0000-0000CA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35" name="Text Box 27">
          <a:extLst>
            <a:ext uri="{FF2B5EF4-FFF2-40B4-BE49-F238E27FC236}">
              <a16:creationId xmlns:a16="http://schemas.microsoft.com/office/drawing/2014/main" id="{00000000-0008-0000-0000-0000CB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36" name="Text Box 27">
          <a:extLst>
            <a:ext uri="{FF2B5EF4-FFF2-40B4-BE49-F238E27FC236}">
              <a16:creationId xmlns:a16="http://schemas.microsoft.com/office/drawing/2014/main" id="{00000000-0008-0000-0000-0000CC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337" name="Text Box 27">
          <a:extLst>
            <a:ext uri="{FF2B5EF4-FFF2-40B4-BE49-F238E27FC236}">
              <a16:creationId xmlns:a16="http://schemas.microsoft.com/office/drawing/2014/main" id="{00000000-0008-0000-0000-0000CD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338" name="Text Box 27">
          <a:extLst>
            <a:ext uri="{FF2B5EF4-FFF2-40B4-BE49-F238E27FC236}">
              <a16:creationId xmlns:a16="http://schemas.microsoft.com/office/drawing/2014/main" id="{00000000-0008-0000-0000-0000CE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39" name="Text Box 27">
          <a:extLst>
            <a:ext uri="{FF2B5EF4-FFF2-40B4-BE49-F238E27FC236}">
              <a16:creationId xmlns:a16="http://schemas.microsoft.com/office/drawing/2014/main" id="{00000000-0008-0000-0000-0000CF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40" name="Text Box 27">
          <a:extLst>
            <a:ext uri="{FF2B5EF4-FFF2-40B4-BE49-F238E27FC236}">
              <a16:creationId xmlns:a16="http://schemas.microsoft.com/office/drawing/2014/main" id="{00000000-0008-0000-0000-0000D0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41" name="Text Box 27">
          <a:extLst>
            <a:ext uri="{FF2B5EF4-FFF2-40B4-BE49-F238E27FC236}">
              <a16:creationId xmlns:a16="http://schemas.microsoft.com/office/drawing/2014/main" id="{00000000-0008-0000-0000-0000D1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42" name="Text Box 27">
          <a:extLst>
            <a:ext uri="{FF2B5EF4-FFF2-40B4-BE49-F238E27FC236}">
              <a16:creationId xmlns:a16="http://schemas.microsoft.com/office/drawing/2014/main" id="{00000000-0008-0000-0000-0000D2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43" name="Text Box 27">
          <a:extLst>
            <a:ext uri="{FF2B5EF4-FFF2-40B4-BE49-F238E27FC236}">
              <a16:creationId xmlns:a16="http://schemas.microsoft.com/office/drawing/2014/main" id="{00000000-0008-0000-0000-0000D3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44" name="Text Box 27">
          <a:extLst>
            <a:ext uri="{FF2B5EF4-FFF2-40B4-BE49-F238E27FC236}">
              <a16:creationId xmlns:a16="http://schemas.microsoft.com/office/drawing/2014/main" id="{00000000-0008-0000-0000-0000D4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45" name="Text Box 27">
          <a:extLst>
            <a:ext uri="{FF2B5EF4-FFF2-40B4-BE49-F238E27FC236}">
              <a16:creationId xmlns:a16="http://schemas.microsoft.com/office/drawing/2014/main" id="{00000000-0008-0000-0000-0000D5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346" name="Text Box 27">
          <a:extLst>
            <a:ext uri="{FF2B5EF4-FFF2-40B4-BE49-F238E27FC236}">
              <a16:creationId xmlns:a16="http://schemas.microsoft.com/office/drawing/2014/main" id="{00000000-0008-0000-0000-0000D6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347" name="Text Box 27">
          <a:extLst>
            <a:ext uri="{FF2B5EF4-FFF2-40B4-BE49-F238E27FC236}">
              <a16:creationId xmlns:a16="http://schemas.microsoft.com/office/drawing/2014/main" id="{00000000-0008-0000-0000-0000D7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48" name="Text Box 27">
          <a:extLst>
            <a:ext uri="{FF2B5EF4-FFF2-40B4-BE49-F238E27FC236}">
              <a16:creationId xmlns:a16="http://schemas.microsoft.com/office/drawing/2014/main" id="{00000000-0008-0000-0000-0000D8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49" name="Text Box 27">
          <a:extLst>
            <a:ext uri="{FF2B5EF4-FFF2-40B4-BE49-F238E27FC236}">
              <a16:creationId xmlns:a16="http://schemas.microsoft.com/office/drawing/2014/main" id="{00000000-0008-0000-0000-0000D9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50" name="Text Box 27">
          <a:extLst>
            <a:ext uri="{FF2B5EF4-FFF2-40B4-BE49-F238E27FC236}">
              <a16:creationId xmlns:a16="http://schemas.microsoft.com/office/drawing/2014/main" id="{00000000-0008-0000-0000-0000DA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51" name="Text Box 27">
          <a:extLst>
            <a:ext uri="{FF2B5EF4-FFF2-40B4-BE49-F238E27FC236}">
              <a16:creationId xmlns:a16="http://schemas.microsoft.com/office/drawing/2014/main" id="{00000000-0008-0000-0000-0000DB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52" name="Text Box 27">
          <a:extLst>
            <a:ext uri="{FF2B5EF4-FFF2-40B4-BE49-F238E27FC236}">
              <a16:creationId xmlns:a16="http://schemas.microsoft.com/office/drawing/2014/main" id="{00000000-0008-0000-0000-0000DC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53" name="Text Box 27">
          <a:extLst>
            <a:ext uri="{FF2B5EF4-FFF2-40B4-BE49-F238E27FC236}">
              <a16:creationId xmlns:a16="http://schemas.microsoft.com/office/drawing/2014/main" id="{00000000-0008-0000-0000-0000DD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54" name="Text Box 27">
          <a:extLst>
            <a:ext uri="{FF2B5EF4-FFF2-40B4-BE49-F238E27FC236}">
              <a16:creationId xmlns:a16="http://schemas.microsoft.com/office/drawing/2014/main" id="{00000000-0008-0000-0000-0000DE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55" name="Text Box 27">
          <a:extLst>
            <a:ext uri="{FF2B5EF4-FFF2-40B4-BE49-F238E27FC236}">
              <a16:creationId xmlns:a16="http://schemas.microsoft.com/office/drawing/2014/main" id="{00000000-0008-0000-0000-0000DF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356" name="Text Box 27">
          <a:extLst>
            <a:ext uri="{FF2B5EF4-FFF2-40B4-BE49-F238E27FC236}">
              <a16:creationId xmlns:a16="http://schemas.microsoft.com/office/drawing/2014/main" id="{00000000-0008-0000-0000-0000E0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357" name="Text Box 27">
          <a:extLst>
            <a:ext uri="{FF2B5EF4-FFF2-40B4-BE49-F238E27FC236}">
              <a16:creationId xmlns:a16="http://schemas.microsoft.com/office/drawing/2014/main" id="{00000000-0008-0000-0000-0000E1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358" name="Text Box 27">
          <a:extLst>
            <a:ext uri="{FF2B5EF4-FFF2-40B4-BE49-F238E27FC236}">
              <a16:creationId xmlns:a16="http://schemas.microsoft.com/office/drawing/2014/main" id="{00000000-0008-0000-0000-0000E2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59" name="Text Box 27">
          <a:extLst>
            <a:ext uri="{FF2B5EF4-FFF2-40B4-BE49-F238E27FC236}">
              <a16:creationId xmlns:a16="http://schemas.microsoft.com/office/drawing/2014/main" id="{00000000-0008-0000-0000-0000E3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60" name="Text Box 27">
          <a:extLst>
            <a:ext uri="{FF2B5EF4-FFF2-40B4-BE49-F238E27FC236}">
              <a16:creationId xmlns:a16="http://schemas.microsoft.com/office/drawing/2014/main" id="{00000000-0008-0000-0000-0000E4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61" name="Text Box 27">
          <a:extLst>
            <a:ext uri="{FF2B5EF4-FFF2-40B4-BE49-F238E27FC236}">
              <a16:creationId xmlns:a16="http://schemas.microsoft.com/office/drawing/2014/main" id="{00000000-0008-0000-0000-0000E5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62" name="Text Box 27">
          <a:extLst>
            <a:ext uri="{FF2B5EF4-FFF2-40B4-BE49-F238E27FC236}">
              <a16:creationId xmlns:a16="http://schemas.microsoft.com/office/drawing/2014/main" id="{00000000-0008-0000-0000-0000E6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63" name="Text Box 27">
          <a:extLst>
            <a:ext uri="{FF2B5EF4-FFF2-40B4-BE49-F238E27FC236}">
              <a16:creationId xmlns:a16="http://schemas.microsoft.com/office/drawing/2014/main" id="{00000000-0008-0000-0000-0000E7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64" name="Text Box 27">
          <a:extLst>
            <a:ext uri="{FF2B5EF4-FFF2-40B4-BE49-F238E27FC236}">
              <a16:creationId xmlns:a16="http://schemas.microsoft.com/office/drawing/2014/main" id="{00000000-0008-0000-0000-0000E8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65" name="Text Box 27">
          <a:extLst>
            <a:ext uri="{FF2B5EF4-FFF2-40B4-BE49-F238E27FC236}">
              <a16:creationId xmlns:a16="http://schemas.microsoft.com/office/drawing/2014/main" id="{00000000-0008-0000-0000-0000E9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66" name="Text Box 27">
          <a:extLst>
            <a:ext uri="{FF2B5EF4-FFF2-40B4-BE49-F238E27FC236}">
              <a16:creationId xmlns:a16="http://schemas.microsoft.com/office/drawing/2014/main" id="{00000000-0008-0000-0000-0000EA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367" name="Text Box 27">
          <a:extLst>
            <a:ext uri="{FF2B5EF4-FFF2-40B4-BE49-F238E27FC236}">
              <a16:creationId xmlns:a16="http://schemas.microsoft.com/office/drawing/2014/main" id="{00000000-0008-0000-0000-0000EB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368" name="Text Box 27">
          <a:extLst>
            <a:ext uri="{FF2B5EF4-FFF2-40B4-BE49-F238E27FC236}">
              <a16:creationId xmlns:a16="http://schemas.microsoft.com/office/drawing/2014/main" id="{00000000-0008-0000-0000-0000EC18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69" name="Text Box 27">
          <a:extLst>
            <a:ext uri="{FF2B5EF4-FFF2-40B4-BE49-F238E27FC236}">
              <a16:creationId xmlns:a16="http://schemas.microsoft.com/office/drawing/2014/main" id="{00000000-0008-0000-0000-0000ED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70" name="Text Box 27">
          <a:extLst>
            <a:ext uri="{FF2B5EF4-FFF2-40B4-BE49-F238E27FC236}">
              <a16:creationId xmlns:a16="http://schemas.microsoft.com/office/drawing/2014/main" id="{00000000-0008-0000-0000-0000EE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71" name="Text Box 27">
          <a:extLst>
            <a:ext uri="{FF2B5EF4-FFF2-40B4-BE49-F238E27FC236}">
              <a16:creationId xmlns:a16="http://schemas.microsoft.com/office/drawing/2014/main" id="{00000000-0008-0000-0000-0000EF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72" name="Text Box 27">
          <a:extLst>
            <a:ext uri="{FF2B5EF4-FFF2-40B4-BE49-F238E27FC236}">
              <a16:creationId xmlns:a16="http://schemas.microsoft.com/office/drawing/2014/main" id="{00000000-0008-0000-0000-0000F0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73" name="Text Box 27">
          <a:extLst>
            <a:ext uri="{FF2B5EF4-FFF2-40B4-BE49-F238E27FC236}">
              <a16:creationId xmlns:a16="http://schemas.microsoft.com/office/drawing/2014/main" id="{00000000-0008-0000-0000-0000F1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74" name="Text Box 27">
          <a:extLst>
            <a:ext uri="{FF2B5EF4-FFF2-40B4-BE49-F238E27FC236}">
              <a16:creationId xmlns:a16="http://schemas.microsoft.com/office/drawing/2014/main" id="{00000000-0008-0000-0000-0000F2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75" name="Text Box 27">
          <a:extLst>
            <a:ext uri="{FF2B5EF4-FFF2-40B4-BE49-F238E27FC236}">
              <a16:creationId xmlns:a16="http://schemas.microsoft.com/office/drawing/2014/main" id="{00000000-0008-0000-0000-0000F3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76" name="Text Box 27">
          <a:extLst>
            <a:ext uri="{FF2B5EF4-FFF2-40B4-BE49-F238E27FC236}">
              <a16:creationId xmlns:a16="http://schemas.microsoft.com/office/drawing/2014/main" id="{00000000-0008-0000-0000-0000F4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377" name="Text Box 27">
          <a:extLst>
            <a:ext uri="{FF2B5EF4-FFF2-40B4-BE49-F238E27FC236}">
              <a16:creationId xmlns:a16="http://schemas.microsoft.com/office/drawing/2014/main" id="{00000000-0008-0000-0000-0000F518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378" name="Text Box 27">
          <a:extLst>
            <a:ext uri="{FF2B5EF4-FFF2-40B4-BE49-F238E27FC236}">
              <a16:creationId xmlns:a16="http://schemas.microsoft.com/office/drawing/2014/main" id="{00000000-0008-0000-0000-0000F6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79" name="Text Box 27">
          <a:extLst>
            <a:ext uri="{FF2B5EF4-FFF2-40B4-BE49-F238E27FC236}">
              <a16:creationId xmlns:a16="http://schemas.microsoft.com/office/drawing/2014/main" id="{00000000-0008-0000-0000-0000F7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80" name="Text Box 27">
          <a:extLst>
            <a:ext uri="{FF2B5EF4-FFF2-40B4-BE49-F238E27FC236}">
              <a16:creationId xmlns:a16="http://schemas.microsoft.com/office/drawing/2014/main" id="{00000000-0008-0000-0000-0000F8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81" name="Text Box 27">
          <a:extLst>
            <a:ext uri="{FF2B5EF4-FFF2-40B4-BE49-F238E27FC236}">
              <a16:creationId xmlns:a16="http://schemas.microsoft.com/office/drawing/2014/main" id="{00000000-0008-0000-0000-0000F9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82" name="Text Box 27">
          <a:extLst>
            <a:ext uri="{FF2B5EF4-FFF2-40B4-BE49-F238E27FC236}">
              <a16:creationId xmlns:a16="http://schemas.microsoft.com/office/drawing/2014/main" id="{00000000-0008-0000-0000-0000FA18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83" name="Text Box 27">
          <a:extLst>
            <a:ext uri="{FF2B5EF4-FFF2-40B4-BE49-F238E27FC236}">
              <a16:creationId xmlns:a16="http://schemas.microsoft.com/office/drawing/2014/main" id="{00000000-0008-0000-0000-0000FB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84" name="Text Box 27">
          <a:extLst>
            <a:ext uri="{FF2B5EF4-FFF2-40B4-BE49-F238E27FC236}">
              <a16:creationId xmlns:a16="http://schemas.microsoft.com/office/drawing/2014/main" id="{00000000-0008-0000-0000-0000FC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85" name="Text Box 27">
          <a:extLst>
            <a:ext uri="{FF2B5EF4-FFF2-40B4-BE49-F238E27FC236}">
              <a16:creationId xmlns:a16="http://schemas.microsoft.com/office/drawing/2014/main" id="{00000000-0008-0000-0000-0000FD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86" name="Text Box 27">
          <a:extLst>
            <a:ext uri="{FF2B5EF4-FFF2-40B4-BE49-F238E27FC236}">
              <a16:creationId xmlns:a16="http://schemas.microsoft.com/office/drawing/2014/main" id="{00000000-0008-0000-0000-0000FE18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387" name="Text Box 27">
          <a:extLst>
            <a:ext uri="{FF2B5EF4-FFF2-40B4-BE49-F238E27FC236}">
              <a16:creationId xmlns:a16="http://schemas.microsoft.com/office/drawing/2014/main" id="{00000000-0008-0000-0000-0000FF18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388" name="Text Box 27">
          <a:extLst>
            <a:ext uri="{FF2B5EF4-FFF2-40B4-BE49-F238E27FC236}">
              <a16:creationId xmlns:a16="http://schemas.microsoft.com/office/drawing/2014/main" id="{00000000-0008-0000-0000-000000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89" name="Text Box 27">
          <a:extLst>
            <a:ext uri="{FF2B5EF4-FFF2-40B4-BE49-F238E27FC236}">
              <a16:creationId xmlns:a16="http://schemas.microsoft.com/office/drawing/2014/main" id="{00000000-0008-0000-0000-000001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90" name="Text Box 27">
          <a:extLst>
            <a:ext uri="{FF2B5EF4-FFF2-40B4-BE49-F238E27FC236}">
              <a16:creationId xmlns:a16="http://schemas.microsoft.com/office/drawing/2014/main" id="{00000000-0008-0000-0000-000002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91" name="Text Box 27">
          <a:extLst>
            <a:ext uri="{FF2B5EF4-FFF2-40B4-BE49-F238E27FC236}">
              <a16:creationId xmlns:a16="http://schemas.microsoft.com/office/drawing/2014/main" id="{00000000-0008-0000-0000-000003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392" name="Text Box 27">
          <a:extLst>
            <a:ext uri="{FF2B5EF4-FFF2-40B4-BE49-F238E27FC236}">
              <a16:creationId xmlns:a16="http://schemas.microsoft.com/office/drawing/2014/main" id="{00000000-0008-0000-0000-000004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93" name="Text Box 27">
          <a:extLst>
            <a:ext uri="{FF2B5EF4-FFF2-40B4-BE49-F238E27FC236}">
              <a16:creationId xmlns:a16="http://schemas.microsoft.com/office/drawing/2014/main" id="{00000000-0008-0000-0000-000005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94" name="Text Box 27">
          <a:extLst>
            <a:ext uri="{FF2B5EF4-FFF2-40B4-BE49-F238E27FC236}">
              <a16:creationId xmlns:a16="http://schemas.microsoft.com/office/drawing/2014/main" id="{00000000-0008-0000-0000-000006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95" name="Text Box 27">
          <a:extLst>
            <a:ext uri="{FF2B5EF4-FFF2-40B4-BE49-F238E27FC236}">
              <a16:creationId xmlns:a16="http://schemas.microsoft.com/office/drawing/2014/main" id="{00000000-0008-0000-0000-000007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396" name="Text Box 27">
          <a:extLst>
            <a:ext uri="{FF2B5EF4-FFF2-40B4-BE49-F238E27FC236}">
              <a16:creationId xmlns:a16="http://schemas.microsoft.com/office/drawing/2014/main" id="{00000000-0008-0000-0000-000008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397" name="Text Box 27">
          <a:extLst>
            <a:ext uri="{FF2B5EF4-FFF2-40B4-BE49-F238E27FC236}">
              <a16:creationId xmlns:a16="http://schemas.microsoft.com/office/drawing/2014/main" id="{00000000-0008-0000-0000-000009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398" name="Text Box 27">
          <a:extLst>
            <a:ext uri="{FF2B5EF4-FFF2-40B4-BE49-F238E27FC236}">
              <a16:creationId xmlns:a16="http://schemas.microsoft.com/office/drawing/2014/main" id="{00000000-0008-0000-0000-00000A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399" name="Text Box 27">
          <a:extLst>
            <a:ext uri="{FF2B5EF4-FFF2-40B4-BE49-F238E27FC236}">
              <a16:creationId xmlns:a16="http://schemas.microsoft.com/office/drawing/2014/main" id="{00000000-0008-0000-0000-00000B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00" name="Text Box 27">
          <a:extLst>
            <a:ext uri="{FF2B5EF4-FFF2-40B4-BE49-F238E27FC236}">
              <a16:creationId xmlns:a16="http://schemas.microsoft.com/office/drawing/2014/main" id="{00000000-0008-0000-0000-00000C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01" name="Text Box 27">
          <a:extLst>
            <a:ext uri="{FF2B5EF4-FFF2-40B4-BE49-F238E27FC236}">
              <a16:creationId xmlns:a16="http://schemas.microsoft.com/office/drawing/2014/main" id="{00000000-0008-0000-0000-00000D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02" name="Text Box 27">
          <a:extLst>
            <a:ext uri="{FF2B5EF4-FFF2-40B4-BE49-F238E27FC236}">
              <a16:creationId xmlns:a16="http://schemas.microsoft.com/office/drawing/2014/main" id="{00000000-0008-0000-0000-00000E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03" name="Text Box 27">
          <a:extLst>
            <a:ext uri="{FF2B5EF4-FFF2-40B4-BE49-F238E27FC236}">
              <a16:creationId xmlns:a16="http://schemas.microsoft.com/office/drawing/2014/main" id="{00000000-0008-0000-0000-00000F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04" name="Text Box 27">
          <a:extLst>
            <a:ext uri="{FF2B5EF4-FFF2-40B4-BE49-F238E27FC236}">
              <a16:creationId xmlns:a16="http://schemas.microsoft.com/office/drawing/2014/main" id="{00000000-0008-0000-0000-000010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05" name="Text Box 27">
          <a:extLst>
            <a:ext uri="{FF2B5EF4-FFF2-40B4-BE49-F238E27FC236}">
              <a16:creationId xmlns:a16="http://schemas.microsoft.com/office/drawing/2014/main" id="{00000000-0008-0000-0000-000011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06" name="Text Box 27">
          <a:extLst>
            <a:ext uri="{FF2B5EF4-FFF2-40B4-BE49-F238E27FC236}">
              <a16:creationId xmlns:a16="http://schemas.microsoft.com/office/drawing/2014/main" id="{00000000-0008-0000-0000-000012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07" name="Text Box 27">
          <a:extLst>
            <a:ext uri="{FF2B5EF4-FFF2-40B4-BE49-F238E27FC236}">
              <a16:creationId xmlns:a16="http://schemas.microsoft.com/office/drawing/2014/main" id="{00000000-0008-0000-0000-000013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408" name="Text Box 27">
          <a:extLst>
            <a:ext uri="{FF2B5EF4-FFF2-40B4-BE49-F238E27FC236}">
              <a16:creationId xmlns:a16="http://schemas.microsoft.com/office/drawing/2014/main" id="{00000000-0008-0000-0000-000014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409" name="Text Box 27">
          <a:extLst>
            <a:ext uri="{FF2B5EF4-FFF2-40B4-BE49-F238E27FC236}">
              <a16:creationId xmlns:a16="http://schemas.microsoft.com/office/drawing/2014/main" id="{00000000-0008-0000-0000-000015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10" name="Text Box 27">
          <a:extLst>
            <a:ext uri="{FF2B5EF4-FFF2-40B4-BE49-F238E27FC236}">
              <a16:creationId xmlns:a16="http://schemas.microsoft.com/office/drawing/2014/main" id="{00000000-0008-0000-0000-000016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11" name="Text Box 27">
          <a:extLst>
            <a:ext uri="{FF2B5EF4-FFF2-40B4-BE49-F238E27FC236}">
              <a16:creationId xmlns:a16="http://schemas.microsoft.com/office/drawing/2014/main" id="{00000000-0008-0000-0000-000017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12" name="Text Box 27">
          <a:extLst>
            <a:ext uri="{FF2B5EF4-FFF2-40B4-BE49-F238E27FC236}">
              <a16:creationId xmlns:a16="http://schemas.microsoft.com/office/drawing/2014/main" id="{00000000-0008-0000-0000-000018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13" name="Text Box 27">
          <a:extLst>
            <a:ext uri="{FF2B5EF4-FFF2-40B4-BE49-F238E27FC236}">
              <a16:creationId xmlns:a16="http://schemas.microsoft.com/office/drawing/2014/main" id="{00000000-0008-0000-0000-000019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14" name="Text Box 27">
          <a:extLst>
            <a:ext uri="{FF2B5EF4-FFF2-40B4-BE49-F238E27FC236}">
              <a16:creationId xmlns:a16="http://schemas.microsoft.com/office/drawing/2014/main" id="{00000000-0008-0000-0000-00001A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15" name="Text Box 27">
          <a:extLst>
            <a:ext uri="{FF2B5EF4-FFF2-40B4-BE49-F238E27FC236}">
              <a16:creationId xmlns:a16="http://schemas.microsoft.com/office/drawing/2014/main" id="{00000000-0008-0000-0000-00001B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16" name="Text Box 27">
          <a:extLst>
            <a:ext uri="{FF2B5EF4-FFF2-40B4-BE49-F238E27FC236}">
              <a16:creationId xmlns:a16="http://schemas.microsoft.com/office/drawing/2014/main" id="{00000000-0008-0000-0000-00001C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17" name="Text Box 27">
          <a:extLst>
            <a:ext uri="{FF2B5EF4-FFF2-40B4-BE49-F238E27FC236}">
              <a16:creationId xmlns:a16="http://schemas.microsoft.com/office/drawing/2014/main" id="{00000000-0008-0000-0000-00001D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418" name="Text Box 27">
          <a:extLst>
            <a:ext uri="{FF2B5EF4-FFF2-40B4-BE49-F238E27FC236}">
              <a16:creationId xmlns:a16="http://schemas.microsoft.com/office/drawing/2014/main" id="{00000000-0008-0000-0000-00001E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419" name="Text Box 27">
          <a:extLst>
            <a:ext uri="{FF2B5EF4-FFF2-40B4-BE49-F238E27FC236}">
              <a16:creationId xmlns:a16="http://schemas.microsoft.com/office/drawing/2014/main" id="{00000000-0008-0000-0000-00001F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20" name="Text Box 27">
          <a:extLst>
            <a:ext uri="{FF2B5EF4-FFF2-40B4-BE49-F238E27FC236}">
              <a16:creationId xmlns:a16="http://schemas.microsoft.com/office/drawing/2014/main" id="{00000000-0008-0000-0000-000020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21" name="Text Box 27">
          <a:extLst>
            <a:ext uri="{FF2B5EF4-FFF2-40B4-BE49-F238E27FC236}">
              <a16:creationId xmlns:a16="http://schemas.microsoft.com/office/drawing/2014/main" id="{00000000-0008-0000-0000-000021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22" name="Text Box 27">
          <a:extLst>
            <a:ext uri="{FF2B5EF4-FFF2-40B4-BE49-F238E27FC236}">
              <a16:creationId xmlns:a16="http://schemas.microsoft.com/office/drawing/2014/main" id="{00000000-0008-0000-0000-000022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23" name="Text Box 27">
          <a:extLst>
            <a:ext uri="{FF2B5EF4-FFF2-40B4-BE49-F238E27FC236}">
              <a16:creationId xmlns:a16="http://schemas.microsoft.com/office/drawing/2014/main" id="{00000000-0008-0000-0000-000023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24" name="Text Box 27">
          <a:extLst>
            <a:ext uri="{FF2B5EF4-FFF2-40B4-BE49-F238E27FC236}">
              <a16:creationId xmlns:a16="http://schemas.microsoft.com/office/drawing/2014/main" id="{00000000-0008-0000-0000-000024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25" name="Text Box 27">
          <a:extLst>
            <a:ext uri="{FF2B5EF4-FFF2-40B4-BE49-F238E27FC236}">
              <a16:creationId xmlns:a16="http://schemas.microsoft.com/office/drawing/2014/main" id="{00000000-0008-0000-0000-000025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26" name="Text Box 27">
          <a:extLst>
            <a:ext uri="{FF2B5EF4-FFF2-40B4-BE49-F238E27FC236}">
              <a16:creationId xmlns:a16="http://schemas.microsoft.com/office/drawing/2014/main" id="{00000000-0008-0000-0000-000026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27" name="Text Box 27">
          <a:extLst>
            <a:ext uri="{FF2B5EF4-FFF2-40B4-BE49-F238E27FC236}">
              <a16:creationId xmlns:a16="http://schemas.microsoft.com/office/drawing/2014/main" id="{00000000-0008-0000-0000-000027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428" name="Text Box 27">
          <a:extLst>
            <a:ext uri="{FF2B5EF4-FFF2-40B4-BE49-F238E27FC236}">
              <a16:creationId xmlns:a16="http://schemas.microsoft.com/office/drawing/2014/main" id="{00000000-0008-0000-0000-000028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429" name="Text Box 27">
          <a:extLst>
            <a:ext uri="{FF2B5EF4-FFF2-40B4-BE49-F238E27FC236}">
              <a16:creationId xmlns:a16="http://schemas.microsoft.com/office/drawing/2014/main" id="{00000000-0008-0000-0000-000029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30" name="Text Box 27">
          <a:extLst>
            <a:ext uri="{FF2B5EF4-FFF2-40B4-BE49-F238E27FC236}">
              <a16:creationId xmlns:a16="http://schemas.microsoft.com/office/drawing/2014/main" id="{00000000-0008-0000-0000-00002A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31" name="Text Box 27">
          <a:extLst>
            <a:ext uri="{FF2B5EF4-FFF2-40B4-BE49-F238E27FC236}">
              <a16:creationId xmlns:a16="http://schemas.microsoft.com/office/drawing/2014/main" id="{00000000-0008-0000-0000-00002B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32" name="Text Box 27">
          <a:extLst>
            <a:ext uri="{FF2B5EF4-FFF2-40B4-BE49-F238E27FC236}">
              <a16:creationId xmlns:a16="http://schemas.microsoft.com/office/drawing/2014/main" id="{00000000-0008-0000-0000-00002C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33" name="Text Box 27">
          <a:extLst>
            <a:ext uri="{FF2B5EF4-FFF2-40B4-BE49-F238E27FC236}">
              <a16:creationId xmlns:a16="http://schemas.microsoft.com/office/drawing/2014/main" id="{00000000-0008-0000-0000-00002D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34" name="Text Box 27">
          <a:extLst>
            <a:ext uri="{FF2B5EF4-FFF2-40B4-BE49-F238E27FC236}">
              <a16:creationId xmlns:a16="http://schemas.microsoft.com/office/drawing/2014/main" id="{00000000-0008-0000-0000-00002E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35" name="Text Box 27">
          <a:extLst>
            <a:ext uri="{FF2B5EF4-FFF2-40B4-BE49-F238E27FC236}">
              <a16:creationId xmlns:a16="http://schemas.microsoft.com/office/drawing/2014/main" id="{00000000-0008-0000-0000-00002F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36" name="Text Box 27">
          <a:extLst>
            <a:ext uri="{FF2B5EF4-FFF2-40B4-BE49-F238E27FC236}">
              <a16:creationId xmlns:a16="http://schemas.microsoft.com/office/drawing/2014/main" id="{00000000-0008-0000-0000-000030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37" name="Text Box 27">
          <a:extLst>
            <a:ext uri="{FF2B5EF4-FFF2-40B4-BE49-F238E27FC236}">
              <a16:creationId xmlns:a16="http://schemas.microsoft.com/office/drawing/2014/main" id="{00000000-0008-0000-0000-000031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438" name="Text Box 27">
          <a:extLst>
            <a:ext uri="{FF2B5EF4-FFF2-40B4-BE49-F238E27FC236}">
              <a16:creationId xmlns:a16="http://schemas.microsoft.com/office/drawing/2014/main" id="{00000000-0008-0000-0000-000032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439" name="Text Box 27">
          <a:extLst>
            <a:ext uri="{FF2B5EF4-FFF2-40B4-BE49-F238E27FC236}">
              <a16:creationId xmlns:a16="http://schemas.microsoft.com/office/drawing/2014/main" id="{00000000-0008-0000-0000-000033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440" name="Text Box 27">
          <a:extLst>
            <a:ext uri="{FF2B5EF4-FFF2-40B4-BE49-F238E27FC236}">
              <a16:creationId xmlns:a16="http://schemas.microsoft.com/office/drawing/2014/main" id="{00000000-0008-0000-0000-000034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41" name="Text Box 27">
          <a:extLst>
            <a:ext uri="{FF2B5EF4-FFF2-40B4-BE49-F238E27FC236}">
              <a16:creationId xmlns:a16="http://schemas.microsoft.com/office/drawing/2014/main" id="{00000000-0008-0000-0000-000035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42" name="Text Box 27">
          <a:extLst>
            <a:ext uri="{FF2B5EF4-FFF2-40B4-BE49-F238E27FC236}">
              <a16:creationId xmlns:a16="http://schemas.microsoft.com/office/drawing/2014/main" id="{00000000-0008-0000-0000-000036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43" name="Text Box 27">
          <a:extLst>
            <a:ext uri="{FF2B5EF4-FFF2-40B4-BE49-F238E27FC236}">
              <a16:creationId xmlns:a16="http://schemas.microsoft.com/office/drawing/2014/main" id="{00000000-0008-0000-0000-000037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44" name="Text Box 27">
          <a:extLst>
            <a:ext uri="{FF2B5EF4-FFF2-40B4-BE49-F238E27FC236}">
              <a16:creationId xmlns:a16="http://schemas.microsoft.com/office/drawing/2014/main" id="{00000000-0008-0000-0000-000038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45" name="Text Box 27">
          <a:extLst>
            <a:ext uri="{FF2B5EF4-FFF2-40B4-BE49-F238E27FC236}">
              <a16:creationId xmlns:a16="http://schemas.microsoft.com/office/drawing/2014/main" id="{00000000-0008-0000-0000-000039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46" name="Text Box 27">
          <a:extLst>
            <a:ext uri="{FF2B5EF4-FFF2-40B4-BE49-F238E27FC236}">
              <a16:creationId xmlns:a16="http://schemas.microsoft.com/office/drawing/2014/main" id="{00000000-0008-0000-0000-00003A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47" name="Text Box 27">
          <a:extLst>
            <a:ext uri="{FF2B5EF4-FFF2-40B4-BE49-F238E27FC236}">
              <a16:creationId xmlns:a16="http://schemas.microsoft.com/office/drawing/2014/main" id="{00000000-0008-0000-0000-00003B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48" name="Text Box 27">
          <a:extLst>
            <a:ext uri="{FF2B5EF4-FFF2-40B4-BE49-F238E27FC236}">
              <a16:creationId xmlns:a16="http://schemas.microsoft.com/office/drawing/2014/main" id="{00000000-0008-0000-0000-00003C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449" name="Text Box 27">
          <a:extLst>
            <a:ext uri="{FF2B5EF4-FFF2-40B4-BE49-F238E27FC236}">
              <a16:creationId xmlns:a16="http://schemas.microsoft.com/office/drawing/2014/main" id="{00000000-0008-0000-0000-00003D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450" name="Text Box 27">
          <a:extLst>
            <a:ext uri="{FF2B5EF4-FFF2-40B4-BE49-F238E27FC236}">
              <a16:creationId xmlns:a16="http://schemas.microsoft.com/office/drawing/2014/main" id="{00000000-0008-0000-0000-00003E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51" name="Text Box 27">
          <a:extLst>
            <a:ext uri="{FF2B5EF4-FFF2-40B4-BE49-F238E27FC236}">
              <a16:creationId xmlns:a16="http://schemas.microsoft.com/office/drawing/2014/main" id="{00000000-0008-0000-0000-00003F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52" name="Text Box 27">
          <a:extLst>
            <a:ext uri="{FF2B5EF4-FFF2-40B4-BE49-F238E27FC236}">
              <a16:creationId xmlns:a16="http://schemas.microsoft.com/office/drawing/2014/main" id="{00000000-0008-0000-0000-000040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53" name="Text Box 27">
          <a:extLst>
            <a:ext uri="{FF2B5EF4-FFF2-40B4-BE49-F238E27FC236}">
              <a16:creationId xmlns:a16="http://schemas.microsoft.com/office/drawing/2014/main" id="{00000000-0008-0000-0000-000041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54" name="Text Box 27">
          <a:extLst>
            <a:ext uri="{FF2B5EF4-FFF2-40B4-BE49-F238E27FC236}">
              <a16:creationId xmlns:a16="http://schemas.microsoft.com/office/drawing/2014/main" id="{00000000-0008-0000-0000-000042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55" name="Text Box 27">
          <a:extLst>
            <a:ext uri="{FF2B5EF4-FFF2-40B4-BE49-F238E27FC236}">
              <a16:creationId xmlns:a16="http://schemas.microsoft.com/office/drawing/2014/main" id="{00000000-0008-0000-0000-000043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56" name="Text Box 27">
          <a:extLst>
            <a:ext uri="{FF2B5EF4-FFF2-40B4-BE49-F238E27FC236}">
              <a16:creationId xmlns:a16="http://schemas.microsoft.com/office/drawing/2014/main" id="{00000000-0008-0000-0000-000044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57" name="Text Box 27">
          <a:extLst>
            <a:ext uri="{FF2B5EF4-FFF2-40B4-BE49-F238E27FC236}">
              <a16:creationId xmlns:a16="http://schemas.microsoft.com/office/drawing/2014/main" id="{00000000-0008-0000-0000-000045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58" name="Text Box 27">
          <a:extLst>
            <a:ext uri="{FF2B5EF4-FFF2-40B4-BE49-F238E27FC236}">
              <a16:creationId xmlns:a16="http://schemas.microsoft.com/office/drawing/2014/main" id="{00000000-0008-0000-0000-000046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459" name="Text Box 27">
          <a:extLst>
            <a:ext uri="{FF2B5EF4-FFF2-40B4-BE49-F238E27FC236}">
              <a16:creationId xmlns:a16="http://schemas.microsoft.com/office/drawing/2014/main" id="{00000000-0008-0000-0000-000047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460" name="Text Box 27">
          <a:extLst>
            <a:ext uri="{FF2B5EF4-FFF2-40B4-BE49-F238E27FC236}">
              <a16:creationId xmlns:a16="http://schemas.microsoft.com/office/drawing/2014/main" id="{00000000-0008-0000-0000-000048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61" name="Text Box 27">
          <a:extLst>
            <a:ext uri="{FF2B5EF4-FFF2-40B4-BE49-F238E27FC236}">
              <a16:creationId xmlns:a16="http://schemas.microsoft.com/office/drawing/2014/main" id="{00000000-0008-0000-0000-000049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62" name="Text Box 27">
          <a:extLst>
            <a:ext uri="{FF2B5EF4-FFF2-40B4-BE49-F238E27FC236}">
              <a16:creationId xmlns:a16="http://schemas.microsoft.com/office/drawing/2014/main" id="{00000000-0008-0000-0000-00004A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63" name="Text Box 27">
          <a:extLst>
            <a:ext uri="{FF2B5EF4-FFF2-40B4-BE49-F238E27FC236}">
              <a16:creationId xmlns:a16="http://schemas.microsoft.com/office/drawing/2014/main" id="{00000000-0008-0000-0000-00004B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64" name="Text Box 27">
          <a:extLst>
            <a:ext uri="{FF2B5EF4-FFF2-40B4-BE49-F238E27FC236}">
              <a16:creationId xmlns:a16="http://schemas.microsoft.com/office/drawing/2014/main" id="{00000000-0008-0000-0000-00004C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65" name="Text Box 27">
          <a:extLst>
            <a:ext uri="{FF2B5EF4-FFF2-40B4-BE49-F238E27FC236}">
              <a16:creationId xmlns:a16="http://schemas.microsoft.com/office/drawing/2014/main" id="{00000000-0008-0000-0000-00004D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66" name="Text Box 27">
          <a:extLst>
            <a:ext uri="{FF2B5EF4-FFF2-40B4-BE49-F238E27FC236}">
              <a16:creationId xmlns:a16="http://schemas.microsoft.com/office/drawing/2014/main" id="{00000000-0008-0000-0000-00004E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67" name="Text Box 27">
          <a:extLst>
            <a:ext uri="{FF2B5EF4-FFF2-40B4-BE49-F238E27FC236}">
              <a16:creationId xmlns:a16="http://schemas.microsoft.com/office/drawing/2014/main" id="{00000000-0008-0000-0000-00004F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68" name="Text Box 27">
          <a:extLst>
            <a:ext uri="{FF2B5EF4-FFF2-40B4-BE49-F238E27FC236}">
              <a16:creationId xmlns:a16="http://schemas.microsoft.com/office/drawing/2014/main" id="{00000000-0008-0000-0000-000050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469" name="Text Box 27">
          <a:extLst>
            <a:ext uri="{FF2B5EF4-FFF2-40B4-BE49-F238E27FC236}">
              <a16:creationId xmlns:a16="http://schemas.microsoft.com/office/drawing/2014/main" id="{00000000-0008-0000-0000-000051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470" name="Text Box 27">
          <a:extLst>
            <a:ext uri="{FF2B5EF4-FFF2-40B4-BE49-F238E27FC236}">
              <a16:creationId xmlns:a16="http://schemas.microsoft.com/office/drawing/2014/main" id="{00000000-0008-0000-0000-000052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71" name="Text Box 27">
          <a:extLst>
            <a:ext uri="{FF2B5EF4-FFF2-40B4-BE49-F238E27FC236}">
              <a16:creationId xmlns:a16="http://schemas.microsoft.com/office/drawing/2014/main" id="{00000000-0008-0000-0000-000053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72" name="Text Box 27">
          <a:extLst>
            <a:ext uri="{FF2B5EF4-FFF2-40B4-BE49-F238E27FC236}">
              <a16:creationId xmlns:a16="http://schemas.microsoft.com/office/drawing/2014/main" id="{00000000-0008-0000-0000-000054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73" name="Text Box 27">
          <a:extLst>
            <a:ext uri="{FF2B5EF4-FFF2-40B4-BE49-F238E27FC236}">
              <a16:creationId xmlns:a16="http://schemas.microsoft.com/office/drawing/2014/main" id="{00000000-0008-0000-0000-000055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74" name="Text Box 27">
          <a:extLst>
            <a:ext uri="{FF2B5EF4-FFF2-40B4-BE49-F238E27FC236}">
              <a16:creationId xmlns:a16="http://schemas.microsoft.com/office/drawing/2014/main" id="{00000000-0008-0000-0000-000056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75" name="Text Box 27">
          <a:extLst>
            <a:ext uri="{FF2B5EF4-FFF2-40B4-BE49-F238E27FC236}">
              <a16:creationId xmlns:a16="http://schemas.microsoft.com/office/drawing/2014/main" id="{00000000-0008-0000-0000-000057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76" name="Text Box 27">
          <a:extLst>
            <a:ext uri="{FF2B5EF4-FFF2-40B4-BE49-F238E27FC236}">
              <a16:creationId xmlns:a16="http://schemas.microsoft.com/office/drawing/2014/main" id="{00000000-0008-0000-0000-000058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77" name="Text Box 27">
          <a:extLst>
            <a:ext uri="{FF2B5EF4-FFF2-40B4-BE49-F238E27FC236}">
              <a16:creationId xmlns:a16="http://schemas.microsoft.com/office/drawing/2014/main" id="{00000000-0008-0000-0000-000059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78" name="Text Box 27">
          <a:extLst>
            <a:ext uri="{FF2B5EF4-FFF2-40B4-BE49-F238E27FC236}">
              <a16:creationId xmlns:a16="http://schemas.microsoft.com/office/drawing/2014/main" id="{00000000-0008-0000-0000-00005A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479" name="Text Box 27">
          <a:extLst>
            <a:ext uri="{FF2B5EF4-FFF2-40B4-BE49-F238E27FC236}">
              <a16:creationId xmlns:a16="http://schemas.microsoft.com/office/drawing/2014/main" id="{00000000-0008-0000-0000-00005B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480" name="Text Box 27">
          <a:extLst>
            <a:ext uri="{FF2B5EF4-FFF2-40B4-BE49-F238E27FC236}">
              <a16:creationId xmlns:a16="http://schemas.microsoft.com/office/drawing/2014/main" id="{00000000-0008-0000-0000-00005C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481" name="Text Box 27">
          <a:extLst>
            <a:ext uri="{FF2B5EF4-FFF2-40B4-BE49-F238E27FC236}">
              <a16:creationId xmlns:a16="http://schemas.microsoft.com/office/drawing/2014/main" id="{00000000-0008-0000-0000-00005D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82" name="Text Box 27">
          <a:extLst>
            <a:ext uri="{FF2B5EF4-FFF2-40B4-BE49-F238E27FC236}">
              <a16:creationId xmlns:a16="http://schemas.microsoft.com/office/drawing/2014/main" id="{00000000-0008-0000-0000-00005E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83" name="Text Box 27">
          <a:extLst>
            <a:ext uri="{FF2B5EF4-FFF2-40B4-BE49-F238E27FC236}">
              <a16:creationId xmlns:a16="http://schemas.microsoft.com/office/drawing/2014/main" id="{00000000-0008-0000-0000-00005F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84" name="Text Box 27">
          <a:extLst>
            <a:ext uri="{FF2B5EF4-FFF2-40B4-BE49-F238E27FC236}">
              <a16:creationId xmlns:a16="http://schemas.microsoft.com/office/drawing/2014/main" id="{00000000-0008-0000-0000-000060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85" name="Text Box 27">
          <a:extLst>
            <a:ext uri="{FF2B5EF4-FFF2-40B4-BE49-F238E27FC236}">
              <a16:creationId xmlns:a16="http://schemas.microsoft.com/office/drawing/2014/main" id="{00000000-0008-0000-0000-000061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86" name="Text Box 27">
          <a:extLst>
            <a:ext uri="{FF2B5EF4-FFF2-40B4-BE49-F238E27FC236}">
              <a16:creationId xmlns:a16="http://schemas.microsoft.com/office/drawing/2014/main" id="{00000000-0008-0000-0000-000062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87" name="Text Box 27">
          <a:extLst>
            <a:ext uri="{FF2B5EF4-FFF2-40B4-BE49-F238E27FC236}">
              <a16:creationId xmlns:a16="http://schemas.microsoft.com/office/drawing/2014/main" id="{00000000-0008-0000-0000-000063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88" name="Text Box 27">
          <a:extLst>
            <a:ext uri="{FF2B5EF4-FFF2-40B4-BE49-F238E27FC236}">
              <a16:creationId xmlns:a16="http://schemas.microsoft.com/office/drawing/2014/main" id="{00000000-0008-0000-0000-000064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89" name="Text Box 27">
          <a:extLst>
            <a:ext uri="{FF2B5EF4-FFF2-40B4-BE49-F238E27FC236}">
              <a16:creationId xmlns:a16="http://schemas.microsoft.com/office/drawing/2014/main" id="{00000000-0008-0000-0000-000065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490" name="Text Box 27">
          <a:extLst>
            <a:ext uri="{FF2B5EF4-FFF2-40B4-BE49-F238E27FC236}">
              <a16:creationId xmlns:a16="http://schemas.microsoft.com/office/drawing/2014/main" id="{00000000-0008-0000-0000-000066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491" name="Text Box 27">
          <a:extLst>
            <a:ext uri="{FF2B5EF4-FFF2-40B4-BE49-F238E27FC236}">
              <a16:creationId xmlns:a16="http://schemas.microsoft.com/office/drawing/2014/main" id="{00000000-0008-0000-0000-000067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92" name="Text Box 27">
          <a:extLst>
            <a:ext uri="{FF2B5EF4-FFF2-40B4-BE49-F238E27FC236}">
              <a16:creationId xmlns:a16="http://schemas.microsoft.com/office/drawing/2014/main" id="{00000000-0008-0000-0000-000068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93" name="Text Box 27">
          <a:extLst>
            <a:ext uri="{FF2B5EF4-FFF2-40B4-BE49-F238E27FC236}">
              <a16:creationId xmlns:a16="http://schemas.microsoft.com/office/drawing/2014/main" id="{00000000-0008-0000-0000-000069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94" name="Text Box 27">
          <a:extLst>
            <a:ext uri="{FF2B5EF4-FFF2-40B4-BE49-F238E27FC236}">
              <a16:creationId xmlns:a16="http://schemas.microsoft.com/office/drawing/2014/main" id="{00000000-0008-0000-0000-00006A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495" name="Text Box 27">
          <a:extLst>
            <a:ext uri="{FF2B5EF4-FFF2-40B4-BE49-F238E27FC236}">
              <a16:creationId xmlns:a16="http://schemas.microsoft.com/office/drawing/2014/main" id="{00000000-0008-0000-0000-00006B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96" name="Text Box 27">
          <a:extLst>
            <a:ext uri="{FF2B5EF4-FFF2-40B4-BE49-F238E27FC236}">
              <a16:creationId xmlns:a16="http://schemas.microsoft.com/office/drawing/2014/main" id="{00000000-0008-0000-0000-00006C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97" name="Text Box 27">
          <a:extLst>
            <a:ext uri="{FF2B5EF4-FFF2-40B4-BE49-F238E27FC236}">
              <a16:creationId xmlns:a16="http://schemas.microsoft.com/office/drawing/2014/main" id="{00000000-0008-0000-0000-00006D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98" name="Text Box 27">
          <a:extLst>
            <a:ext uri="{FF2B5EF4-FFF2-40B4-BE49-F238E27FC236}">
              <a16:creationId xmlns:a16="http://schemas.microsoft.com/office/drawing/2014/main" id="{00000000-0008-0000-0000-00006E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499" name="Text Box 27">
          <a:extLst>
            <a:ext uri="{FF2B5EF4-FFF2-40B4-BE49-F238E27FC236}">
              <a16:creationId xmlns:a16="http://schemas.microsoft.com/office/drawing/2014/main" id="{00000000-0008-0000-0000-00006F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500" name="Text Box 27">
          <a:extLst>
            <a:ext uri="{FF2B5EF4-FFF2-40B4-BE49-F238E27FC236}">
              <a16:creationId xmlns:a16="http://schemas.microsoft.com/office/drawing/2014/main" id="{00000000-0008-0000-0000-000070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501" name="Text Box 27">
          <a:extLst>
            <a:ext uri="{FF2B5EF4-FFF2-40B4-BE49-F238E27FC236}">
              <a16:creationId xmlns:a16="http://schemas.microsoft.com/office/drawing/2014/main" id="{00000000-0008-0000-0000-000071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02" name="Text Box 27">
          <a:extLst>
            <a:ext uri="{FF2B5EF4-FFF2-40B4-BE49-F238E27FC236}">
              <a16:creationId xmlns:a16="http://schemas.microsoft.com/office/drawing/2014/main" id="{00000000-0008-0000-0000-000072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03" name="Text Box 27">
          <a:extLst>
            <a:ext uri="{FF2B5EF4-FFF2-40B4-BE49-F238E27FC236}">
              <a16:creationId xmlns:a16="http://schemas.microsoft.com/office/drawing/2014/main" id="{00000000-0008-0000-0000-000073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04" name="Text Box 27">
          <a:extLst>
            <a:ext uri="{FF2B5EF4-FFF2-40B4-BE49-F238E27FC236}">
              <a16:creationId xmlns:a16="http://schemas.microsoft.com/office/drawing/2014/main" id="{00000000-0008-0000-0000-000074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05" name="Text Box 27">
          <a:extLst>
            <a:ext uri="{FF2B5EF4-FFF2-40B4-BE49-F238E27FC236}">
              <a16:creationId xmlns:a16="http://schemas.microsoft.com/office/drawing/2014/main" id="{00000000-0008-0000-0000-000075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06" name="Text Box 27">
          <a:extLst>
            <a:ext uri="{FF2B5EF4-FFF2-40B4-BE49-F238E27FC236}">
              <a16:creationId xmlns:a16="http://schemas.microsoft.com/office/drawing/2014/main" id="{00000000-0008-0000-0000-000076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07" name="Text Box 27">
          <a:extLst>
            <a:ext uri="{FF2B5EF4-FFF2-40B4-BE49-F238E27FC236}">
              <a16:creationId xmlns:a16="http://schemas.microsoft.com/office/drawing/2014/main" id="{00000000-0008-0000-0000-000077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08" name="Text Box 27">
          <a:extLst>
            <a:ext uri="{FF2B5EF4-FFF2-40B4-BE49-F238E27FC236}">
              <a16:creationId xmlns:a16="http://schemas.microsoft.com/office/drawing/2014/main" id="{00000000-0008-0000-0000-000078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09" name="Text Box 27">
          <a:extLst>
            <a:ext uri="{FF2B5EF4-FFF2-40B4-BE49-F238E27FC236}">
              <a16:creationId xmlns:a16="http://schemas.microsoft.com/office/drawing/2014/main" id="{00000000-0008-0000-0000-000079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510" name="Text Box 27">
          <a:extLst>
            <a:ext uri="{FF2B5EF4-FFF2-40B4-BE49-F238E27FC236}">
              <a16:creationId xmlns:a16="http://schemas.microsoft.com/office/drawing/2014/main" id="{00000000-0008-0000-0000-00007A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511" name="Text Box 27">
          <a:extLst>
            <a:ext uri="{FF2B5EF4-FFF2-40B4-BE49-F238E27FC236}">
              <a16:creationId xmlns:a16="http://schemas.microsoft.com/office/drawing/2014/main" id="{00000000-0008-0000-0000-00007B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12" name="Text Box 27">
          <a:extLst>
            <a:ext uri="{FF2B5EF4-FFF2-40B4-BE49-F238E27FC236}">
              <a16:creationId xmlns:a16="http://schemas.microsoft.com/office/drawing/2014/main" id="{00000000-0008-0000-0000-00007C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13" name="Text Box 27">
          <a:extLst>
            <a:ext uri="{FF2B5EF4-FFF2-40B4-BE49-F238E27FC236}">
              <a16:creationId xmlns:a16="http://schemas.microsoft.com/office/drawing/2014/main" id="{00000000-0008-0000-0000-00007D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14" name="Text Box 27">
          <a:extLst>
            <a:ext uri="{FF2B5EF4-FFF2-40B4-BE49-F238E27FC236}">
              <a16:creationId xmlns:a16="http://schemas.microsoft.com/office/drawing/2014/main" id="{00000000-0008-0000-0000-00007E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15" name="Text Box 27">
          <a:extLst>
            <a:ext uri="{FF2B5EF4-FFF2-40B4-BE49-F238E27FC236}">
              <a16:creationId xmlns:a16="http://schemas.microsoft.com/office/drawing/2014/main" id="{00000000-0008-0000-0000-00007F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16" name="Text Box 27">
          <a:extLst>
            <a:ext uri="{FF2B5EF4-FFF2-40B4-BE49-F238E27FC236}">
              <a16:creationId xmlns:a16="http://schemas.microsoft.com/office/drawing/2014/main" id="{00000000-0008-0000-0000-000080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17" name="Text Box 27">
          <a:extLst>
            <a:ext uri="{FF2B5EF4-FFF2-40B4-BE49-F238E27FC236}">
              <a16:creationId xmlns:a16="http://schemas.microsoft.com/office/drawing/2014/main" id="{00000000-0008-0000-0000-000081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18" name="Text Box 27">
          <a:extLst>
            <a:ext uri="{FF2B5EF4-FFF2-40B4-BE49-F238E27FC236}">
              <a16:creationId xmlns:a16="http://schemas.microsoft.com/office/drawing/2014/main" id="{00000000-0008-0000-0000-000082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19" name="Text Box 27">
          <a:extLst>
            <a:ext uri="{FF2B5EF4-FFF2-40B4-BE49-F238E27FC236}">
              <a16:creationId xmlns:a16="http://schemas.microsoft.com/office/drawing/2014/main" id="{00000000-0008-0000-0000-000083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520" name="Text Box 27">
          <a:extLst>
            <a:ext uri="{FF2B5EF4-FFF2-40B4-BE49-F238E27FC236}">
              <a16:creationId xmlns:a16="http://schemas.microsoft.com/office/drawing/2014/main" id="{00000000-0008-0000-0000-000084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521" name="Text Box 27">
          <a:extLst>
            <a:ext uri="{FF2B5EF4-FFF2-40B4-BE49-F238E27FC236}">
              <a16:creationId xmlns:a16="http://schemas.microsoft.com/office/drawing/2014/main" id="{00000000-0008-0000-0000-000085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522" name="Text Box 27">
          <a:extLst>
            <a:ext uri="{FF2B5EF4-FFF2-40B4-BE49-F238E27FC236}">
              <a16:creationId xmlns:a16="http://schemas.microsoft.com/office/drawing/2014/main" id="{00000000-0008-0000-0000-000086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23" name="Text Box 27">
          <a:extLst>
            <a:ext uri="{FF2B5EF4-FFF2-40B4-BE49-F238E27FC236}">
              <a16:creationId xmlns:a16="http://schemas.microsoft.com/office/drawing/2014/main" id="{00000000-0008-0000-0000-000087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24" name="Text Box 27">
          <a:extLst>
            <a:ext uri="{FF2B5EF4-FFF2-40B4-BE49-F238E27FC236}">
              <a16:creationId xmlns:a16="http://schemas.microsoft.com/office/drawing/2014/main" id="{00000000-0008-0000-0000-000088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25" name="Text Box 27">
          <a:extLst>
            <a:ext uri="{FF2B5EF4-FFF2-40B4-BE49-F238E27FC236}">
              <a16:creationId xmlns:a16="http://schemas.microsoft.com/office/drawing/2014/main" id="{00000000-0008-0000-0000-000089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26" name="Text Box 27">
          <a:extLst>
            <a:ext uri="{FF2B5EF4-FFF2-40B4-BE49-F238E27FC236}">
              <a16:creationId xmlns:a16="http://schemas.microsoft.com/office/drawing/2014/main" id="{00000000-0008-0000-0000-00008A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27" name="Text Box 27">
          <a:extLst>
            <a:ext uri="{FF2B5EF4-FFF2-40B4-BE49-F238E27FC236}">
              <a16:creationId xmlns:a16="http://schemas.microsoft.com/office/drawing/2014/main" id="{00000000-0008-0000-0000-00008B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28" name="Text Box 27">
          <a:extLst>
            <a:ext uri="{FF2B5EF4-FFF2-40B4-BE49-F238E27FC236}">
              <a16:creationId xmlns:a16="http://schemas.microsoft.com/office/drawing/2014/main" id="{00000000-0008-0000-0000-00008C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29" name="Text Box 27">
          <a:extLst>
            <a:ext uri="{FF2B5EF4-FFF2-40B4-BE49-F238E27FC236}">
              <a16:creationId xmlns:a16="http://schemas.microsoft.com/office/drawing/2014/main" id="{00000000-0008-0000-0000-00008D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30" name="Text Box 27">
          <a:extLst>
            <a:ext uri="{FF2B5EF4-FFF2-40B4-BE49-F238E27FC236}">
              <a16:creationId xmlns:a16="http://schemas.microsoft.com/office/drawing/2014/main" id="{00000000-0008-0000-0000-00008E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531" name="Text Box 27">
          <a:extLst>
            <a:ext uri="{FF2B5EF4-FFF2-40B4-BE49-F238E27FC236}">
              <a16:creationId xmlns:a16="http://schemas.microsoft.com/office/drawing/2014/main" id="{00000000-0008-0000-0000-00008F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532" name="Text Box 27">
          <a:extLst>
            <a:ext uri="{FF2B5EF4-FFF2-40B4-BE49-F238E27FC236}">
              <a16:creationId xmlns:a16="http://schemas.microsoft.com/office/drawing/2014/main" id="{00000000-0008-0000-0000-000090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33" name="Text Box 27">
          <a:extLst>
            <a:ext uri="{FF2B5EF4-FFF2-40B4-BE49-F238E27FC236}">
              <a16:creationId xmlns:a16="http://schemas.microsoft.com/office/drawing/2014/main" id="{00000000-0008-0000-0000-000091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34" name="Text Box 27">
          <a:extLst>
            <a:ext uri="{FF2B5EF4-FFF2-40B4-BE49-F238E27FC236}">
              <a16:creationId xmlns:a16="http://schemas.microsoft.com/office/drawing/2014/main" id="{00000000-0008-0000-0000-000092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35" name="Text Box 27">
          <a:extLst>
            <a:ext uri="{FF2B5EF4-FFF2-40B4-BE49-F238E27FC236}">
              <a16:creationId xmlns:a16="http://schemas.microsoft.com/office/drawing/2014/main" id="{00000000-0008-0000-0000-000093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36" name="Text Box 27">
          <a:extLst>
            <a:ext uri="{FF2B5EF4-FFF2-40B4-BE49-F238E27FC236}">
              <a16:creationId xmlns:a16="http://schemas.microsoft.com/office/drawing/2014/main" id="{00000000-0008-0000-0000-000094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37" name="Text Box 27">
          <a:extLst>
            <a:ext uri="{FF2B5EF4-FFF2-40B4-BE49-F238E27FC236}">
              <a16:creationId xmlns:a16="http://schemas.microsoft.com/office/drawing/2014/main" id="{00000000-0008-0000-0000-000095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38" name="Text Box 27">
          <a:extLst>
            <a:ext uri="{FF2B5EF4-FFF2-40B4-BE49-F238E27FC236}">
              <a16:creationId xmlns:a16="http://schemas.microsoft.com/office/drawing/2014/main" id="{00000000-0008-0000-0000-000096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39" name="Text Box 27">
          <a:extLst>
            <a:ext uri="{FF2B5EF4-FFF2-40B4-BE49-F238E27FC236}">
              <a16:creationId xmlns:a16="http://schemas.microsoft.com/office/drawing/2014/main" id="{00000000-0008-0000-0000-000097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40" name="Text Box 27">
          <a:extLst>
            <a:ext uri="{FF2B5EF4-FFF2-40B4-BE49-F238E27FC236}">
              <a16:creationId xmlns:a16="http://schemas.microsoft.com/office/drawing/2014/main" id="{00000000-0008-0000-0000-000098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541" name="Text Box 27">
          <a:extLst>
            <a:ext uri="{FF2B5EF4-FFF2-40B4-BE49-F238E27FC236}">
              <a16:creationId xmlns:a16="http://schemas.microsoft.com/office/drawing/2014/main" id="{00000000-0008-0000-0000-000099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542" name="Text Box 27">
          <a:extLst>
            <a:ext uri="{FF2B5EF4-FFF2-40B4-BE49-F238E27FC236}">
              <a16:creationId xmlns:a16="http://schemas.microsoft.com/office/drawing/2014/main" id="{00000000-0008-0000-0000-00009A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43" name="Text Box 27">
          <a:extLst>
            <a:ext uri="{FF2B5EF4-FFF2-40B4-BE49-F238E27FC236}">
              <a16:creationId xmlns:a16="http://schemas.microsoft.com/office/drawing/2014/main" id="{00000000-0008-0000-0000-00009B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44" name="Text Box 27">
          <a:extLst>
            <a:ext uri="{FF2B5EF4-FFF2-40B4-BE49-F238E27FC236}">
              <a16:creationId xmlns:a16="http://schemas.microsoft.com/office/drawing/2014/main" id="{00000000-0008-0000-0000-00009C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45" name="Text Box 27">
          <a:extLst>
            <a:ext uri="{FF2B5EF4-FFF2-40B4-BE49-F238E27FC236}">
              <a16:creationId xmlns:a16="http://schemas.microsoft.com/office/drawing/2014/main" id="{00000000-0008-0000-0000-00009D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46" name="Text Box 27">
          <a:extLst>
            <a:ext uri="{FF2B5EF4-FFF2-40B4-BE49-F238E27FC236}">
              <a16:creationId xmlns:a16="http://schemas.microsoft.com/office/drawing/2014/main" id="{00000000-0008-0000-0000-00009E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47" name="Text Box 27">
          <a:extLst>
            <a:ext uri="{FF2B5EF4-FFF2-40B4-BE49-F238E27FC236}">
              <a16:creationId xmlns:a16="http://schemas.microsoft.com/office/drawing/2014/main" id="{00000000-0008-0000-0000-00009F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48" name="Text Box 27">
          <a:extLst>
            <a:ext uri="{FF2B5EF4-FFF2-40B4-BE49-F238E27FC236}">
              <a16:creationId xmlns:a16="http://schemas.microsoft.com/office/drawing/2014/main" id="{00000000-0008-0000-0000-0000A0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49" name="Text Box 27">
          <a:extLst>
            <a:ext uri="{FF2B5EF4-FFF2-40B4-BE49-F238E27FC236}">
              <a16:creationId xmlns:a16="http://schemas.microsoft.com/office/drawing/2014/main" id="{00000000-0008-0000-0000-0000A1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50" name="Text Box 27">
          <a:extLst>
            <a:ext uri="{FF2B5EF4-FFF2-40B4-BE49-F238E27FC236}">
              <a16:creationId xmlns:a16="http://schemas.microsoft.com/office/drawing/2014/main" id="{00000000-0008-0000-0000-0000A2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551" name="Text Box 27">
          <a:extLst>
            <a:ext uri="{FF2B5EF4-FFF2-40B4-BE49-F238E27FC236}">
              <a16:creationId xmlns:a16="http://schemas.microsoft.com/office/drawing/2014/main" id="{00000000-0008-0000-0000-0000A3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552" name="Text Box 27">
          <a:extLst>
            <a:ext uri="{FF2B5EF4-FFF2-40B4-BE49-F238E27FC236}">
              <a16:creationId xmlns:a16="http://schemas.microsoft.com/office/drawing/2014/main" id="{00000000-0008-0000-0000-0000A4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53" name="Text Box 27">
          <a:extLst>
            <a:ext uri="{FF2B5EF4-FFF2-40B4-BE49-F238E27FC236}">
              <a16:creationId xmlns:a16="http://schemas.microsoft.com/office/drawing/2014/main" id="{00000000-0008-0000-0000-0000A5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54" name="Text Box 27">
          <a:extLst>
            <a:ext uri="{FF2B5EF4-FFF2-40B4-BE49-F238E27FC236}">
              <a16:creationId xmlns:a16="http://schemas.microsoft.com/office/drawing/2014/main" id="{00000000-0008-0000-0000-0000A6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55" name="Text Box 27">
          <a:extLst>
            <a:ext uri="{FF2B5EF4-FFF2-40B4-BE49-F238E27FC236}">
              <a16:creationId xmlns:a16="http://schemas.microsoft.com/office/drawing/2014/main" id="{00000000-0008-0000-0000-0000A7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56" name="Text Box 27">
          <a:extLst>
            <a:ext uri="{FF2B5EF4-FFF2-40B4-BE49-F238E27FC236}">
              <a16:creationId xmlns:a16="http://schemas.microsoft.com/office/drawing/2014/main" id="{00000000-0008-0000-0000-0000A8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57" name="Text Box 27">
          <a:extLst>
            <a:ext uri="{FF2B5EF4-FFF2-40B4-BE49-F238E27FC236}">
              <a16:creationId xmlns:a16="http://schemas.microsoft.com/office/drawing/2014/main" id="{00000000-0008-0000-0000-0000A9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58" name="Text Box 27">
          <a:extLst>
            <a:ext uri="{FF2B5EF4-FFF2-40B4-BE49-F238E27FC236}">
              <a16:creationId xmlns:a16="http://schemas.microsoft.com/office/drawing/2014/main" id="{00000000-0008-0000-0000-0000AA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59" name="Text Box 27">
          <a:extLst>
            <a:ext uri="{FF2B5EF4-FFF2-40B4-BE49-F238E27FC236}">
              <a16:creationId xmlns:a16="http://schemas.microsoft.com/office/drawing/2014/main" id="{00000000-0008-0000-0000-0000AB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60" name="Text Box 27">
          <a:extLst>
            <a:ext uri="{FF2B5EF4-FFF2-40B4-BE49-F238E27FC236}">
              <a16:creationId xmlns:a16="http://schemas.microsoft.com/office/drawing/2014/main" id="{00000000-0008-0000-0000-0000AC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561" name="Text Box 27">
          <a:extLst>
            <a:ext uri="{FF2B5EF4-FFF2-40B4-BE49-F238E27FC236}">
              <a16:creationId xmlns:a16="http://schemas.microsoft.com/office/drawing/2014/main" id="{00000000-0008-0000-0000-0000AD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562" name="Text Box 27">
          <a:extLst>
            <a:ext uri="{FF2B5EF4-FFF2-40B4-BE49-F238E27FC236}">
              <a16:creationId xmlns:a16="http://schemas.microsoft.com/office/drawing/2014/main" id="{00000000-0008-0000-0000-0000AE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563" name="Text Box 27">
          <a:extLst>
            <a:ext uri="{FF2B5EF4-FFF2-40B4-BE49-F238E27FC236}">
              <a16:creationId xmlns:a16="http://schemas.microsoft.com/office/drawing/2014/main" id="{00000000-0008-0000-0000-0000AF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64" name="Text Box 27">
          <a:extLst>
            <a:ext uri="{FF2B5EF4-FFF2-40B4-BE49-F238E27FC236}">
              <a16:creationId xmlns:a16="http://schemas.microsoft.com/office/drawing/2014/main" id="{00000000-0008-0000-0000-0000B0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65" name="Text Box 27">
          <a:extLst>
            <a:ext uri="{FF2B5EF4-FFF2-40B4-BE49-F238E27FC236}">
              <a16:creationId xmlns:a16="http://schemas.microsoft.com/office/drawing/2014/main" id="{00000000-0008-0000-0000-0000B1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66" name="Text Box 27">
          <a:extLst>
            <a:ext uri="{FF2B5EF4-FFF2-40B4-BE49-F238E27FC236}">
              <a16:creationId xmlns:a16="http://schemas.microsoft.com/office/drawing/2014/main" id="{00000000-0008-0000-0000-0000B2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67" name="Text Box 27">
          <a:extLst>
            <a:ext uri="{FF2B5EF4-FFF2-40B4-BE49-F238E27FC236}">
              <a16:creationId xmlns:a16="http://schemas.microsoft.com/office/drawing/2014/main" id="{00000000-0008-0000-0000-0000B3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68" name="Text Box 27">
          <a:extLst>
            <a:ext uri="{FF2B5EF4-FFF2-40B4-BE49-F238E27FC236}">
              <a16:creationId xmlns:a16="http://schemas.microsoft.com/office/drawing/2014/main" id="{00000000-0008-0000-0000-0000B4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69" name="Text Box 27">
          <a:extLst>
            <a:ext uri="{FF2B5EF4-FFF2-40B4-BE49-F238E27FC236}">
              <a16:creationId xmlns:a16="http://schemas.microsoft.com/office/drawing/2014/main" id="{00000000-0008-0000-0000-0000B5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70" name="Text Box 27">
          <a:extLst>
            <a:ext uri="{FF2B5EF4-FFF2-40B4-BE49-F238E27FC236}">
              <a16:creationId xmlns:a16="http://schemas.microsoft.com/office/drawing/2014/main" id="{00000000-0008-0000-0000-0000B6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71" name="Text Box 27">
          <a:extLst>
            <a:ext uri="{FF2B5EF4-FFF2-40B4-BE49-F238E27FC236}">
              <a16:creationId xmlns:a16="http://schemas.microsoft.com/office/drawing/2014/main" id="{00000000-0008-0000-0000-0000B7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572" name="Text Box 27">
          <a:extLst>
            <a:ext uri="{FF2B5EF4-FFF2-40B4-BE49-F238E27FC236}">
              <a16:creationId xmlns:a16="http://schemas.microsoft.com/office/drawing/2014/main" id="{00000000-0008-0000-0000-0000B8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573" name="Text Box 27">
          <a:extLst>
            <a:ext uri="{FF2B5EF4-FFF2-40B4-BE49-F238E27FC236}">
              <a16:creationId xmlns:a16="http://schemas.microsoft.com/office/drawing/2014/main" id="{00000000-0008-0000-0000-0000B9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74" name="Text Box 27">
          <a:extLst>
            <a:ext uri="{FF2B5EF4-FFF2-40B4-BE49-F238E27FC236}">
              <a16:creationId xmlns:a16="http://schemas.microsoft.com/office/drawing/2014/main" id="{00000000-0008-0000-0000-0000BA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75" name="Text Box 27">
          <a:extLst>
            <a:ext uri="{FF2B5EF4-FFF2-40B4-BE49-F238E27FC236}">
              <a16:creationId xmlns:a16="http://schemas.microsoft.com/office/drawing/2014/main" id="{00000000-0008-0000-0000-0000BB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76" name="Text Box 27">
          <a:extLst>
            <a:ext uri="{FF2B5EF4-FFF2-40B4-BE49-F238E27FC236}">
              <a16:creationId xmlns:a16="http://schemas.microsoft.com/office/drawing/2014/main" id="{00000000-0008-0000-0000-0000BC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77" name="Text Box 27">
          <a:extLst>
            <a:ext uri="{FF2B5EF4-FFF2-40B4-BE49-F238E27FC236}">
              <a16:creationId xmlns:a16="http://schemas.microsoft.com/office/drawing/2014/main" id="{00000000-0008-0000-0000-0000BD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78" name="Text Box 27">
          <a:extLst>
            <a:ext uri="{FF2B5EF4-FFF2-40B4-BE49-F238E27FC236}">
              <a16:creationId xmlns:a16="http://schemas.microsoft.com/office/drawing/2014/main" id="{00000000-0008-0000-0000-0000BE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79" name="Text Box 27">
          <a:extLst>
            <a:ext uri="{FF2B5EF4-FFF2-40B4-BE49-F238E27FC236}">
              <a16:creationId xmlns:a16="http://schemas.microsoft.com/office/drawing/2014/main" id="{00000000-0008-0000-0000-0000BF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80" name="Text Box 27">
          <a:extLst>
            <a:ext uri="{FF2B5EF4-FFF2-40B4-BE49-F238E27FC236}">
              <a16:creationId xmlns:a16="http://schemas.microsoft.com/office/drawing/2014/main" id="{00000000-0008-0000-0000-0000C0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81" name="Text Box 27">
          <a:extLst>
            <a:ext uri="{FF2B5EF4-FFF2-40B4-BE49-F238E27FC236}">
              <a16:creationId xmlns:a16="http://schemas.microsoft.com/office/drawing/2014/main" id="{00000000-0008-0000-0000-0000C1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582" name="Text Box 27">
          <a:extLst>
            <a:ext uri="{FF2B5EF4-FFF2-40B4-BE49-F238E27FC236}">
              <a16:creationId xmlns:a16="http://schemas.microsoft.com/office/drawing/2014/main" id="{00000000-0008-0000-0000-0000C2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583" name="Text Box 27">
          <a:extLst>
            <a:ext uri="{FF2B5EF4-FFF2-40B4-BE49-F238E27FC236}">
              <a16:creationId xmlns:a16="http://schemas.microsoft.com/office/drawing/2014/main" id="{00000000-0008-0000-0000-0000C3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84" name="Text Box 27">
          <a:extLst>
            <a:ext uri="{FF2B5EF4-FFF2-40B4-BE49-F238E27FC236}">
              <a16:creationId xmlns:a16="http://schemas.microsoft.com/office/drawing/2014/main" id="{00000000-0008-0000-0000-0000C4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85" name="Text Box 27">
          <a:extLst>
            <a:ext uri="{FF2B5EF4-FFF2-40B4-BE49-F238E27FC236}">
              <a16:creationId xmlns:a16="http://schemas.microsoft.com/office/drawing/2014/main" id="{00000000-0008-0000-0000-0000C5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86" name="Text Box 27">
          <a:extLst>
            <a:ext uri="{FF2B5EF4-FFF2-40B4-BE49-F238E27FC236}">
              <a16:creationId xmlns:a16="http://schemas.microsoft.com/office/drawing/2014/main" id="{00000000-0008-0000-0000-0000C6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87" name="Text Box 27">
          <a:extLst>
            <a:ext uri="{FF2B5EF4-FFF2-40B4-BE49-F238E27FC236}">
              <a16:creationId xmlns:a16="http://schemas.microsoft.com/office/drawing/2014/main" id="{00000000-0008-0000-0000-0000C7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88" name="Text Box 27">
          <a:extLst>
            <a:ext uri="{FF2B5EF4-FFF2-40B4-BE49-F238E27FC236}">
              <a16:creationId xmlns:a16="http://schemas.microsoft.com/office/drawing/2014/main" id="{00000000-0008-0000-0000-0000C8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89" name="Text Box 27">
          <a:extLst>
            <a:ext uri="{FF2B5EF4-FFF2-40B4-BE49-F238E27FC236}">
              <a16:creationId xmlns:a16="http://schemas.microsoft.com/office/drawing/2014/main" id="{00000000-0008-0000-0000-0000C9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90" name="Text Box 27">
          <a:extLst>
            <a:ext uri="{FF2B5EF4-FFF2-40B4-BE49-F238E27FC236}">
              <a16:creationId xmlns:a16="http://schemas.microsoft.com/office/drawing/2014/main" id="{00000000-0008-0000-0000-0000CA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91" name="Text Box 27">
          <a:extLst>
            <a:ext uri="{FF2B5EF4-FFF2-40B4-BE49-F238E27FC236}">
              <a16:creationId xmlns:a16="http://schemas.microsoft.com/office/drawing/2014/main" id="{00000000-0008-0000-0000-0000CB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592" name="Text Box 27">
          <a:extLst>
            <a:ext uri="{FF2B5EF4-FFF2-40B4-BE49-F238E27FC236}">
              <a16:creationId xmlns:a16="http://schemas.microsoft.com/office/drawing/2014/main" id="{00000000-0008-0000-0000-0000CC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593" name="Text Box 27">
          <a:extLst>
            <a:ext uri="{FF2B5EF4-FFF2-40B4-BE49-F238E27FC236}">
              <a16:creationId xmlns:a16="http://schemas.microsoft.com/office/drawing/2014/main" id="{00000000-0008-0000-0000-0000CD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94" name="Text Box 27">
          <a:extLst>
            <a:ext uri="{FF2B5EF4-FFF2-40B4-BE49-F238E27FC236}">
              <a16:creationId xmlns:a16="http://schemas.microsoft.com/office/drawing/2014/main" id="{00000000-0008-0000-0000-0000CE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95" name="Text Box 27">
          <a:extLst>
            <a:ext uri="{FF2B5EF4-FFF2-40B4-BE49-F238E27FC236}">
              <a16:creationId xmlns:a16="http://schemas.microsoft.com/office/drawing/2014/main" id="{00000000-0008-0000-0000-0000CF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96" name="Text Box 27">
          <a:extLst>
            <a:ext uri="{FF2B5EF4-FFF2-40B4-BE49-F238E27FC236}">
              <a16:creationId xmlns:a16="http://schemas.microsoft.com/office/drawing/2014/main" id="{00000000-0008-0000-0000-0000D0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597" name="Text Box 27">
          <a:extLst>
            <a:ext uri="{FF2B5EF4-FFF2-40B4-BE49-F238E27FC236}">
              <a16:creationId xmlns:a16="http://schemas.microsoft.com/office/drawing/2014/main" id="{00000000-0008-0000-0000-0000D1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98" name="Text Box 27">
          <a:extLst>
            <a:ext uri="{FF2B5EF4-FFF2-40B4-BE49-F238E27FC236}">
              <a16:creationId xmlns:a16="http://schemas.microsoft.com/office/drawing/2014/main" id="{00000000-0008-0000-0000-0000D2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599" name="Text Box 27">
          <a:extLst>
            <a:ext uri="{FF2B5EF4-FFF2-40B4-BE49-F238E27FC236}">
              <a16:creationId xmlns:a16="http://schemas.microsoft.com/office/drawing/2014/main" id="{00000000-0008-0000-0000-0000D3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00" name="Text Box 27">
          <a:extLst>
            <a:ext uri="{FF2B5EF4-FFF2-40B4-BE49-F238E27FC236}">
              <a16:creationId xmlns:a16="http://schemas.microsoft.com/office/drawing/2014/main" id="{00000000-0008-0000-0000-0000D4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01" name="Text Box 27">
          <a:extLst>
            <a:ext uri="{FF2B5EF4-FFF2-40B4-BE49-F238E27FC236}">
              <a16:creationId xmlns:a16="http://schemas.microsoft.com/office/drawing/2014/main" id="{00000000-0008-0000-0000-0000D5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602" name="Text Box 27">
          <a:extLst>
            <a:ext uri="{FF2B5EF4-FFF2-40B4-BE49-F238E27FC236}">
              <a16:creationId xmlns:a16="http://schemas.microsoft.com/office/drawing/2014/main" id="{00000000-0008-0000-0000-0000D6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603" name="Text Box 27">
          <a:extLst>
            <a:ext uri="{FF2B5EF4-FFF2-40B4-BE49-F238E27FC236}">
              <a16:creationId xmlns:a16="http://schemas.microsoft.com/office/drawing/2014/main" id="{00000000-0008-0000-0000-0000D7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604" name="Text Box 27">
          <a:extLst>
            <a:ext uri="{FF2B5EF4-FFF2-40B4-BE49-F238E27FC236}">
              <a16:creationId xmlns:a16="http://schemas.microsoft.com/office/drawing/2014/main" id="{00000000-0008-0000-0000-0000D8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05" name="Text Box 27">
          <a:extLst>
            <a:ext uri="{FF2B5EF4-FFF2-40B4-BE49-F238E27FC236}">
              <a16:creationId xmlns:a16="http://schemas.microsoft.com/office/drawing/2014/main" id="{00000000-0008-0000-0000-0000D9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06" name="Text Box 27">
          <a:extLst>
            <a:ext uri="{FF2B5EF4-FFF2-40B4-BE49-F238E27FC236}">
              <a16:creationId xmlns:a16="http://schemas.microsoft.com/office/drawing/2014/main" id="{00000000-0008-0000-0000-0000DA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07" name="Text Box 27">
          <a:extLst>
            <a:ext uri="{FF2B5EF4-FFF2-40B4-BE49-F238E27FC236}">
              <a16:creationId xmlns:a16="http://schemas.microsoft.com/office/drawing/2014/main" id="{00000000-0008-0000-0000-0000DB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08" name="Text Box 27">
          <a:extLst>
            <a:ext uri="{FF2B5EF4-FFF2-40B4-BE49-F238E27FC236}">
              <a16:creationId xmlns:a16="http://schemas.microsoft.com/office/drawing/2014/main" id="{00000000-0008-0000-0000-0000DC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09" name="Text Box 27">
          <a:extLst>
            <a:ext uri="{FF2B5EF4-FFF2-40B4-BE49-F238E27FC236}">
              <a16:creationId xmlns:a16="http://schemas.microsoft.com/office/drawing/2014/main" id="{00000000-0008-0000-0000-0000DD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10" name="Text Box 27">
          <a:extLst>
            <a:ext uri="{FF2B5EF4-FFF2-40B4-BE49-F238E27FC236}">
              <a16:creationId xmlns:a16="http://schemas.microsoft.com/office/drawing/2014/main" id="{00000000-0008-0000-0000-0000DE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11" name="Text Box 27">
          <a:extLst>
            <a:ext uri="{FF2B5EF4-FFF2-40B4-BE49-F238E27FC236}">
              <a16:creationId xmlns:a16="http://schemas.microsoft.com/office/drawing/2014/main" id="{00000000-0008-0000-0000-0000DF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12" name="Text Box 27">
          <a:extLst>
            <a:ext uri="{FF2B5EF4-FFF2-40B4-BE49-F238E27FC236}">
              <a16:creationId xmlns:a16="http://schemas.microsoft.com/office/drawing/2014/main" id="{00000000-0008-0000-0000-0000E0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613" name="Text Box 27">
          <a:extLst>
            <a:ext uri="{FF2B5EF4-FFF2-40B4-BE49-F238E27FC236}">
              <a16:creationId xmlns:a16="http://schemas.microsoft.com/office/drawing/2014/main" id="{00000000-0008-0000-0000-0000E1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14" name="Text Box 27">
          <a:extLst>
            <a:ext uri="{FF2B5EF4-FFF2-40B4-BE49-F238E27FC236}">
              <a16:creationId xmlns:a16="http://schemas.microsoft.com/office/drawing/2014/main" id="{00000000-0008-0000-0000-0000E2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15" name="Text Box 27">
          <a:extLst>
            <a:ext uri="{FF2B5EF4-FFF2-40B4-BE49-F238E27FC236}">
              <a16:creationId xmlns:a16="http://schemas.microsoft.com/office/drawing/2014/main" id="{00000000-0008-0000-0000-0000E3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16" name="Text Box 27">
          <a:extLst>
            <a:ext uri="{FF2B5EF4-FFF2-40B4-BE49-F238E27FC236}">
              <a16:creationId xmlns:a16="http://schemas.microsoft.com/office/drawing/2014/main" id="{00000000-0008-0000-0000-0000E4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17" name="Text Box 27">
          <a:extLst>
            <a:ext uri="{FF2B5EF4-FFF2-40B4-BE49-F238E27FC236}">
              <a16:creationId xmlns:a16="http://schemas.microsoft.com/office/drawing/2014/main" id="{00000000-0008-0000-0000-0000E5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18" name="Text Box 27">
          <a:extLst>
            <a:ext uri="{FF2B5EF4-FFF2-40B4-BE49-F238E27FC236}">
              <a16:creationId xmlns:a16="http://schemas.microsoft.com/office/drawing/2014/main" id="{00000000-0008-0000-0000-0000E6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19" name="Text Box 27">
          <a:extLst>
            <a:ext uri="{FF2B5EF4-FFF2-40B4-BE49-F238E27FC236}">
              <a16:creationId xmlns:a16="http://schemas.microsoft.com/office/drawing/2014/main" id="{00000000-0008-0000-0000-0000E7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20" name="Text Box 27">
          <a:extLst>
            <a:ext uri="{FF2B5EF4-FFF2-40B4-BE49-F238E27FC236}">
              <a16:creationId xmlns:a16="http://schemas.microsoft.com/office/drawing/2014/main" id="{00000000-0008-0000-0000-0000E8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21" name="Text Box 27">
          <a:extLst>
            <a:ext uri="{FF2B5EF4-FFF2-40B4-BE49-F238E27FC236}">
              <a16:creationId xmlns:a16="http://schemas.microsoft.com/office/drawing/2014/main" id="{00000000-0008-0000-0000-0000E9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622" name="Text Box 27">
          <a:extLst>
            <a:ext uri="{FF2B5EF4-FFF2-40B4-BE49-F238E27FC236}">
              <a16:creationId xmlns:a16="http://schemas.microsoft.com/office/drawing/2014/main" id="{00000000-0008-0000-0000-0000EA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623" name="Text Box 27">
          <a:extLst>
            <a:ext uri="{FF2B5EF4-FFF2-40B4-BE49-F238E27FC236}">
              <a16:creationId xmlns:a16="http://schemas.microsoft.com/office/drawing/2014/main" id="{00000000-0008-0000-0000-0000EB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24" name="Text Box 27">
          <a:extLst>
            <a:ext uri="{FF2B5EF4-FFF2-40B4-BE49-F238E27FC236}">
              <a16:creationId xmlns:a16="http://schemas.microsoft.com/office/drawing/2014/main" id="{00000000-0008-0000-0000-0000EC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25" name="Text Box 27">
          <a:extLst>
            <a:ext uri="{FF2B5EF4-FFF2-40B4-BE49-F238E27FC236}">
              <a16:creationId xmlns:a16="http://schemas.microsoft.com/office/drawing/2014/main" id="{00000000-0008-0000-0000-0000ED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26" name="Text Box 27">
          <a:extLst>
            <a:ext uri="{FF2B5EF4-FFF2-40B4-BE49-F238E27FC236}">
              <a16:creationId xmlns:a16="http://schemas.microsoft.com/office/drawing/2014/main" id="{00000000-0008-0000-0000-0000EE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27" name="Text Box 27">
          <a:extLst>
            <a:ext uri="{FF2B5EF4-FFF2-40B4-BE49-F238E27FC236}">
              <a16:creationId xmlns:a16="http://schemas.microsoft.com/office/drawing/2014/main" id="{00000000-0008-0000-0000-0000EF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28" name="Text Box 27">
          <a:extLst>
            <a:ext uri="{FF2B5EF4-FFF2-40B4-BE49-F238E27FC236}">
              <a16:creationId xmlns:a16="http://schemas.microsoft.com/office/drawing/2014/main" id="{00000000-0008-0000-0000-0000F0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29" name="Text Box 27">
          <a:extLst>
            <a:ext uri="{FF2B5EF4-FFF2-40B4-BE49-F238E27FC236}">
              <a16:creationId xmlns:a16="http://schemas.microsoft.com/office/drawing/2014/main" id="{00000000-0008-0000-0000-0000F1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30" name="Text Box 27">
          <a:extLst>
            <a:ext uri="{FF2B5EF4-FFF2-40B4-BE49-F238E27FC236}">
              <a16:creationId xmlns:a16="http://schemas.microsoft.com/office/drawing/2014/main" id="{00000000-0008-0000-0000-0000F2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631" name="Text Box 27">
          <a:extLst>
            <a:ext uri="{FF2B5EF4-FFF2-40B4-BE49-F238E27FC236}">
              <a16:creationId xmlns:a16="http://schemas.microsoft.com/office/drawing/2014/main" id="{00000000-0008-0000-0000-0000F3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632" name="Text Box 27">
          <a:extLst>
            <a:ext uri="{FF2B5EF4-FFF2-40B4-BE49-F238E27FC236}">
              <a16:creationId xmlns:a16="http://schemas.microsoft.com/office/drawing/2014/main" id="{00000000-0008-0000-0000-0000F4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33" name="Text Box 27">
          <a:extLst>
            <a:ext uri="{FF2B5EF4-FFF2-40B4-BE49-F238E27FC236}">
              <a16:creationId xmlns:a16="http://schemas.microsoft.com/office/drawing/2014/main" id="{00000000-0008-0000-0000-0000F5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34" name="Text Box 27">
          <a:extLst>
            <a:ext uri="{FF2B5EF4-FFF2-40B4-BE49-F238E27FC236}">
              <a16:creationId xmlns:a16="http://schemas.microsoft.com/office/drawing/2014/main" id="{00000000-0008-0000-0000-0000F6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35" name="Text Box 27">
          <a:extLst>
            <a:ext uri="{FF2B5EF4-FFF2-40B4-BE49-F238E27FC236}">
              <a16:creationId xmlns:a16="http://schemas.microsoft.com/office/drawing/2014/main" id="{00000000-0008-0000-0000-0000F7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36" name="Text Box 27">
          <a:extLst>
            <a:ext uri="{FF2B5EF4-FFF2-40B4-BE49-F238E27FC236}">
              <a16:creationId xmlns:a16="http://schemas.microsoft.com/office/drawing/2014/main" id="{00000000-0008-0000-0000-0000F819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37" name="Text Box 27">
          <a:extLst>
            <a:ext uri="{FF2B5EF4-FFF2-40B4-BE49-F238E27FC236}">
              <a16:creationId xmlns:a16="http://schemas.microsoft.com/office/drawing/2014/main" id="{00000000-0008-0000-0000-0000F9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38" name="Text Box 27">
          <a:extLst>
            <a:ext uri="{FF2B5EF4-FFF2-40B4-BE49-F238E27FC236}">
              <a16:creationId xmlns:a16="http://schemas.microsoft.com/office/drawing/2014/main" id="{00000000-0008-0000-0000-0000FA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39" name="Text Box 27">
          <a:extLst>
            <a:ext uri="{FF2B5EF4-FFF2-40B4-BE49-F238E27FC236}">
              <a16:creationId xmlns:a16="http://schemas.microsoft.com/office/drawing/2014/main" id="{00000000-0008-0000-0000-0000FB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40" name="Text Box 27">
          <a:extLst>
            <a:ext uri="{FF2B5EF4-FFF2-40B4-BE49-F238E27FC236}">
              <a16:creationId xmlns:a16="http://schemas.microsoft.com/office/drawing/2014/main" id="{00000000-0008-0000-0000-0000FC19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641" name="Text Box 27">
          <a:extLst>
            <a:ext uri="{FF2B5EF4-FFF2-40B4-BE49-F238E27FC236}">
              <a16:creationId xmlns:a16="http://schemas.microsoft.com/office/drawing/2014/main" id="{00000000-0008-0000-0000-0000FD19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642" name="Text Box 27">
          <a:extLst>
            <a:ext uri="{FF2B5EF4-FFF2-40B4-BE49-F238E27FC236}">
              <a16:creationId xmlns:a16="http://schemas.microsoft.com/office/drawing/2014/main" id="{00000000-0008-0000-0000-0000FE19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643" name="Text Box 27">
          <a:extLst>
            <a:ext uri="{FF2B5EF4-FFF2-40B4-BE49-F238E27FC236}">
              <a16:creationId xmlns:a16="http://schemas.microsoft.com/office/drawing/2014/main" id="{00000000-0008-0000-0000-0000FF19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44" name="Text Box 27">
          <a:extLst>
            <a:ext uri="{FF2B5EF4-FFF2-40B4-BE49-F238E27FC236}">
              <a16:creationId xmlns:a16="http://schemas.microsoft.com/office/drawing/2014/main" id="{00000000-0008-0000-0000-000000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45" name="Text Box 27">
          <a:extLst>
            <a:ext uri="{FF2B5EF4-FFF2-40B4-BE49-F238E27FC236}">
              <a16:creationId xmlns:a16="http://schemas.microsoft.com/office/drawing/2014/main" id="{00000000-0008-0000-0000-000001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46" name="Text Box 27">
          <a:extLst>
            <a:ext uri="{FF2B5EF4-FFF2-40B4-BE49-F238E27FC236}">
              <a16:creationId xmlns:a16="http://schemas.microsoft.com/office/drawing/2014/main" id="{00000000-0008-0000-0000-000002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47" name="Text Box 27">
          <a:extLst>
            <a:ext uri="{FF2B5EF4-FFF2-40B4-BE49-F238E27FC236}">
              <a16:creationId xmlns:a16="http://schemas.microsoft.com/office/drawing/2014/main" id="{00000000-0008-0000-0000-000003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48" name="Text Box 27">
          <a:extLst>
            <a:ext uri="{FF2B5EF4-FFF2-40B4-BE49-F238E27FC236}">
              <a16:creationId xmlns:a16="http://schemas.microsoft.com/office/drawing/2014/main" id="{00000000-0008-0000-0000-000004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49" name="Text Box 27">
          <a:extLst>
            <a:ext uri="{FF2B5EF4-FFF2-40B4-BE49-F238E27FC236}">
              <a16:creationId xmlns:a16="http://schemas.microsoft.com/office/drawing/2014/main" id="{00000000-0008-0000-0000-000005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50" name="Text Box 27">
          <a:extLst>
            <a:ext uri="{FF2B5EF4-FFF2-40B4-BE49-F238E27FC236}">
              <a16:creationId xmlns:a16="http://schemas.microsoft.com/office/drawing/2014/main" id="{00000000-0008-0000-0000-000006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51" name="Text Box 27">
          <a:extLst>
            <a:ext uri="{FF2B5EF4-FFF2-40B4-BE49-F238E27FC236}">
              <a16:creationId xmlns:a16="http://schemas.microsoft.com/office/drawing/2014/main" id="{00000000-0008-0000-0000-000007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652" name="Text Box 27">
          <a:extLst>
            <a:ext uri="{FF2B5EF4-FFF2-40B4-BE49-F238E27FC236}">
              <a16:creationId xmlns:a16="http://schemas.microsoft.com/office/drawing/2014/main" id="{00000000-0008-0000-0000-000008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653" name="Text Box 27">
          <a:extLst>
            <a:ext uri="{FF2B5EF4-FFF2-40B4-BE49-F238E27FC236}">
              <a16:creationId xmlns:a16="http://schemas.microsoft.com/office/drawing/2014/main" id="{00000000-0008-0000-0000-000009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54" name="Text Box 27">
          <a:extLst>
            <a:ext uri="{FF2B5EF4-FFF2-40B4-BE49-F238E27FC236}">
              <a16:creationId xmlns:a16="http://schemas.microsoft.com/office/drawing/2014/main" id="{00000000-0008-0000-0000-00000A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55" name="Text Box 27">
          <a:extLst>
            <a:ext uri="{FF2B5EF4-FFF2-40B4-BE49-F238E27FC236}">
              <a16:creationId xmlns:a16="http://schemas.microsoft.com/office/drawing/2014/main" id="{00000000-0008-0000-0000-00000B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56" name="Text Box 27">
          <a:extLst>
            <a:ext uri="{FF2B5EF4-FFF2-40B4-BE49-F238E27FC236}">
              <a16:creationId xmlns:a16="http://schemas.microsoft.com/office/drawing/2014/main" id="{00000000-0008-0000-0000-00000C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57" name="Text Box 27">
          <a:extLst>
            <a:ext uri="{FF2B5EF4-FFF2-40B4-BE49-F238E27FC236}">
              <a16:creationId xmlns:a16="http://schemas.microsoft.com/office/drawing/2014/main" id="{00000000-0008-0000-0000-00000D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58" name="Text Box 27">
          <a:extLst>
            <a:ext uri="{FF2B5EF4-FFF2-40B4-BE49-F238E27FC236}">
              <a16:creationId xmlns:a16="http://schemas.microsoft.com/office/drawing/2014/main" id="{00000000-0008-0000-0000-00000E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59" name="Text Box 27">
          <a:extLst>
            <a:ext uri="{FF2B5EF4-FFF2-40B4-BE49-F238E27FC236}">
              <a16:creationId xmlns:a16="http://schemas.microsoft.com/office/drawing/2014/main" id="{00000000-0008-0000-0000-00000F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60" name="Text Box 27">
          <a:extLst>
            <a:ext uri="{FF2B5EF4-FFF2-40B4-BE49-F238E27FC236}">
              <a16:creationId xmlns:a16="http://schemas.microsoft.com/office/drawing/2014/main" id="{00000000-0008-0000-0000-000010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61" name="Text Box 27">
          <a:extLst>
            <a:ext uri="{FF2B5EF4-FFF2-40B4-BE49-F238E27FC236}">
              <a16:creationId xmlns:a16="http://schemas.microsoft.com/office/drawing/2014/main" id="{00000000-0008-0000-0000-000011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662" name="Text Box 27">
          <a:extLst>
            <a:ext uri="{FF2B5EF4-FFF2-40B4-BE49-F238E27FC236}">
              <a16:creationId xmlns:a16="http://schemas.microsoft.com/office/drawing/2014/main" id="{00000000-0008-0000-0000-000012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663" name="Text Box 27">
          <a:extLst>
            <a:ext uri="{FF2B5EF4-FFF2-40B4-BE49-F238E27FC236}">
              <a16:creationId xmlns:a16="http://schemas.microsoft.com/office/drawing/2014/main" id="{00000000-0008-0000-0000-000013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64" name="Text Box 27">
          <a:extLst>
            <a:ext uri="{FF2B5EF4-FFF2-40B4-BE49-F238E27FC236}">
              <a16:creationId xmlns:a16="http://schemas.microsoft.com/office/drawing/2014/main" id="{00000000-0008-0000-0000-000014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65" name="Text Box 27">
          <a:extLst>
            <a:ext uri="{FF2B5EF4-FFF2-40B4-BE49-F238E27FC236}">
              <a16:creationId xmlns:a16="http://schemas.microsoft.com/office/drawing/2014/main" id="{00000000-0008-0000-0000-000015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66" name="Text Box 27">
          <a:extLst>
            <a:ext uri="{FF2B5EF4-FFF2-40B4-BE49-F238E27FC236}">
              <a16:creationId xmlns:a16="http://schemas.microsoft.com/office/drawing/2014/main" id="{00000000-0008-0000-0000-000016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67" name="Text Box 27">
          <a:extLst>
            <a:ext uri="{FF2B5EF4-FFF2-40B4-BE49-F238E27FC236}">
              <a16:creationId xmlns:a16="http://schemas.microsoft.com/office/drawing/2014/main" id="{00000000-0008-0000-0000-000017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68" name="Text Box 27">
          <a:extLst>
            <a:ext uri="{FF2B5EF4-FFF2-40B4-BE49-F238E27FC236}">
              <a16:creationId xmlns:a16="http://schemas.microsoft.com/office/drawing/2014/main" id="{00000000-0008-0000-0000-000018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69" name="Text Box 27">
          <a:extLst>
            <a:ext uri="{FF2B5EF4-FFF2-40B4-BE49-F238E27FC236}">
              <a16:creationId xmlns:a16="http://schemas.microsoft.com/office/drawing/2014/main" id="{00000000-0008-0000-0000-000019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70" name="Text Box 27">
          <a:extLst>
            <a:ext uri="{FF2B5EF4-FFF2-40B4-BE49-F238E27FC236}">
              <a16:creationId xmlns:a16="http://schemas.microsoft.com/office/drawing/2014/main" id="{00000000-0008-0000-0000-00001A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71" name="Text Box 27">
          <a:extLst>
            <a:ext uri="{FF2B5EF4-FFF2-40B4-BE49-F238E27FC236}">
              <a16:creationId xmlns:a16="http://schemas.microsoft.com/office/drawing/2014/main" id="{00000000-0008-0000-0000-00001B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672" name="Text Box 27">
          <a:extLst>
            <a:ext uri="{FF2B5EF4-FFF2-40B4-BE49-F238E27FC236}">
              <a16:creationId xmlns:a16="http://schemas.microsoft.com/office/drawing/2014/main" id="{00000000-0008-0000-0000-00001C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673" name="Text Box 27">
          <a:extLst>
            <a:ext uri="{FF2B5EF4-FFF2-40B4-BE49-F238E27FC236}">
              <a16:creationId xmlns:a16="http://schemas.microsoft.com/office/drawing/2014/main" id="{00000000-0008-0000-0000-00001D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74" name="Text Box 27">
          <a:extLst>
            <a:ext uri="{FF2B5EF4-FFF2-40B4-BE49-F238E27FC236}">
              <a16:creationId xmlns:a16="http://schemas.microsoft.com/office/drawing/2014/main" id="{00000000-0008-0000-0000-00001E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75" name="Text Box 27">
          <a:extLst>
            <a:ext uri="{FF2B5EF4-FFF2-40B4-BE49-F238E27FC236}">
              <a16:creationId xmlns:a16="http://schemas.microsoft.com/office/drawing/2014/main" id="{00000000-0008-0000-0000-00001F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76" name="Text Box 27">
          <a:extLst>
            <a:ext uri="{FF2B5EF4-FFF2-40B4-BE49-F238E27FC236}">
              <a16:creationId xmlns:a16="http://schemas.microsoft.com/office/drawing/2014/main" id="{00000000-0008-0000-0000-000020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77" name="Text Box 27">
          <a:extLst>
            <a:ext uri="{FF2B5EF4-FFF2-40B4-BE49-F238E27FC236}">
              <a16:creationId xmlns:a16="http://schemas.microsoft.com/office/drawing/2014/main" id="{00000000-0008-0000-0000-000021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78" name="Text Box 27">
          <a:extLst>
            <a:ext uri="{FF2B5EF4-FFF2-40B4-BE49-F238E27FC236}">
              <a16:creationId xmlns:a16="http://schemas.microsoft.com/office/drawing/2014/main" id="{00000000-0008-0000-0000-000022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79" name="Text Box 27">
          <a:extLst>
            <a:ext uri="{FF2B5EF4-FFF2-40B4-BE49-F238E27FC236}">
              <a16:creationId xmlns:a16="http://schemas.microsoft.com/office/drawing/2014/main" id="{00000000-0008-0000-0000-000023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80" name="Text Box 27">
          <a:extLst>
            <a:ext uri="{FF2B5EF4-FFF2-40B4-BE49-F238E27FC236}">
              <a16:creationId xmlns:a16="http://schemas.microsoft.com/office/drawing/2014/main" id="{00000000-0008-0000-0000-000024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81" name="Text Box 27">
          <a:extLst>
            <a:ext uri="{FF2B5EF4-FFF2-40B4-BE49-F238E27FC236}">
              <a16:creationId xmlns:a16="http://schemas.microsoft.com/office/drawing/2014/main" id="{00000000-0008-0000-0000-000025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682" name="Text Box 27">
          <a:extLst>
            <a:ext uri="{FF2B5EF4-FFF2-40B4-BE49-F238E27FC236}">
              <a16:creationId xmlns:a16="http://schemas.microsoft.com/office/drawing/2014/main" id="{00000000-0008-0000-0000-000026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683" name="Text Box 27">
          <a:extLst>
            <a:ext uri="{FF2B5EF4-FFF2-40B4-BE49-F238E27FC236}">
              <a16:creationId xmlns:a16="http://schemas.microsoft.com/office/drawing/2014/main" id="{00000000-0008-0000-0000-000027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684" name="Text Box 27">
          <a:extLst>
            <a:ext uri="{FF2B5EF4-FFF2-40B4-BE49-F238E27FC236}">
              <a16:creationId xmlns:a16="http://schemas.microsoft.com/office/drawing/2014/main" id="{00000000-0008-0000-0000-000028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85" name="Text Box 27">
          <a:extLst>
            <a:ext uri="{FF2B5EF4-FFF2-40B4-BE49-F238E27FC236}">
              <a16:creationId xmlns:a16="http://schemas.microsoft.com/office/drawing/2014/main" id="{00000000-0008-0000-0000-000029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86" name="Text Box 27">
          <a:extLst>
            <a:ext uri="{FF2B5EF4-FFF2-40B4-BE49-F238E27FC236}">
              <a16:creationId xmlns:a16="http://schemas.microsoft.com/office/drawing/2014/main" id="{00000000-0008-0000-0000-00002A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87" name="Text Box 27">
          <a:extLst>
            <a:ext uri="{FF2B5EF4-FFF2-40B4-BE49-F238E27FC236}">
              <a16:creationId xmlns:a16="http://schemas.microsoft.com/office/drawing/2014/main" id="{00000000-0008-0000-0000-00002B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88" name="Text Box 27">
          <a:extLst>
            <a:ext uri="{FF2B5EF4-FFF2-40B4-BE49-F238E27FC236}">
              <a16:creationId xmlns:a16="http://schemas.microsoft.com/office/drawing/2014/main" id="{00000000-0008-0000-0000-00002C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89" name="Text Box 27">
          <a:extLst>
            <a:ext uri="{FF2B5EF4-FFF2-40B4-BE49-F238E27FC236}">
              <a16:creationId xmlns:a16="http://schemas.microsoft.com/office/drawing/2014/main" id="{00000000-0008-0000-0000-00002D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90" name="Text Box 27">
          <a:extLst>
            <a:ext uri="{FF2B5EF4-FFF2-40B4-BE49-F238E27FC236}">
              <a16:creationId xmlns:a16="http://schemas.microsoft.com/office/drawing/2014/main" id="{00000000-0008-0000-0000-00002E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91" name="Text Box 27">
          <a:extLst>
            <a:ext uri="{FF2B5EF4-FFF2-40B4-BE49-F238E27FC236}">
              <a16:creationId xmlns:a16="http://schemas.microsoft.com/office/drawing/2014/main" id="{00000000-0008-0000-0000-00002F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92" name="Text Box 27">
          <a:extLst>
            <a:ext uri="{FF2B5EF4-FFF2-40B4-BE49-F238E27FC236}">
              <a16:creationId xmlns:a16="http://schemas.microsoft.com/office/drawing/2014/main" id="{00000000-0008-0000-0000-000030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693" name="Text Box 27">
          <a:extLst>
            <a:ext uri="{FF2B5EF4-FFF2-40B4-BE49-F238E27FC236}">
              <a16:creationId xmlns:a16="http://schemas.microsoft.com/office/drawing/2014/main" id="{00000000-0008-0000-0000-000031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694" name="Text Box 27">
          <a:extLst>
            <a:ext uri="{FF2B5EF4-FFF2-40B4-BE49-F238E27FC236}">
              <a16:creationId xmlns:a16="http://schemas.microsoft.com/office/drawing/2014/main" id="{00000000-0008-0000-0000-000032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95" name="Text Box 27">
          <a:extLst>
            <a:ext uri="{FF2B5EF4-FFF2-40B4-BE49-F238E27FC236}">
              <a16:creationId xmlns:a16="http://schemas.microsoft.com/office/drawing/2014/main" id="{00000000-0008-0000-0000-000033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96" name="Text Box 27">
          <a:extLst>
            <a:ext uri="{FF2B5EF4-FFF2-40B4-BE49-F238E27FC236}">
              <a16:creationId xmlns:a16="http://schemas.microsoft.com/office/drawing/2014/main" id="{00000000-0008-0000-0000-000034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97" name="Text Box 27">
          <a:extLst>
            <a:ext uri="{FF2B5EF4-FFF2-40B4-BE49-F238E27FC236}">
              <a16:creationId xmlns:a16="http://schemas.microsoft.com/office/drawing/2014/main" id="{00000000-0008-0000-0000-000035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698" name="Text Box 27">
          <a:extLst>
            <a:ext uri="{FF2B5EF4-FFF2-40B4-BE49-F238E27FC236}">
              <a16:creationId xmlns:a16="http://schemas.microsoft.com/office/drawing/2014/main" id="{00000000-0008-0000-0000-000036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699" name="Text Box 27">
          <a:extLst>
            <a:ext uri="{FF2B5EF4-FFF2-40B4-BE49-F238E27FC236}">
              <a16:creationId xmlns:a16="http://schemas.microsoft.com/office/drawing/2014/main" id="{00000000-0008-0000-0000-000037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00" name="Text Box 27">
          <a:extLst>
            <a:ext uri="{FF2B5EF4-FFF2-40B4-BE49-F238E27FC236}">
              <a16:creationId xmlns:a16="http://schemas.microsoft.com/office/drawing/2014/main" id="{00000000-0008-0000-0000-000038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01" name="Text Box 27">
          <a:extLst>
            <a:ext uri="{FF2B5EF4-FFF2-40B4-BE49-F238E27FC236}">
              <a16:creationId xmlns:a16="http://schemas.microsoft.com/office/drawing/2014/main" id="{00000000-0008-0000-0000-000039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02" name="Text Box 27">
          <a:extLst>
            <a:ext uri="{FF2B5EF4-FFF2-40B4-BE49-F238E27FC236}">
              <a16:creationId xmlns:a16="http://schemas.microsoft.com/office/drawing/2014/main" id="{00000000-0008-0000-0000-00003A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703" name="Text Box 27">
          <a:extLst>
            <a:ext uri="{FF2B5EF4-FFF2-40B4-BE49-F238E27FC236}">
              <a16:creationId xmlns:a16="http://schemas.microsoft.com/office/drawing/2014/main" id="{00000000-0008-0000-0000-00003B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704" name="Text Box 27">
          <a:extLst>
            <a:ext uri="{FF2B5EF4-FFF2-40B4-BE49-F238E27FC236}">
              <a16:creationId xmlns:a16="http://schemas.microsoft.com/office/drawing/2014/main" id="{00000000-0008-0000-0000-00003C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05" name="Text Box 27">
          <a:extLst>
            <a:ext uri="{FF2B5EF4-FFF2-40B4-BE49-F238E27FC236}">
              <a16:creationId xmlns:a16="http://schemas.microsoft.com/office/drawing/2014/main" id="{00000000-0008-0000-0000-00003D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06" name="Text Box 27">
          <a:extLst>
            <a:ext uri="{FF2B5EF4-FFF2-40B4-BE49-F238E27FC236}">
              <a16:creationId xmlns:a16="http://schemas.microsoft.com/office/drawing/2014/main" id="{00000000-0008-0000-0000-00003E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07" name="Text Box 27">
          <a:extLst>
            <a:ext uri="{FF2B5EF4-FFF2-40B4-BE49-F238E27FC236}">
              <a16:creationId xmlns:a16="http://schemas.microsoft.com/office/drawing/2014/main" id="{00000000-0008-0000-0000-00003F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08" name="Text Box 27">
          <a:extLst>
            <a:ext uri="{FF2B5EF4-FFF2-40B4-BE49-F238E27FC236}">
              <a16:creationId xmlns:a16="http://schemas.microsoft.com/office/drawing/2014/main" id="{00000000-0008-0000-0000-000040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09" name="Text Box 27">
          <a:extLst>
            <a:ext uri="{FF2B5EF4-FFF2-40B4-BE49-F238E27FC236}">
              <a16:creationId xmlns:a16="http://schemas.microsoft.com/office/drawing/2014/main" id="{00000000-0008-0000-0000-000041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10" name="Text Box 27">
          <a:extLst>
            <a:ext uri="{FF2B5EF4-FFF2-40B4-BE49-F238E27FC236}">
              <a16:creationId xmlns:a16="http://schemas.microsoft.com/office/drawing/2014/main" id="{00000000-0008-0000-0000-000042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11" name="Text Box 27">
          <a:extLst>
            <a:ext uri="{FF2B5EF4-FFF2-40B4-BE49-F238E27FC236}">
              <a16:creationId xmlns:a16="http://schemas.microsoft.com/office/drawing/2014/main" id="{00000000-0008-0000-0000-000043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12" name="Text Box 27">
          <a:extLst>
            <a:ext uri="{FF2B5EF4-FFF2-40B4-BE49-F238E27FC236}">
              <a16:creationId xmlns:a16="http://schemas.microsoft.com/office/drawing/2014/main" id="{00000000-0008-0000-0000-000044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713" name="Text Box 27">
          <a:extLst>
            <a:ext uri="{FF2B5EF4-FFF2-40B4-BE49-F238E27FC236}">
              <a16:creationId xmlns:a16="http://schemas.microsoft.com/office/drawing/2014/main" id="{00000000-0008-0000-0000-000045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714" name="Text Box 27">
          <a:extLst>
            <a:ext uri="{FF2B5EF4-FFF2-40B4-BE49-F238E27FC236}">
              <a16:creationId xmlns:a16="http://schemas.microsoft.com/office/drawing/2014/main" id="{00000000-0008-0000-0000-000046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15" name="Text Box 27">
          <a:extLst>
            <a:ext uri="{FF2B5EF4-FFF2-40B4-BE49-F238E27FC236}">
              <a16:creationId xmlns:a16="http://schemas.microsoft.com/office/drawing/2014/main" id="{00000000-0008-0000-0000-000047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16" name="Text Box 27">
          <a:extLst>
            <a:ext uri="{FF2B5EF4-FFF2-40B4-BE49-F238E27FC236}">
              <a16:creationId xmlns:a16="http://schemas.microsoft.com/office/drawing/2014/main" id="{00000000-0008-0000-0000-000048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17" name="Text Box 27">
          <a:extLst>
            <a:ext uri="{FF2B5EF4-FFF2-40B4-BE49-F238E27FC236}">
              <a16:creationId xmlns:a16="http://schemas.microsoft.com/office/drawing/2014/main" id="{00000000-0008-0000-0000-000049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18" name="Text Box 27">
          <a:extLst>
            <a:ext uri="{FF2B5EF4-FFF2-40B4-BE49-F238E27FC236}">
              <a16:creationId xmlns:a16="http://schemas.microsoft.com/office/drawing/2014/main" id="{00000000-0008-0000-0000-00004A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19" name="Text Box 27">
          <a:extLst>
            <a:ext uri="{FF2B5EF4-FFF2-40B4-BE49-F238E27FC236}">
              <a16:creationId xmlns:a16="http://schemas.microsoft.com/office/drawing/2014/main" id="{00000000-0008-0000-0000-00004B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20" name="Text Box 27">
          <a:extLst>
            <a:ext uri="{FF2B5EF4-FFF2-40B4-BE49-F238E27FC236}">
              <a16:creationId xmlns:a16="http://schemas.microsoft.com/office/drawing/2014/main" id="{00000000-0008-0000-0000-00004C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21" name="Text Box 27">
          <a:extLst>
            <a:ext uri="{FF2B5EF4-FFF2-40B4-BE49-F238E27FC236}">
              <a16:creationId xmlns:a16="http://schemas.microsoft.com/office/drawing/2014/main" id="{00000000-0008-0000-0000-00004D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22" name="Text Box 27">
          <a:extLst>
            <a:ext uri="{FF2B5EF4-FFF2-40B4-BE49-F238E27FC236}">
              <a16:creationId xmlns:a16="http://schemas.microsoft.com/office/drawing/2014/main" id="{00000000-0008-0000-0000-00004E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723" name="Text Box 27">
          <a:extLst>
            <a:ext uri="{FF2B5EF4-FFF2-40B4-BE49-F238E27FC236}">
              <a16:creationId xmlns:a16="http://schemas.microsoft.com/office/drawing/2014/main" id="{00000000-0008-0000-0000-00004F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724" name="Text Box 27">
          <a:extLst>
            <a:ext uri="{FF2B5EF4-FFF2-40B4-BE49-F238E27FC236}">
              <a16:creationId xmlns:a16="http://schemas.microsoft.com/office/drawing/2014/main" id="{00000000-0008-0000-0000-000050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725" name="Text Box 27">
          <a:extLst>
            <a:ext uri="{FF2B5EF4-FFF2-40B4-BE49-F238E27FC236}">
              <a16:creationId xmlns:a16="http://schemas.microsoft.com/office/drawing/2014/main" id="{00000000-0008-0000-0000-000051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26" name="Text Box 27">
          <a:extLst>
            <a:ext uri="{FF2B5EF4-FFF2-40B4-BE49-F238E27FC236}">
              <a16:creationId xmlns:a16="http://schemas.microsoft.com/office/drawing/2014/main" id="{00000000-0008-0000-0000-000052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27" name="Text Box 27">
          <a:extLst>
            <a:ext uri="{FF2B5EF4-FFF2-40B4-BE49-F238E27FC236}">
              <a16:creationId xmlns:a16="http://schemas.microsoft.com/office/drawing/2014/main" id="{00000000-0008-0000-0000-000053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28" name="Text Box 27">
          <a:extLst>
            <a:ext uri="{FF2B5EF4-FFF2-40B4-BE49-F238E27FC236}">
              <a16:creationId xmlns:a16="http://schemas.microsoft.com/office/drawing/2014/main" id="{00000000-0008-0000-0000-000054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29" name="Text Box 27">
          <a:extLst>
            <a:ext uri="{FF2B5EF4-FFF2-40B4-BE49-F238E27FC236}">
              <a16:creationId xmlns:a16="http://schemas.microsoft.com/office/drawing/2014/main" id="{00000000-0008-0000-0000-000055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30" name="Text Box 27">
          <a:extLst>
            <a:ext uri="{FF2B5EF4-FFF2-40B4-BE49-F238E27FC236}">
              <a16:creationId xmlns:a16="http://schemas.microsoft.com/office/drawing/2014/main" id="{00000000-0008-0000-0000-000056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31" name="Text Box 27">
          <a:extLst>
            <a:ext uri="{FF2B5EF4-FFF2-40B4-BE49-F238E27FC236}">
              <a16:creationId xmlns:a16="http://schemas.microsoft.com/office/drawing/2014/main" id="{00000000-0008-0000-0000-000057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32" name="Text Box 27">
          <a:extLst>
            <a:ext uri="{FF2B5EF4-FFF2-40B4-BE49-F238E27FC236}">
              <a16:creationId xmlns:a16="http://schemas.microsoft.com/office/drawing/2014/main" id="{00000000-0008-0000-0000-000058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33" name="Text Box 27">
          <a:extLst>
            <a:ext uri="{FF2B5EF4-FFF2-40B4-BE49-F238E27FC236}">
              <a16:creationId xmlns:a16="http://schemas.microsoft.com/office/drawing/2014/main" id="{00000000-0008-0000-0000-000059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734" name="Text Box 27">
          <a:extLst>
            <a:ext uri="{FF2B5EF4-FFF2-40B4-BE49-F238E27FC236}">
              <a16:creationId xmlns:a16="http://schemas.microsoft.com/office/drawing/2014/main" id="{00000000-0008-0000-0000-00005A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735" name="Text Box 27">
          <a:extLst>
            <a:ext uri="{FF2B5EF4-FFF2-40B4-BE49-F238E27FC236}">
              <a16:creationId xmlns:a16="http://schemas.microsoft.com/office/drawing/2014/main" id="{00000000-0008-0000-0000-00005B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36" name="Text Box 27">
          <a:extLst>
            <a:ext uri="{FF2B5EF4-FFF2-40B4-BE49-F238E27FC236}">
              <a16:creationId xmlns:a16="http://schemas.microsoft.com/office/drawing/2014/main" id="{00000000-0008-0000-0000-00005C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37" name="Text Box 27">
          <a:extLst>
            <a:ext uri="{FF2B5EF4-FFF2-40B4-BE49-F238E27FC236}">
              <a16:creationId xmlns:a16="http://schemas.microsoft.com/office/drawing/2014/main" id="{00000000-0008-0000-0000-00005D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38" name="Text Box 27">
          <a:extLst>
            <a:ext uri="{FF2B5EF4-FFF2-40B4-BE49-F238E27FC236}">
              <a16:creationId xmlns:a16="http://schemas.microsoft.com/office/drawing/2014/main" id="{00000000-0008-0000-0000-00005E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39" name="Text Box 27">
          <a:extLst>
            <a:ext uri="{FF2B5EF4-FFF2-40B4-BE49-F238E27FC236}">
              <a16:creationId xmlns:a16="http://schemas.microsoft.com/office/drawing/2014/main" id="{00000000-0008-0000-0000-00005F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40" name="Text Box 27">
          <a:extLst>
            <a:ext uri="{FF2B5EF4-FFF2-40B4-BE49-F238E27FC236}">
              <a16:creationId xmlns:a16="http://schemas.microsoft.com/office/drawing/2014/main" id="{00000000-0008-0000-0000-000060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41" name="Text Box 27">
          <a:extLst>
            <a:ext uri="{FF2B5EF4-FFF2-40B4-BE49-F238E27FC236}">
              <a16:creationId xmlns:a16="http://schemas.microsoft.com/office/drawing/2014/main" id="{00000000-0008-0000-0000-000061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42" name="Text Box 27">
          <a:extLst>
            <a:ext uri="{FF2B5EF4-FFF2-40B4-BE49-F238E27FC236}">
              <a16:creationId xmlns:a16="http://schemas.microsoft.com/office/drawing/2014/main" id="{00000000-0008-0000-0000-000062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43" name="Text Box 27">
          <a:extLst>
            <a:ext uri="{FF2B5EF4-FFF2-40B4-BE49-F238E27FC236}">
              <a16:creationId xmlns:a16="http://schemas.microsoft.com/office/drawing/2014/main" id="{00000000-0008-0000-0000-000063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744" name="Text Box 27">
          <a:extLst>
            <a:ext uri="{FF2B5EF4-FFF2-40B4-BE49-F238E27FC236}">
              <a16:creationId xmlns:a16="http://schemas.microsoft.com/office/drawing/2014/main" id="{00000000-0008-0000-0000-000064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745" name="Text Box 27">
          <a:extLst>
            <a:ext uri="{FF2B5EF4-FFF2-40B4-BE49-F238E27FC236}">
              <a16:creationId xmlns:a16="http://schemas.microsoft.com/office/drawing/2014/main" id="{00000000-0008-0000-0000-000065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46" name="Text Box 27">
          <a:extLst>
            <a:ext uri="{FF2B5EF4-FFF2-40B4-BE49-F238E27FC236}">
              <a16:creationId xmlns:a16="http://schemas.microsoft.com/office/drawing/2014/main" id="{00000000-0008-0000-0000-000066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47" name="Text Box 27">
          <a:extLst>
            <a:ext uri="{FF2B5EF4-FFF2-40B4-BE49-F238E27FC236}">
              <a16:creationId xmlns:a16="http://schemas.microsoft.com/office/drawing/2014/main" id="{00000000-0008-0000-0000-000067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48" name="Text Box 27">
          <a:extLst>
            <a:ext uri="{FF2B5EF4-FFF2-40B4-BE49-F238E27FC236}">
              <a16:creationId xmlns:a16="http://schemas.microsoft.com/office/drawing/2014/main" id="{00000000-0008-0000-0000-000068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49" name="Text Box 27">
          <a:extLst>
            <a:ext uri="{FF2B5EF4-FFF2-40B4-BE49-F238E27FC236}">
              <a16:creationId xmlns:a16="http://schemas.microsoft.com/office/drawing/2014/main" id="{00000000-0008-0000-0000-000069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50" name="Text Box 27">
          <a:extLst>
            <a:ext uri="{FF2B5EF4-FFF2-40B4-BE49-F238E27FC236}">
              <a16:creationId xmlns:a16="http://schemas.microsoft.com/office/drawing/2014/main" id="{00000000-0008-0000-0000-00006A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51" name="Text Box 27">
          <a:extLst>
            <a:ext uri="{FF2B5EF4-FFF2-40B4-BE49-F238E27FC236}">
              <a16:creationId xmlns:a16="http://schemas.microsoft.com/office/drawing/2014/main" id="{00000000-0008-0000-0000-00006B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52" name="Text Box 27">
          <a:extLst>
            <a:ext uri="{FF2B5EF4-FFF2-40B4-BE49-F238E27FC236}">
              <a16:creationId xmlns:a16="http://schemas.microsoft.com/office/drawing/2014/main" id="{00000000-0008-0000-0000-00006C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53" name="Text Box 27">
          <a:extLst>
            <a:ext uri="{FF2B5EF4-FFF2-40B4-BE49-F238E27FC236}">
              <a16:creationId xmlns:a16="http://schemas.microsoft.com/office/drawing/2014/main" id="{00000000-0008-0000-0000-00006D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754" name="Text Box 27">
          <a:extLst>
            <a:ext uri="{FF2B5EF4-FFF2-40B4-BE49-F238E27FC236}">
              <a16:creationId xmlns:a16="http://schemas.microsoft.com/office/drawing/2014/main" id="{00000000-0008-0000-0000-00006E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755" name="Text Box 27">
          <a:extLst>
            <a:ext uri="{FF2B5EF4-FFF2-40B4-BE49-F238E27FC236}">
              <a16:creationId xmlns:a16="http://schemas.microsoft.com/office/drawing/2014/main" id="{00000000-0008-0000-0000-00006F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56" name="Text Box 27">
          <a:extLst>
            <a:ext uri="{FF2B5EF4-FFF2-40B4-BE49-F238E27FC236}">
              <a16:creationId xmlns:a16="http://schemas.microsoft.com/office/drawing/2014/main" id="{00000000-0008-0000-0000-000070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57" name="Text Box 27">
          <a:extLst>
            <a:ext uri="{FF2B5EF4-FFF2-40B4-BE49-F238E27FC236}">
              <a16:creationId xmlns:a16="http://schemas.microsoft.com/office/drawing/2014/main" id="{00000000-0008-0000-0000-000071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58" name="Text Box 27">
          <a:extLst>
            <a:ext uri="{FF2B5EF4-FFF2-40B4-BE49-F238E27FC236}">
              <a16:creationId xmlns:a16="http://schemas.microsoft.com/office/drawing/2014/main" id="{00000000-0008-0000-0000-000072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59" name="Text Box 27">
          <a:extLst>
            <a:ext uri="{FF2B5EF4-FFF2-40B4-BE49-F238E27FC236}">
              <a16:creationId xmlns:a16="http://schemas.microsoft.com/office/drawing/2014/main" id="{00000000-0008-0000-0000-000073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60" name="Text Box 27">
          <a:extLst>
            <a:ext uri="{FF2B5EF4-FFF2-40B4-BE49-F238E27FC236}">
              <a16:creationId xmlns:a16="http://schemas.microsoft.com/office/drawing/2014/main" id="{00000000-0008-0000-0000-000074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61" name="Text Box 27">
          <a:extLst>
            <a:ext uri="{FF2B5EF4-FFF2-40B4-BE49-F238E27FC236}">
              <a16:creationId xmlns:a16="http://schemas.microsoft.com/office/drawing/2014/main" id="{00000000-0008-0000-0000-000075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62" name="Text Box 27">
          <a:extLst>
            <a:ext uri="{FF2B5EF4-FFF2-40B4-BE49-F238E27FC236}">
              <a16:creationId xmlns:a16="http://schemas.microsoft.com/office/drawing/2014/main" id="{00000000-0008-0000-0000-000076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63" name="Text Box 27">
          <a:extLst>
            <a:ext uri="{FF2B5EF4-FFF2-40B4-BE49-F238E27FC236}">
              <a16:creationId xmlns:a16="http://schemas.microsoft.com/office/drawing/2014/main" id="{00000000-0008-0000-0000-000077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764" name="Text Box 27">
          <a:extLst>
            <a:ext uri="{FF2B5EF4-FFF2-40B4-BE49-F238E27FC236}">
              <a16:creationId xmlns:a16="http://schemas.microsoft.com/office/drawing/2014/main" id="{00000000-0008-0000-0000-000078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765" name="Text Box 27">
          <a:extLst>
            <a:ext uri="{FF2B5EF4-FFF2-40B4-BE49-F238E27FC236}">
              <a16:creationId xmlns:a16="http://schemas.microsoft.com/office/drawing/2014/main" id="{00000000-0008-0000-0000-000079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766" name="Text Box 27">
          <a:extLst>
            <a:ext uri="{FF2B5EF4-FFF2-40B4-BE49-F238E27FC236}">
              <a16:creationId xmlns:a16="http://schemas.microsoft.com/office/drawing/2014/main" id="{00000000-0008-0000-0000-00007A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67" name="Text Box 27">
          <a:extLst>
            <a:ext uri="{FF2B5EF4-FFF2-40B4-BE49-F238E27FC236}">
              <a16:creationId xmlns:a16="http://schemas.microsoft.com/office/drawing/2014/main" id="{00000000-0008-0000-0000-00007B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68" name="Text Box 27">
          <a:extLst>
            <a:ext uri="{FF2B5EF4-FFF2-40B4-BE49-F238E27FC236}">
              <a16:creationId xmlns:a16="http://schemas.microsoft.com/office/drawing/2014/main" id="{00000000-0008-0000-0000-00007C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69" name="Text Box 27">
          <a:extLst>
            <a:ext uri="{FF2B5EF4-FFF2-40B4-BE49-F238E27FC236}">
              <a16:creationId xmlns:a16="http://schemas.microsoft.com/office/drawing/2014/main" id="{00000000-0008-0000-0000-00007D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70" name="Text Box 27">
          <a:extLst>
            <a:ext uri="{FF2B5EF4-FFF2-40B4-BE49-F238E27FC236}">
              <a16:creationId xmlns:a16="http://schemas.microsoft.com/office/drawing/2014/main" id="{00000000-0008-0000-0000-00007E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71" name="Text Box 27">
          <a:extLst>
            <a:ext uri="{FF2B5EF4-FFF2-40B4-BE49-F238E27FC236}">
              <a16:creationId xmlns:a16="http://schemas.microsoft.com/office/drawing/2014/main" id="{00000000-0008-0000-0000-00007F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72" name="Text Box 27">
          <a:extLst>
            <a:ext uri="{FF2B5EF4-FFF2-40B4-BE49-F238E27FC236}">
              <a16:creationId xmlns:a16="http://schemas.microsoft.com/office/drawing/2014/main" id="{00000000-0008-0000-0000-000080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73" name="Text Box 27">
          <a:extLst>
            <a:ext uri="{FF2B5EF4-FFF2-40B4-BE49-F238E27FC236}">
              <a16:creationId xmlns:a16="http://schemas.microsoft.com/office/drawing/2014/main" id="{00000000-0008-0000-0000-000081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74" name="Text Box 27">
          <a:extLst>
            <a:ext uri="{FF2B5EF4-FFF2-40B4-BE49-F238E27FC236}">
              <a16:creationId xmlns:a16="http://schemas.microsoft.com/office/drawing/2014/main" id="{00000000-0008-0000-0000-000082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775" name="Text Box 27">
          <a:extLst>
            <a:ext uri="{FF2B5EF4-FFF2-40B4-BE49-F238E27FC236}">
              <a16:creationId xmlns:a16="http://schemas.microsoft.com/office/drawing/2014/main" id="{00000000-0008-0000-0000-000083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776" name="Text Box 27">
          <a:extLst>
            <a:ext uri="{FF2B5EF4-FFF2-40B4-BE49-F238E27FC236}">
              <a16:creationId xmlns:a16="http://schemas.microsoft.com/office/drawing/2014/main" id="{00000000-0008-0000-0000-000084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77" name="Text Box 27">
          <a:extLst>
            <a:ext uri="{FF2B5EF4-FFF2-40B4-BE49-F238E27FC236}">
              <a16:creationId xmlns:a16="http://schemas.microsoft.com/office/drawing/2014/main" id="{00000000-0008-0000-0000-000085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78" name="Text Box 27">
          <a:extLst>
            <a:ext uri="{FF2B5EF4-FFF2-40B4-BE49-F238E27FC236}">
              <a16:creationId xmlns:a16="http://schemas.microsoft.com/office/drawing/2014/main" id="{00000000-0008-0000-0000-000086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79" name="Text Box 27">
          <a:extLst>
            <a:ext uri="{FF2B5EF4-FFF2-40B4-BE49-F238E27FC236}">
              <a16:creationId xmlns:a16="http://schemas.microsoft.com/office/drawing/2014/main" id="{00000000-0008-0000-0000-000087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80" name="Text Box 27">
          <a:extLst>
            <a:ext uri="{FF2B5EF4-FFF2-40B4-BE49-F238E27FC236}">
              <a16:creationId xmlns:a16="http://schemas.microsoft.com/office/drawing/2014/main" id="{00000000-0008-0000-0000-000088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81" name="Text Box 27">
          <a:extLst>
            <a:ext uri="{FF2B5EF4-FFF2-40B4-BE49-F238E27FC236}">
              <a16:creationId xmlns:a16="http://schemas.microsoft.com/office/drawing/2014/main" id="{00000000-0008-0000-0000-000089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82" name="Text Box 27">
          <a:extLst>
            <a:ext uri="{FF2B5EF4-FFF2-40B4-BE49-F238E27FC236}">
              <a16:creationId xmlns:a16="http://schemas.microsoft.com/office/drawing/2014/main" id="{00000000-0008-0000-0000-00008A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83" name="Text Box 27">
          <a:extLst>
            <a:ext uri="{FF2B5EF4-FFF2-40B4-BE49-F238E27FC236}">
              <a16:creationId xmlns:a16="http://schemas.microsoft.com/office/drawing/2014/main" id="{00000000-0008-0000-0000-00008B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84" name="Text Box 27">
          <a:extLst>
            <a:ext uri="{FF2B5EF4-FFF2-40B4-BE49-F238E27FC236}">
              <a16:creationId xmlns:a16="http://schemas.microsoft.com/office/drawing/2014/main" id="{00000000-0008-0000-0000-00008C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785" name="Text Box 27">
          <a:extLst>
            <a:ext uri="{FF2B5EF4-FFF2-40B4-BE49-F238E27FC236}">
              <a16:creationId xmlns:a16="http://schemas.microsoft.com/office/drawing/2014/main" id="{00000000-0008-0000-0000-00008D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786" name="Text Box 27">
          <a:extLst>
            <a:ext uri="{FF2B5EF4-FFF2-40B4-BE49-F238E27FC236}">
              <a16:creationId xmlns:a16="http://schemas.microsoft.com/office/drawing/2014/main" id="{00000000-0008-0000-0000-00008E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87" name="Text Box 27">
          <a:extLst>
            <a:ext uri="{FF2B5EF4-FFF2-40B4-BE49-F238E27FC236}">
              <a16:creationId xmlns:a16="http://schemas.microsoft.com/office/drawing/2014/main" id="{00000000-0008-0000-0000-00008F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88" name="Text Box 27">
          <a:extLst>
            <a:ext uri="{FF2B5EF4-FFF2-40B4-BE49-F238E27FC236}">
              <a16:creationId xmlns:a16="http://schemas.microsoft.com/office/drawing/2014/main" id="{00000000-0008-0000-0000-000090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89" name="Text Box 27">
          <a:extLst>
            <a:ext uri="{FF2B5EF4-FFF2-40B4-BE49-F238E27FC236}">
              <a16:creationId xmlns:a16="http://schemas.microsoft.com/office/drawing/2014/main" id="{00000000-0008-0000-0000-000091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90" name="Text Box 27">
          <a:extLst>
            <a:ext uri="{FF2B5EF4-FFF2-40B4-BE49-F238E27FC236}">
              <a16:creationId xmlns:a16="http://schemas.microsoft.com/office/drawing/2014/main" id="{00000000-0008-0000-0000-000092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91" name="Text Box 27">
          <a:extLst>
            <a:ext uri="{FF2B5EF4-FFF2-40B4-BE49-F238E27FC236}">
              <a16:creationId xmlns:a16="http://schemas.microsoft.com/office/drawing/2014/main" id="{00000000-0008-0000-0000-000093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92" name="Text Box 27">
          <a:extLst>
            <a:ext uri="{FF2B5EF4-FFF2-40B4-BE49-F238E27FC236}">
              <a16:creationId xmlns:a16="http://schemas.microsoft.com/office/drawing/2014/main" id="{00000000-0008-0000-0000-000094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93" name="Text Box 27">
          <a:extLst>
            <a:ext uri="{FF2B5EF4-FFF2-40B4-BE49-F238E27FC236}">
              <a16:creationId xmlns:a16="http://schemas.microsoft.com/office/drawing/2014/main" id="{00000000-0008-0000-0000-000095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794" name="Text Box 27">
          <a:extLst>
            <a:ext uri="{FF2B5EF4-FFF2-40B4-BE49-F238E27FC236}">
              <a16:creationId xmlns:a16="http://schemas.microsoft.com/office/drawing/2014/main" id="{00000000-0008-0000-0000-000096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795" name="Text Box 27">
          <a:extLst>
            <a:ext uri="{FF2B5EF4-FFF2-40B4-BE49-F238E27FC236}">
              <a16:creationId xmlns:a16="http://schemas.microsoft.com/office/drawing/2014/main" id="{00000000-0008-0000-0000-000097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796" name="Text Box 27">
          <a:extLst>
            <a:ext uri="{FF2B5EF4-FFF2-40B4-BE49-F238E27FC236}">
              <a16:creationId xmlns:a16="http://schemas.microsoft.com/office/drawing/2014/main" id="{00000000-0008-0000-0000-000098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97" name="Text Box 27">
          <a:extLst>
            <a:ext uri="{FF2B5EF4-FFF2-40B4-BE49-F238E27FC236}">
              <a16:creationId xmlns:a16="http://schemas.microsoft.com/office/drawing/2014/main" id="{00000000-0008-0000-0000-000099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98" name="Text Box 27">
          <a:extLst>
            <a:ext uri="{FF2B5EF4-FFF2-40B4-BE49-F238E27FC236}">
              <a16:creationId xmlns:a16="http://schemas.microsoft.com/office/drawing/2014/main" id="{00000000-0008-0000-0000-00009A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799" name="Text Box 27">
          <a:extLst>
            <a:ext uri="{FF2B5EF4-FFF2-40B4-BE49-F238E27FC236}">
              <a16:creationId xmlns:a16="http://schemas.microsoft.com/office/drawing/2014/main" id="{00000000-0008-0000-0000-00009B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00" name="Text Box 27">
          <a:extLst>
            <a:ext uri="{FF2B5EF4-FFF2-40B4-BE49-F238E27FC236}">
              <a16:creationId xmlns:a16="http://schemas.microsoft.com/office/drawing/2014/main" id="{00000000-0008-0000-0000-00009C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01" name="Text Box 27">
          <a:extLst>
            <a:ext uri="{FF2B5EF4-FFF2-40B4-BE49-F238E27FC236}">
              <a16:creationId xmlns:a16="http://schemas.microsoft.com/office/drawing/2014/main" id="{00000000-0008-0000-0000-00009D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02" name="Text Box 27">
          <a:extLst>
            <a:ext uri="{FF2B5EF4-FFF2-40B4-BE49-F238E27FC236}">
              <a16:creationId xmlns:a16="http://schemas.microsoft.com/office/drawing/2014/main" id="{00000000-0008-0000-0000-00009E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03" name="Text Box 27">
          <a:extLst>
            <a:ext uri="{FF2B5EF4-FFF2-40B4-BE49-F238E27FC236}">
              <a16:creationId xmlns:a16="http://schemas.microsoft.com/office/drawing/2014/main" id="{00000000-0008-0000-0000-00009F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04" name="Text Box 27">
          <a:extLst>
            <a:ext uri="{FF2B5EF4-FFF2-40B4-BE49-F238E27FC236}">
              <a16:creationId xmlns:a16="http://schemas.microsoft.com/office/drawing/2014/main" id="{00000000-0008-0000-0000-0000A0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805" name="Text Box 27">
          <a:extLst>
            <a:ext uri="{FF2B5EF4-FFF2-40B4-BE49-F238E27FC236}">
              <a16:creationId xmlns:a16="http://schemas.microsoft.com/office/drawing/2014/main" id="{00000000-0008-0000-0000-0000A1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806" name="Text Box 27">
          <a:extLst>
            <a:ext uri="{FF2B5EF4-FFF2-40B4-BE49-F238E27FC236}">
              <a16:creationId xmlns:a16="http://schemas.microsoft.com/office/drawing/2014/main" id="{00000000-0008-0000-0000-0000A2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807" name="Text Box 27">
          <a:extLst>
            <a:ext uri="{FF2B5EF4-FFF2-40B4-BE49-F238E27FC236}">
              <a16:creationId xmlns:a16="http://schemas.microsoft.com/office/drawing/2014/main" id="{00000000-0008-0000-0000-0000A3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08" name="Text Box 27">
          <a:extLst>
            <a:ext uri="{FF2B5EF4-FFF2-40B4-BE49-F238E27FC236}">
              <a16:creationId xmlns:a16="http://schemas.microsoft.com/office/drawing/2014/main" id="{00000000-0008-0000-0000-0000A4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09" name="Text Box 27">
          <a:extLst>
            <a:ext uri="{FF2B5EF4-FFF2-40B4-BE49-F238E27FC236}">
              <a16:creationId xmlns:a16="http://schemas.microsoft.com/office/drawing/2014/main" id="{00000000-0008-0000-0000-0000A5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10" name="Text Box 27">
          <a:extLst>
            <a:ext uri="{FF2B5EF4-FFF2-40B4-BE49-F238E27FC236}">
              <a16:creationId xmlns:a16="http://schemas.microsoft.com/office/drawing/2014/main" id="{00000000-0008-0000-0000-0000A6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11" name="Text Box 27">
          <a:extLst>
            <a:ext uri="{FF2B5EF4-FFF2-40B4-BE49-F238E27FC236}">
              <a16:creationId xmlns:a16="http://schemas.microsoft.com/office/drawing/2014/main" id="{00000000-0008-0000-0000-0000A7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12" name="Text Box 27">
          <a:extLst>
            <a:ext uri="{FF2B5EF4-FFF2-40B4-BE49-F238E27FC236}">
              <a16:creationId xmlns:a16="http://schemas.microsoft.com/office/drawing/2014/main" id="{00000000-0008-0000-0000-0000A8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13" name="Text Box 27">
          <a:extLst>
            <a:ext uri="{FF2B5EF4-FFF2-40B4-BE49-F238E27FC236}">
              <a16:creationId xmlns:a16="http://schemas.microsoft.com/office/drawing/2014/main" id="{00000000-0008-0000-0000-0000A9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14" name="Text Box 27">
          <a:extLst>
            <a:ext uri="{FF2B5EF4-FFF2-40B4-BE49-F238E27FC236}">
              <a16:creationId xmlns:a16="http://schemas.microsoft.com/office/drawing/2014/main" id="{00000000-0008-0000-0000-0000AA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15" name="Text Box 27">
          <a:extLst>
            <a:ext uri="{FF2B5EF4-FFF2-40B4-BE49-F238E27FC236}">
              <a16:creationId xmlns:a16="http://schemas.microsoft.com/office/drawing/2014/main" id="{00000000-0008-0000-0000-0000AB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816" name="Text Box 27">
          <a:extLst>
            <a:ext uri="{FF2B5EF4-FFF2-40B4-BE49-F238E27FC236}">
              <a16:creationId xmlns:a16="http://schemas.microsoft.com/office/drawing/2014/main" id="{00000000-0008-0000-0000-0000AC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817" name="Text Box 27">
          <a:extLst>
            <a:ext uri="{FF2B5EF4-FFF2-40B4-BE49-F238E27FC236}">
              <a16:creationId xmlns:a16="http://schemas.microsoft.com/office/drawing/2014/main" id="{00000000-0008-0000-0000-0000AD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18" name="Text Box 27">
          <a:extLst>
            <a:ext uri="{FF2B5EF4-FFF2-40B4-BE49-F238E27FC236}">
              <a16:creationId xmlns:a16="http://schemas.microsoft.com/office/drawing/2014/main" id="{00000000-0008-0000-0000-0000AE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19" name="Text Box 27">
          <a:extLst>
            <a:ext uri="{FF2B5EF4-FFF2-40B4-BE49-F238E27FC236}">
              <a16:creationId xmlns:a16="http://schemas.microsoft.com/office/drawing/2014/main" id="{00000000-0008-0000-0000-0000AF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20" name="Text Box 27">
          <a:extLst>
            <a:ext uri="{FF2B5EF4-FFF2-40B4-BE49-F238E27FC236}">
              <a16:creationId xmlns:a16="http://schemas.microsoft.com/office/drawing/2014/main" id="{00000000-0008-0000-0000-0000B0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21" name="Text Box 27">
          <a:extLst>
            <a:ext uri="{FF2B5EF4-FFF2-40B4-BE49-F238E27FC236}">
              <a16:creationId xmlns:a16="http://schemas.microsoft.com/office/drawing/2014/main" id="{00000000-0008-0000-0000-0000B1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22" name="Text Box 27">
          <a:extLst>
            <a:ext uri="{FF2B5EF4-FFF2-40B4-BE49-F238E27FC236}">
              <a16:creationId xmlns:a16="http://schemas.microsoft.com/office/drawing/2014/main" id="{00000000-0008-0000-0000-0000B2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23" name="Text Box 27">
          <a:extLst>
            <a:ext uri="{FF2B5EF4-FFF2-40B4-BE49-F238E27FC236}">
              <a16:creationId xmlns:a16="http://schemas.microsoft.com/office/drawing/2014/main" id="{00000000-0008-0000-0000-0000B3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24" name="Text Box 27">
          <a:extLst>
            <a:ext uri="{FF2B5EF4-FFF2-40B4-BE49-F238E27FC236}">
              <a16:creationId xmlns:a16="http://schemas.microsoft.com/office/drawing/2014/main" id="{00000000-0008-0000-0000-0000B4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25" name="Text Box 27">
          <a:extLst>
            <a:ext uri="{FF2B5EF4-FFF2-40B4-BE49-F238E27FC236}">
              <a16:creationId xmlns:a16="http://schemas.microsoft.com/office/drawing/2014/main" id="{00000000-0008-0000-0000-0000B5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826" name="Text Box 27">
          <a:extLst>
            <a:ext uri="{FF2B5EF4-FFF2-40B4-BE49-F238E27FC236}">
              <a16:creationId xmlns:a16="http://schemas.microsoft.com/office/drawing/2014/main" id="{00000000-0008-0000-0000-0000B6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827" name="Text Box 27">
          <a:extLst>
            <a:ext uri="{FF2B5EF4-FFF2-40B4-BE49-F238E27FC236}">
              <a16:creationId xmlns:a16="http://schemas.microsoft.com/office/drawing/2014/main" id="{00000000-0008-0000-0000-0000B7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28" name="Text Box 27">
          <a:extLst>
            <a:ext uri="{FF2B5EF4-FFF2-40B4-BE49-F238E27FC236}">
              <a16:creationId xmlns:a16="http://schemas.microsoft.com/office/drawing/2014/main" id="{00000000-0008-0000-0000-0000B8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29" name="Text Box 27">
          <a:extLst>
            <a:ext uri="{FF2B5EF4-FFF2-40B4-BE49-F238E27FC236}">
              <a16:creationId xmlns:a16="http://schemas.microsoft.com/office/drawing/2014/main" id="{00000000-0008-0000-0000-0000B9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30" name="Text Box 27">
          <a:extLst>
            <a:ext uri="{FF2B5EF4-FFF2-40B4-BE49-F238E27FC236}">
              <a16:creationId xmlns:a16="http://schemas.microsoft.com/office/drawing/2014/main" id="{00000000-0008-0000-0000-0000BA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31" name="Text Box 27">
          <a:extLst>
            <a:ext uri="{FF2B5EF4-FFF2-40B4-BE49-F238E27FC236}">
              <a16:creationId xmlns:a16="http://schemas.microsoft.com/office/drawing/2014/main" id="{00000000-0008-0000-0000-0000BB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32" name="Text Box 27">
          <a:extLst>
            <a:ext uri="{FF2B5EF4-FFF2-40B4-BE49-F238E27FC236}">
              <a16:creationId xmlns:a16="http://schemas.microsoft.com/office/drawing/2014/main" id="{00000000-0008-0000-0000-0000BC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33" name="Text Box 27">
          <a:extLst>
            <a:ext uri="{FF2B5EF4-FFF2-40B4-BE49-F238E27FC236}">
              <a16:creationId xmlns:a16="http://schemas.microsoft.com/office/drawing/2014/main" id="{00000000-0008-0000-0000-0000BD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34" name="Text Box 27">
          <a:extLst>
            <a:ext uri="{FF2B5EF4-FFF2-40B4-BE49-F238E27FC236}">
              <a16:creationId xmlns:a16="http://schemas.microsoft.com/office/drawing/2014/main" id="{00000000-0008-0000-0000-0000BE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35" name="Text Box 27">
          <a:extLst>
            <a:ext uri="{FF2B5EF4-FFF2-40B4-BE49-F238E27FC236}">
              <a16:creationId xmlns:a16="http://schemas.microsoft.com/office/drawing/2014/main" id="{00000000-0008-0000-0000-0000BF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836" name="Text Box 27">
          <a:extLst>
            <a:ext uri="{FF2B5EF4-FFF2-40B4-BE49-F238E27FC236}">
              <a16:creationId xmlns:a16="http://schemas.microsoft.com/office/drawing/2014/main" id="{00000000-0008-0000-0000-0000C0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837" name="Text Box 27">
          <a:extLst>
            <a:ext uri="{FF2B5EF4-FFF2-40B4-BE49-F238E27FC236}">
              <a16:creationId xmlns:a16="http://schemas.microsoft.com/office/drawing/2014/main" id="{00000000-0008-0000-0000-0000C1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38" name="Text Box 27">
          <a:extLst>
            <a:ext uri="{FF2B5EF4-FFF2-40B4-BE49-F238E27FC236}">
              <a16:creationId xmlns:a16="http://schemas.microsoft.com/office/drawing/2014/main" id="{00000000-0008-0000-0000-0000C2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39" name="Text Box 27">
          <a:extLst>
            <a:ext uri="{FF2B5EF4-FFF2-40B4-BE49-F238E27FC236}">
              <a16:creationId xmlns:a16="http://schemas.microsoft.com/office/drawing/2014/main" id="{00000000-0008-0000-0000-0000C3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40" name="Text Box 27">
          <a:extLst>
            <a:ext uri="{FF2B5EF4-FFF2-40B4-BE49-F238E27FC236}">
              <a16:creationId xmlns:a16="http://schemas.microsoft.com/office/drawing/2014/main" id="{00000000-0008-0000-0000-0000C4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41" name="Text Box 27">
          <a:extLst>
            <a:ext uri="{FF2B5EF4-FFF2-40B4-BE49-F238E27FC236}">
              <a16:creationId xmlns:a16="http://schemas.microsoft.com/office/drawing/2014/main" id="{00000000-0008-0000-0000-0000C5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42" name="Text Box 27">
          <a:extLst>
            <a:ext uri="{FF2B5EF4-FFF2-40B4-BE49-F238E27FC236}">
              <a16:creationId xmlns:a16="http://schemas.microsoft.com/office/drawing/2014/main" id="{00000000-0008-0000-0000-0000C6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43" name="Text Box 27">
          <a:extLst>
            <a:ext uri="{FF2B5EF4-FFF2-40B4-BE49-F238E27FC236}">
              <a16:creationId xmlns:a16="http://schemas.microsoft.com/office/drawing/2014/main" id="{00000000-0008-0000-0000-0000C7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44" name="Text Box 27">
          <a:extLst>
            <a:ext uri="{FF2B5EF4-FFF2-40B4-BE49-F238E27FC236}">
              <a16:creationId xmlns:a16="http://schemas.microsoft.com/office/drawing/2014/main" id="{00000000-0008-0000-0000-0000C8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45" name="Text Box 27">
          <a:extLst>
            <a:ext uri="{FF2B5EF4-FFF2-40B4-BE49-F238E27FC236}">
              <a16:creationId xmlns:a16="http://schemas.microsoft.com/office/drawing/2014/main" id="{00000000-0008-0000-0000-0000C9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846" name="Text Box 27">
          <a:extLst>
            <a:ext uri="{FF2B5EF4-FFF2-40B4-BE49-F238E27FC236}">
              <a16:creationId xmlns:a16="http://schemas.microsoft.com/office/drawing/2014/main" id="{00000000-0008-0000-0000-0000CA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847" name="Text Box 27">
          <a:extLst>
            <a:ext uri="{FF2B5EF4-FFF2-40B4-BE49-F238E27FC236}">
              <a16:creationId xmlns:a16="http://schemas.microsoft.com/office/drawing/2014/main" id="{00000000-0008-0000-0000-0000CB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848" name="Text Box 27">
          <a:extLst>
            <a:ext uri="{FF2B5EF4-FFF2-40B4-BE49-F238E27FC236}">
              <a16:creationId xmlns:a16="http://schemas.microsoft.com/office/drawing/2014/main" id="{00000000-0008-0000-0000-0000CC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49" name="Text Box 27">
          <a:extLst>
            <a:ext uri="{FF2B5EF4-FFF2-40B4-BE49-F238E27FC236}">
              <a16:creationId xmlns:a16="http://schemas.microsoft.com/office/drawing/2014/main" id="{00000000-0008-0000-0000-0000CD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50" name="Text Box 27">
          <a:extLst>
            <a:ext uri="{FF2B5EF4-FFF2-40B4-BE49-F238E27FC236}">
              <a16:creationId xmlns:a16="http://schemas.microsoft.com/office/drawing/2014/main" id="{00000000-0008-0000-0000-0000CE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51" name="Text Box 27">
          <a:extLst>
            <a:ext uri="{FF2B5EF4-FFF2-40B4-BE49-F238E27FC236}">
              <a16:creationId xmlns:a16="http://schemas.microsoft.com/office/drawing/2014/main" id="{00000000-0008-0000-0000-0000CF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52" name="Text Box 27">
          <a:extLst>
            <a:ext uri="{FF2B5EF4-FFF2-40B4-BE49-F238E27FC236}">
              <a16:creationId xmlns:a16="http://schemas.microsoft.com/office/drawing/2014/main" id="{00000000-0008-0000-0000-0000D0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53" name="Text Box 27">
          <a:extLst>
            <a:ext uri="{FF2B5EF4-FFF2-40B4-BE49-F238E27FC236}">
              <a16:creationId xmlns:a16="http://schemas.microsoft.com/office/drawing/2014/main" id="{00000000-0008-0000-0000-0000D1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54" name="Text Box 27">
          <a:extLst>
            <a:ext uri="{FF2B5EF4-FFF2-40B4-BE49-F238E27FC236}">
              <a16:creationId xmlns:a16="http://schemas.microsoft.com/office/drawing/2014/main" id="{00000000-0008-0000-0000-0000D2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55" name="Text Box 27">
          <a:extLst>
            <a:ext uri="{FF2B5EF4-FFF2-40B4-BE49-F238E27FC236}">
              <a16:creationId xmlns:a16="http://schemas.microsoft.com/office/drawing/2014/main" id="{00000000-0008-0000-0000-0000D3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56" name="Text Box 27">
          <a:extLst>
            <a:ext uri="{FF2B5EF4-FFF2-40B4-BE49-F238E27FC236}">
              <a16:creationId xmlns:a16="http://schemas.microsoft.com/office/drawing/2014/main" id="{00000000-0008-0000-0000-0000D4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857" name="Text Box 27">
          <a:extLst>
            <a:ext uri="{FF2B5EF4-FFF2-40B4-BE49-F238E27FC236}">
              <a16:creationId xmlns:a16="http://schemas.microsoft.com/office/drawing/2014/main" id="{00000000-0008-0000-0000-0000D5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858" name="Text Box 27">
          <a:extLst>
            <a:ext uri="{FF2B5EF4-FFF2-40B4-BE49-F238E27FC236}">
              <a16:creationId xmlns:a16="http://schemas.microsoft.com/office/drawing/2014/main" id="{00000000-0008-0000-0000-0000D6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59" name="Text Box 27">
          <a:extLst>
            <a:ext uri="{FF2B5EF4-FFF2-40B4-BE49-F238E27FC236}">
              <a16:creationId xmlns:a16="http://schemas.microsoft.com/office/drawing/2014/main" id="{00000000-0008-0000-0000-0000D7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60" name="Text Box 27">
          <a:extLst>
            <a:ext uri="{FF2B5EF4-FFF2-40B4-BE49-F238E27FC236}">
              <a16:creationId xmlns:a16="http://schemas.microsoft.com/office/drawing/2014/main" id="{00000000-0008-0000-0000-0000D8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61" name="Text Box 27">
          <a:extLst>
            <a:ext uri="{FF2B5EF4-FFF2-40B4-BE49-F238E27FC236}">
              <a16:creationId xmlns:a16="http://schemas.microsoft.com/office/drawing/2014/main" id="{00000000-0008-0000-0000-0000D9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62" name="Text Box 27">
          <a:extLst>
            <a:ext uri="{FF2B5EF4-FFF2-40B4-BE49-F238E27FC236}">
              <a16:creationId xmlns:a16="http://schemas.microsoft.com/office/drawing/2014/main" id="{00000000-0008-0000-0000-0000DA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63" name="Text Box 27">
          <a:extLst>
            <a:ext uri="{FF2B5EF4-FFF2-40B4-BE49-F238E27FC236}">
              <a16:creationId xmlns:a16="http://schemas.microsoft.com/office/drawing/2014/main" id="{00000000-0008-0000-0000-0000DB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64" name="Text Box 27">
          <a:extLst>
            <a:ext uri="{FF2B5EF4-FFF2-40B4-BE49-F238E27FC236}">
              <a16:creationId xmlns:a16="http://schemas.microsoft.com/office/drawing/2014/main" id="{00000000-0008-0000-0000-0000DC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65" name="Text Box 27">
          <a:extLst>
            <a:ext uri="{FF2B5EF4-FFF2-40B4-BE49-F238E27FC236}">
              <a16:creationId xmlns:a16="http://schemas.microsoft.com/office/drawing/2014/main" id="{00000000-0008-0000-0000-0000DD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66" name="Text Box 27">
          <a:extLst>
            <a:ext uri="{FF2B5EF4-FFF2-40B4-BE49-F238E27FC236}">
              <a16:creationId xmlns:a16="http://schemas.microsoft.com/office/drawing/2014/main" id="{00000000-0008-0000-0000-0000DE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867" name="Text Box 27">
          <a:extLst>
            <a:ext uri="{FF2B5EF4-FFF2-40B4-BE49-F238E27FC236}">
              <a16:creationId xmlns:a16="http://schemas.microsoft.com/office/drawing/2014/main" id="{00000000-0008-0000-0000-0000DF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868" name="Text Box 27">
          <a:extLst>
            <a:ext uri="{FF2B5EF4-FFF2-40B4-BE49-F238E27FC236}">
              <a16:creationId xmlns:a16="http://schemas.microsoft.com/office/drawing/2014/main" id="{00000000-0008-0000-0000-0000E0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69" name="Text Box 27">
          <a:extLst>
            <a:ext uri="{FF2B5EF4-FFF2-40B4-BE49-F238E27FC236}">
              <a16:creationId xmlns:a16="http://schemas.microsoft.com/office/drawing/2014/main" id="{00000000-0008-0000-0000-0000E1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70" name="Text Box 27">
          <a:extLst>
            <a:ext uri="{FF2B5EF4-FFF2-40B4-BE49-F238E27FC236}">
              <a16:creationId xmlns:a16="http://schemas.microsoft.com/office/drawing/2014/main" id="{00000000-0008-0000-0000-0000E2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71" name="Text Box 27">
          <a:extLst>
            <a:ext uri="{FF2B5EF4-FFF2-40B4-BE49-F238E27FC236}">
              <a16:creationId xmlns:a16="http://schemas.microsoft.com/office/drawing/2014/main" id="{00000000-0008-0000-0000-0000E3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72" name="Text Box 27">
          <a:extLst>
            <a:ext uri="{FF2B5EF4-FFF2-40B4-BE49-F238E27FC236}">
              <a16:creationId xmlns:a16="http://schemas.microsoft.com/office/drawing/2014/main" id="{00000000-0008-0000-0000-0000E4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73" name="Text Box 27">
          <a:extLst>
            <a:ext uri="{FF2B5EF4-FFF2-40B4-BE49-F238E27FC236}">
              <a16:creationId xmlns:a16="http://schemas.microsoft.com/office/drawing/2014/main" id="{00000000-0008-0000-0000-0000E5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74" name="Text Box 27">
          <a:extLst>
            <a:ext uri="{FF2B5EF4-FFF2-40B4-BE49-F238E27FC236}">
              <a16:creationId xmlns:a16="http://schemas.microsoft.com/office/drawing/2014/main" id="{00000000-0008-0000-0000-0000E6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75" name="Text Box 27">
          <a:extLst>
            <a:ext uri="{FF2B5EF4-FFF2-40B4-BE49-F238E27FC236}">
              <a16:creationId xmlns:a16="http://schemas.microsoft.com/office/drawing/2014/main" id="{00000000-0008-0000-0000-0000E7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76" name="Text Box 27">
          <a:extLst>
            <a:ext uri="{FF2B5EF4-FFF2-40B4-BE49-F238E27FC236}">
              <a16:creationId xmlns:a16="http://schemas.microsoft.com/office/drawing/2014/main" id="{00000000-0008-0000-0000-0000E8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877" name="Text Box 27">
          <a:extLst>
            <a:ext uri="{FF2B5EF4-FFF2-40B4-BE49-F238E27FC236}">
              <a16:creationId xmlns:a16="http://schemas.microsoft.com/office/drawing/2014/main" id="{00000000-0008-0000-0000-0000E9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878" name="Text Box 27">
          <a:extLst>
            <a:ext uri="{FF2B5EF4-FFF2-40B4-BE49-F238E27FC236}">
              <a16:creationId xmlns:a16="http://schemas.microsoft.com/office/drawing/2014/main" id="{00000000-0008-0000-0000-0000EA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79" name="Text Box 27">
          <a:extLst>
            <a:ext uri="{FF2B5EF4-FFF2-40B4-BE49-F238E27FC236}">
              <a16:creationId xmlns:a16="http://schemas.microsoft.com/office/drawing/2014/main" id="{00000000-0008-0000-0000-0000EB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80" name="Text Box 27">
          <a:extLst>
            <a:ext uri="{FF2B5EF4-FFF2-40B4-BE49-F238E27FC236}">
              <a16:creationId xmlns:a16="http://schemas.microsoft.com/office/drawing/2014/main" id="{00000000-0008-0000-0000-0000EC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81" name="Text Box 27">
          <a:extLst>
            <a:ext uri="{FF2B5EF4-FFF2-40B4-BE49-F238E27FC236}">
              <a16:creationId xmlns:a16="http://schemas.microsoft.com/office/drawing/2014/main" id="{00000000-0008-0000-0000-0000ED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82" name="Text Box 27">
          <a:extLst>
            <a:ext uri="{FF2B5EF4-FFF2-40B4-BE49-F238E27FC236}">
              <a16:creationId xmlns:a16="http://schemas.microsoft.com/office/drawing/2014/main" id="{00000000-0008-0000-0000-0000EE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83" name="Text Box 27">
          <a:extLst>
            <a:ext uri="{FF2B5EF4-FFF2-40B4-BE49-F238E27FC236}">
              <a16:creationId xmlns:a16="http://schemas.microsoft.com/office/drawing/2014/main" id="{00000000-0008-0000-0000-0000EF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84" name="Text Box 27">
          <a:extLst>
            <a:ext uri="{FF2B5EF4-FFF2-40B4-BE49-F238E27FC236}">
              <a16:creationId xmlns:a16="http://schemas.microsoft.com/office/drawing/2014/main" id="{00000000-0008-0000-0000-0000F0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85" name="Text Box 27">
          <a:extLst>
            <a:ext uri="{FF2B5EF4-FFF2-40B4-BE49-F238E27FC236}">
              <a16:creationId xmlns:a16="http://schemas.microsoft.com/office/drawing/2014/main" id="{00000000-0008-0000-0000-0000F1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86" name="Text Box 27">
          <a:extLst>
            <a:ext uri="{FF2B5EF4-FFF2-40B4-BE49-F238E27FC236}">
              <a16:creationId xmlns:a16="http://schemas.microsoft.com/office/drawing/2014/main" id="{00000000-0008-0000-0000-0000F2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887" name="Text Box 27">
          <a:extLst>
            <a:ext uri="{FF2B5EF4-FFF2-40B4-BE49-F238E27FC236}">
              <a16:creationId xmlns:a16="http://schemas.microsoft.com/office/drawing/2014/main" id="{00000000-0008-0000-0000-0000F31A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888" name="Text Box 27">
          <a:extLst>
            <a:ext uri="{FF2B5EF4-FFF2-40B4-BE49-F238E27FC236}">
              <a16:creationId xmlns:a16="http://schemas.microsoft.com/office/drawing/2014/main" id="{00000000-0008-0000-0000-0000F4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889" name="Text Box 27">
          <a:extLst>
            <a:ext uri="{FF2B5EF4-FFF2-40B4-BE49-F238E27FC236}">
              <a16:creationId xmlns:a16="http://schemas.microsoft.com/office/drawing/2014/main" id="{00000000-0008-0000-0000-0000F5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90" name="Text Box 27">
          <a:extLst>
            <a:ext uri="{FF2B5EF4-FFF2-40B4-BE49-F238E27FC236}">
              <a16:creationId xmlns:a16="http://schemas.microsoft.com/office/drawing/2014/main" id="{00000000-0008-0000-0000-0000F6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91" name="Text Box 27">
          <a:extLst>
            <a:ext uri="{FF2B5EF4-FFF2-40B4-BE49-F238E27FC236}">
              <a16:creationId xmlns:a16="http://schemas.microsoft.com/office/drawing/2014/main" id="{00000000-0008-0000-0000-0000F7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92" name="Text Box 27">
          <a:extLst>
            <a:ext uri="{FF2B5EF4-FFF2-40B4-BE49-F238E27FC236}">
              <a16:creationId xmlns:a16="http://schemas.microsoft.com/office/drawing/2014/main" id="{00000000-0008-0000-0000-0000F8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893" name="Text Box 27">
          <a:extLst>
            <a:ext uri="{FF2B5EF4-FFF2-40B4-BE49-F238E27FC236}">
              <a16:creationId xmlns:a16="http://schemas.microsoft.com/office/drawing/2014/main" id="{00000000-0008-0000-0000-0000F91A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94" name="Text Box 27">
          <a:extLst>
            <a:ext uri="{FF2B5EF4-FFF2-40B4-BE49-F238E27FC236}">
              <a16:creationId xmlns:a16="http://schemas.microsoft.com/office/drawing/2014/main" id="{00000000-0008-0000-0000-0000FA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95" name="Text Box 27">
          <a:extLst>
            <a:ext uri="{FF2B5EF4-FFF2-40B4-BE49-F238E27FC236}">
              <a16:creationId xmlns:a16="http://schemas.microsoft.com/office/drawing/2014/main" id="{00000000-0008-0000-0000-0000FB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96" name="Text Box 27">
          <a:extLst>
            <a:ext uri="{FF2B5EF4-FFF2-40B4-BE49-F238E27FC236}">
              <a16:creationId xmlns:a16="http://schemas.microsoft.com/office/drawing/2014/main" id="{00000000-0008-0000-0000-0000FC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897" name="Text Box 27">
          <a:extLst>
            <a:ext uri="{FF2B5EF4-FFF2-40B4-BE49-F238E27FC236}">
              <a16:creationId xmlns:a16="http://schemas.microsoft.com/office/drawing/2014/main" id="{00000000-0008-0000-0000-0000FD1A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898" name="Text Box 27">
          <a:extLst>
            <a:ext uri="{FF2B5EF4-FFF2-40B4-BE49-F238E27FC236}">
              <a16:creationId xmlns:a16="http://schemas.microsoft.com/office/drawing/2014/main" id="{00000000-0008-0000-0000-0000FE1A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899" name="Text Box 27">
          <a:extLst>
            <a:ext uri="{FF2B5EF4-FFF2-40B4-BE49-F238E27FC236}">
              <a16:creationId xmlns:a16="http://schemas.microsoft.com/office/drawing/2014/main" id="{00000000-0008-0000-0000-0000FF1A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00" name="Text Box 27">
          <a:extLst>
            <a:ext uri="{FF2B5EF4-FFF2-40B4-BE49-F238E27FC236}">
              <a16:creationId xmlns:a16="http://schemas.microsoft.com/office/drawing/2014/main" id="{00000000-0008-0000-0000-000000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01" name="Text Box 27">
          <a:extLst>
            <a:ext uri="{FF2B5EF4-FFF2-40B4-BE49-F238E27FC236}">
              <a16:creationId xmlns:a16="http://schemas.microsoft.com/office/drawing/2014/main" id="{00000000-0008-0000-0000-000001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02" name="Text Box 27">
          <a:extLst>
            <a:ext uri="{FF2B5EF4-FFF2-40B4-BE49-F238E27FC236}">
              <a16:creationId xmlns:a16="http://schemas.microsoft.com/office/drawing/2014/main" id="{00000000-0008-0000-0000-000002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03" name="Text Box 27">
          <a:extLst>
            <a:ext uri="{FF2B5EF4-FFF2-40B4-BE49-F238E27FC236}">
              <a16:creationId xmlns:a16="http://schemas.microsoft.com/office/drawing/2014/main" id="{00000000-0008-0000-0000-000003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04" name="Text Box 27">
          <a:extLst>
            <a:ext uri="{FF2B5EF4-FFF2-40B4-BE49-F238E27FC236}">
              <a16:creationId xmlns:a16="http://schemas.microsoft.com/office/drawing/2014/main" id="{00000000-0008-0000-0000-000004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05" name="Text Box 27">
          <a:extLst>
            <a:ext uri="{FF2B5EF4-FFF2-40B4-BE49-F238E27FC236}">
              <a16:creationId xmlns:a16="http://schemas.microsoft.com/office/drawing/2014/main" id="{00000000-0008-0000-0000-000005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06" name="Text Box 27">
          <a:extLst>
            <a:ext uri="{FF2B5EF4-FFF2-40B4-BE49-F238E27FC236}">
              <a16:creationId xmlns:a16="http://schemas.microsoft.com/office/drawing/2014/main" id="{00000000-0008-0000-0000-000006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07" name="Text Box 27">
          <a:extLst>
            <a:ext uri="{FF2B5EF4-FFF2-40B4-BE49-F238E27FC236}">
              <a16:creationId xmlns:a16="http://schemas.microsoft.com/office/drawing/2014/main" id="{00000000-0008-0000-0000-000007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908" name="Text Box 27">
          <a:extLst>
            <a:ext uri="{FF2B5EF4-FFF2-40B4-BE49-F238E27FC236}">
              <a16:creationId xmlns:a16="http://schemas.microsoft.com/office/drawing/2014/main" id="{00000000-0008-0000-0000-000008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909" name="Text Box 27">
          <a:extLst>
            <a:ext uri="{FF2B5EF4-FFF2-40B4-BE49-F238E27FC236}">
              <a16:creationId xmlns:a16="http://schemas.microsoft.com/office/drawing/2014/main" id="{00000000-0008-0000-0000-000009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10" name="Text Box 27">
          <a:extLst>
            <a:ext uri="{FF2B5EF4-FFF2-40B4-BE49-F238E27FC236}">
              <a16:creationId xmlns:a16="http://schemas.microsoft.com/office/drawing/2014/main" id="{00000000-0008-0000-0000-00000A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11" name="Text Box 27">
          <a:extLst>
            <a:ext uri="{FF2B5EF4-FFF2-40B4-BE49-F238E27FC236}">
              <a16:creationId xmlns:a16="http://schemas.microsoft.com/office/drawing/2014/main" id="{00000000-0008-0000-0000-00000B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12" name="Text Box 27">
          <a:extLst>
            <a:ext uri="{FF2B5EF4-FFF2-40B4-BE49-F238E27FC236}">
              <a16:creationId xmlns:a16="http://schemas.microsoft.com/office/drawing/2014/main" id="{00000000-0008-0000-0000-00000C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13" name="Text Box 27">
          <a:extLst>
            <a:ext uri="{FF2B5EF4-FFF2-40B4-BE49-F238E27FC236}">
              <a16:creationId xmlns:a16="http://schemas.microsoft.com/office/drawing/2014/main" id="{00000000-0008-0000-0000-00000D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14" name="Text Box 27">
          <a:extLst>
            <a:ext uri="{FF2B5EF4-FFF2-40B4-BE49-F238E27FC236}">
              <a16:creationId xmlns:a16="http://schemas.microsoft.com/office/drawing/2014/main" id="{00000000-0008-0000-0000-00000E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15" name="Text Box 27">
          <a:extLst>
            <a:ext uri="{FF2B5EF4-FFF2-40B4-BE49-F238E27FC236}">
              <a16:creationId xmlns:a16="http://schemas.microsoft.com/office/drawing/2014/main" id="{00000000-0008-0000-0000-00000F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16" name="Text Box 27">
          <a:extLst>
            <a:ext uri="{FF2B5EF4-FFF2-40B4-BE49-F238E27FC236}">
              <a16:creationId xmlns:a16="http://schemas.microsoft.com/office/drawing/2014/main" id="{00000000-0008-0000-0000-000010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17" name="Text Box 27">
          <a:extLst>
            <a:ext uri="{FF2B5EF4-FFF2-40B4-BE49-F238E27FC236}">
              <a16:creationId xmlns:a16="http://schemas.microsoft.com/office/drawing/2014/main" id="{00000000-0008-0000-0000-000011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918" name="Text Box 27">
          <a:extLst>
            <a:ext uri="{FF2B5EF4-FFF2-40B4-BE49-F238E27FC236}">
              <a16:creationId xmlns:a16="http://schemas.microsoft.com/office/drawing/2014/main" id="{00000000-0008-0000-0000-000012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919" name="Text Box 27">
          <a:extLst>
            <a:ext uri="{FF2B5EF4-FFF2-40B4-BE49-F238E27FC236}">
              <a16:creationId xmlns:a16="http://schemas.microsoft.com/office/drawing/2014/main" id="{00000000-0008-0000-0000-000013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20" name="Text Box 27">
          <a:extLst>
            <a:ext uri="{FF2B5EF4-FFF2-40B4-BE49-F238E27FC236}">
              <a16:creationId xmlns:a16="http://schemas.microsoft.com/office/drawing/2014/main" id="{00000000-0008-0000-0000-000014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21" name="Text Box 27">
          <a:extLst>
            <a:ext uri="{FF2B5EF4-FFF2-40B4-BE49-F238E27FC236}">
              <a16:creationId xmlns:a16="http://schemas.microsoft.com/office/drawing/2014/main" id="{00000000-0008-0000-0000-000015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22" name="Text Box 27">
          <a:extLst>
            <a:ext uri="{FF2B5EF4-FFF2-40B4-BE49-F238E27FC236}">
              <a16:creationId xmlns:a16="http://schemas.microsoft.com/office/drawing/2014/main" id="{00000000-0008-0000-0000-000016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23" name="Text Box 27">
          <a:extLst>
            <a:ext uri="{FF2B5EF4-FFF2-40B4-BE49-F238E27FC236}">
              <a16:creationId xmlns:a16="http://schemas.microsoft.com/office/drawing/2014/main" id="{00000000-0008-0000-0000-000017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24" name="Text Box 27">
          <a:extLst>
            <a:ext uri="{FF2B5EF4-FFF2-40B4-BE49-F238E27FC236}">
              <a16:creationId xmlns:a16="http://schemas.microsoft.com/office/drawing/2014/main" id="{00000000-0008-0000-0000-000018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25" name="Text Box 27">
          <a:extLst>
            <a:ext uri="{FF2B5EF4-FFF2-40B4-BE49-F238E27FC236}">
              <a16:creationId xmlns:a16="http://schemas.microsoft.com/office/drawing/2014/main" id="{00000000-0008-0000-0000-000019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26" name="Text Box 27">
          <a:extLst>
            <a:ext uri="{FF2B5EF4-FFF2-40B4-BE49-F238E27FC236}">
              <a16:creationId xmlns:a16="http://schemas.microsoft.com/office/drawing/2014/main" id="{00000000-0008-0000-0000-00001A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27" name="Text Box 27">
          <a:extLst>
            <a:ext uri="{FF2B5EF4-FFF2-40B4-BE49-F238E27FC236}">
              <a16:creationId xmlns:a16="http://schemas.microsoft.com/office/drawing/2014/main" id="{00000000-0008-0000-0000-00001B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928" name="Text Box 27">
          <a:extLst>
            <a:ext uri="{FF2B5EF4-FFF2-40B4-BE49-F238E27FC236}">
              <a16:creationId xmlns:a16="http://schemas.microsoft.com/office/drawing/2014/main" id="{00000000-0008-0000-0000-00001C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929" name="Text Box 27">
          <a:extLst>
            <a:ext uri="{FF2B5EF4-FFF2-40B4-BE49-F238E27FC236}">
              <a16:creationId xmlns:a16="http://schemas.microsoft.com/office/drawing/2014/main" id="{00000000-0008-0000-0000-00001D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930" name="Text Box 27">
          <a:extLst>
            <a:ext uri="{FF2B5EF4-FFF2-40B4-BE49-F238E27FC236}">
              <a16:creationId xmlns:a16="http://schemas.microsoft.com/office/drawing/2014/main" id="{00000000-0008-0000-0000-00001E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31" name="Text Box 27">
          <a:extLst>
            <a:ext uri="{FF2B5EF4-FFF2-40B4-BE49-F238E27FC236}">
              <a16:creationId xmlns:a16="http://schemas.microsoft.com/office/drawing/2014/main" id="{00000000-0008-0000-0000-00001F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32" name="Text Box 27">
          <a:extLst>
            <a:ext uri="{FF2B5EF4-FFF2-40B4-BE49-F238E27FC236}">
              <a16:creationId xmlns:a16="http://schemas.microsoft.com/office/drawing/2014/main" id="{00000000-0008-0000-0000-000020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33" name="Text Box 27">
          <a:extLst>
            <a:ext uri="{FF2B5EF4-FFF2-40B4-BE49-F238E27FC236}">
              <a16:creationId xmlns:a16="http://schemas.microsoft.com/office/drawing/2014/main" id="{00000000-0008-0000-0000-000021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34" name="Text Box 27">
          <a:extLst>
            <a:ext uri="{FF2B5EF4-FFF2-40B4-BE49-F238E27FC236}">
              <a16:creationId xmlns:a16="http://schemas.microsoft.com/office/drawing/2014/main" id="{00000000-0008-0000-0000-000022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35" name="Text Box 27">
          <a:extLst>
            <a:ext uri="{FF2B5EF4-FFF2-40B4-BE49-F238E27FC236}">
              <a16:creationId xmlns:a16="http://schemas.microsoft.com/office/drawing/2014/main" id="{00000000-0008-0000-0000-000023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36" name="Text Box 27">
          <a:extLst>
            <a:ext uri="{FF2B5EF4-FFF2-40B4-BE49-F238E27FC236}">
              <a16:creationId xmlns:a16="http://schemas.microsoft.com/office/drawing/2014/main" id="{00000000-0008-0000-0000-000024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37" name="Text Box 27">
          <a:extLst>
            <a:ext uri="{FF2B5EF4-FFF2-40B4-BE49-F238E27FC236}">
              <a16:creationId xmlns:a16="http://schemas.microsoft.com/office/drawing/2014/main" id="{00000000-0008-0000-0000-000025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38" name="Text Box 27">
          <a:extLst>
            <a:ext uri="{FF2B5EF4-FFF2-40B4-BE49-F238E27FC236}">
              <a16:creationId xmlns:a16="http://schemas.microsoft.com/office/drawing/2014/main" id="{00000000-0008-0000-0000-000026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939" name="Text Box 27">
          <a:extLst>
            <a:ext uri="{FF2B5EF4-FFF2-40B4-BE49-F238E27FC236}">
              <a16:creationId xmlns:a16="http://schemas.microsoft.com/office/drawing/2014/main" id="{00000000-0008-0000-0000-000027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40" name="Text Box 27">
          <a:extLst>
            <a:ext uri="{FF2B5EF4-FFF2-40B4-BE49-F238E27FC236}">
              <a16:creationId xmlns:a16="http://schemas.microsoft.com/office/drawing/2014/main" id="{00000000-0008-0000-0000-000028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41" name="Text Box 27">
          <a:extLst>
            <a:ext uri="{FF2B5EF4-FFF2-40B4-BE49-F238E27FC236}">
              <a16:creationId xmlns:a16="http://schemas.microsoft.com/office/drawing/2014/main" id="{00000000-0008-0000-0000-000029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42" name="Text Box 27">
          <a:extLst>
            <a:ext uri="{FF2B5EF4-FFF2-40B4-BE49-F238E27FC236}">
              <a16:creationId xmlns:a16="http://schemas.microsoft.com/office/drawing/2014/main" id="{00000000-0008-0000-0000-00002A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43" name="Text Box 27">
          <a:extLst>
            <a:ext uri="{FF2B5EF4-FFF2-40B4-BE49-F238E27FC236}">
              <a16:creationId xmlns:a16="http://schemas.microsoft.com/office/drawing/2014/main" id="{00000000-0008-0000-0000-00002B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44" name="Text Box 27">
          <a:extLst>
            <a:ext uri="{FF2B5EF4-FFF2-40B4-BE49-F238E27FC236}">
              <a16:creationId xmlns:a16="http://schemas.microsoft.com/office/drawing/2014/main" id="{00000000-0008-0000-0000-00002C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45" name="Text Box 27">
          <a:extLst>
            <a:ext uri="{FF2B5EF4-FFF2-40B4-BE49-F238E27FC236}">
              <a16:creationId xmlns:a16="http://schemas.microsoft.com/office/drawing/2014/main" id="{00000000-0008-0000-0000-00002D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46" name="Text Box 27">
          <a:extLst>
            <a:ext uri="{FF2B5EF4-FFF2-40B4-BE49-F238E27FC236}">
              <a16:creationId xmlns:a16="http://schemas.microsoft.com/office/drawing/2014/main" id="{00000000-0008-0000-0000-00002E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47" name="Text Box 27">
          <a:extLst>
            <a:ext uri="{FF2B5EF4-FFF2-40B4-BE49-F238E27FC236}">
              <a16:creationId xmlns:a16="http://schemas.microsoft.com/office/drawing/2014/main" id="{00000000-0008-0000-0000-00002F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948" name="Text Box 27">
          <a:extLst>
            <a:ext uri="{FF2B5EF4-FFF2-40B4-BE49-F238E27FC236}">
              <a16:creationId xmlns:a16="http://schemas.microsoft.com/office/drawing/2014/main" id="{00000000-0008-0000-0000-000030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949" name="Text Box 27">
          <a:extLst>
            <a:ext uri="{FF2B5EF4-FFF2-40B4-BE49-F238E27FC236}">
              <a16:creationId xmlns:a16="http://schemas.microsoft.com/office/drawing/2014/main" id="{00000000-0008-0000-0000-000031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50" name="Text Box 27">
          <a:extLst>
            <a:ext uri="{FF2B5EF4-FFF2-40B4-BE49-F238E27FC236}">
              <a16:creationId xmlns:a16="http://schemas.microsoft.com/office/drawing/2014/main" id="{00000000-0008-0000-0000-000032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51" name="Text Box 27">
          <a:extLst>
            <a:ext uri="{FF2B5EF4-FFF2-40B4-BE49-F238E27FC236}">
              <a16:creationId xmlns:a16="http://schemas.microsoft.com/office/drawing/2014/main" id="{00000000-0008-0000-0000-000033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52" name="Text Box 27">
          <a:extLst>
            <a:ext uri="{FF2B5EF4-FFF2-40B4-BE49-F238E27FC236}">
              <a16:creationId xmlns:a16="http://schemas.microsoft.com/office/drawing/2014/main" id="{00000000-0008-0000-0000-000034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53" name="Text Box 27">
          <a:extLst>
            <a:ext uri="{FF2B5EF4-FFF2-40B4-BE49-F238E27FC236}">
              <a16:creationId xmlns:a16="http://schemas.microsoft.com/office/drawing/2014/main" id="{00000000-0008-0000-0000-000035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54" name="Text Box 27">
          <a:extLst>
            <a:ext uri="{FF2B5EF4-FFF2-40B4-BE49-F238E27FC236}">
              <a16:creationId xmlns:a16="http://schemas.microsoft.com/office/drawing/2014/main" id="{00000000-0008-0000-0000-000036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55" name="Text Box 27">
          <a:extLst>
            <a:ext uri="{FF2B5EF4-FFF2-40B4-BE49-F238E27FC236}">
              <a16:creationId xmlns:a16="http://schemas.microsoft.com/office/drawing/2014/main" id="{00000000-0008-0000-0000-000037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56" name="Text Box 27">
          <a:extLst>
            <a:ext uri="{FF2B5EF4-FFF2-40B4-BE49-F238E27FC236}">
              <a16:creationId xmlns:a16="http://schemas.microsoft.com/office/drawing/2014/main" id="{00000000-0008-0000-0000-000038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957" name="Text Box 27">
          <a:extLst>
            <a:ext uri="{FF2B5EF4-FFF2-40B4-BE49-F238E27FC236}">
              <a16:creationId xmlns:a16="http://schemas.microsoft.com/office/drawing/2014/main" id="{00000000-0008-0000-0000-000039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958" name="Text Box 27">
          <a:extLst>
            <a:ext uri="{FF2B5EF4-FFF2-40B4-BE49-F238E27FC236}">
              <a16:creationId xmlns:a16="http://schemas.microsoft.com/office/drawing/2014/main" id="{00000000-0008-0000-0000-00003A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59" name="Text Box 27">
          <a:extLst>
            <a:ext uri="{FF2B5EF4-FFF2-40B4-BE49-F238E27FC236}">
              <a16:creationId xmlns:a16="http://schemas.microsoft.com/office/drawing/2014/main" id="{00000000-0008-0000-0000-00003B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60" name="Text Box 27">
          <a:extLst>
            <a:ext uri="{FF2B5EF4-FFF2-40B4-BE49-F238E27FC236}">
              <a16:creationId xmlns:a16="http://schemas.microsoft.com/office/drawing/2014/main" id="{00000000-0008-0000-0000-00003C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61" name="Text Box 27">
          <a:extLst>
            <a:ext uri="{FF2B5EF4-FFF2-40B4-BE49-F238E27FC236}">
              <a16:creationId xmlns:a16="http://schemas.microsoft.com/office/drawing/2014/main" id="{00000000-0008-0000-0000-00003D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62" name="Text Box 27">
          <a:extLst>
            <a:ext uri="{FF2B5EF4-FFF2-40B4-BE49-F238E27FC236}">
              <a16:creationId xmlns:a16="http://schemas.microsoft.com/office/drawing/2014/main" id="{00000000-0008-0000-0000-00003E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63" name="Text Box 27">
          <a:extLst>
            <a:ext uri="{FF2B5EF4-FFF2-40B4-BE49-F238E27FC236}">
              <a16:creationId xmlns:a16="http://schemas.microsoft.com/office/drawing/2014/main" id="{00000000-0008-0000-0000-00003F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64" name="Text Box 27">
          <a:extLst>
            <a:ext uri="{FF2B5EF4-FFF2-40B4-BE49-F238E27FC236}">
              <a16:creationId xmlns:a16="http://schemas.microsoft.com/office/drawing/2014/main" id="{00000000-0008-0000-0000-000040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65" name="Text Box 27">
          <a:extLst>
            <a:ext uri="{FF2B5EF4-FFF2-40B4-BE49-F238E27FC236}">
              <a16:creationId xmlns:a16="http://schemas.microsoft.com/office/drawing/2014/main" id="{00000000-0008-0000-0000-000041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66" name="Text Box 27">
          <a:extLst>
            <a:ext uri="{FF2B5EF4-FFF2-40B4-BE49-F238E27FC236}">
              <a16:creationId xmlns:a16="http://schemas.microsoft.com/office/drawing/2014/main" id="{00000000-0008-0000-0000-000042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967" name="Text Box 27">
          <a:extLst>
            <a:ext uri="{FF2B5EF4-FFF2-40B4-BE49-F238E27FC236}">
              <a16:creationId xmlns:a16="http://schemas.microsoft.com/office/drawing/2014/main" id="{00000000-0008-0000-0000-000043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968" name="Text Box 27">
          <a:extLst>
            <a:ext uri="{FF2B5EF4-FFF2-40B4-BE49-F238E27FC236}">
              <a16:creationId xmlns:a16="http://schemas.microsoft.com/office/drawing/2014/main" id="{00000000-0008-0000-0000-000044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969" name="Text Box 27">
          <a:extLst>
            <a:ext uri="{FF2B5EF4-FFF2-40B4-BE49-F238E27FC236}">
              <a16:creationId xmlns:a16="http://schemas.microsoft.com/office/drawing/2014/main" id="{00000000-0008-0000-0000-000045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70" name="Text Box 27">
          <a:extLst>
            <a:ext uri="{FF2B5EF4-FFF2-40B4-BE49-F238E27FC236}">
              <a16:creationId xmlns:a16="http://schemas.microsoft.com/office/drawing/2014/main" id="{00000000-0008-0000-0000-000046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71" name="Text Box 27">
          <a:extLst>
            <a:ext uri="{FF2B5EF4-FFF2-40B4-BE49-F238E27FC236}">
              <a16:creationId xmlns:a16="http://schemas.microsoft.com/office/drawing/2014/main" id="{00000000-0008-0000-0000-000047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72" name="Text Box 27">
          <a:extLst>
            <a:ext uri="{FF2B5EF4-FFF2-40B4-BE49-F238E27FC236}">
              <a16:creationId xmlns:a16="http://schemas.microsoft.com/office/drawing/2014/main" id="{00000000-0008-0000-0000-000048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73" name="Text Box 27">
          <a:extLst>
            <a:ext uri="{FF2B5EF4-FFF2-40B4-BE49-F238E27FC236}">
              <a16:creationId xmlns:a16="http://schemas.microsoft.com/office/drawing/2014/main" id="{00000000-0008-0000-0000-000049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74" name="Text Box 27">
          <a:extLst>
            <a:ext uri="{FF2B5EF4-FFF2-40B4-BE49-F238E27FC236}">
              <a16:creationId xmlns:a16="http://schemas.microsoft.com/office/drawing/2014/main" id="{00000000-0008-0000-0000-00004A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75" name="Text Box 27">
          <a:extLst>
            <a:ext uri="{FF2B5EF4-FFF2-40B4-BE49-F238E27FC236}">
              <a16:creationId xmlns:a16="http://schemas.microsoft.com/office/drawing/2014/main" id="{00000000-0008-0000-0000-00004B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76" name="Text Box 27">
          <a:extLst>
            <a:ext uri="{FF2B5EF4-FFF2-40B4-BE49-F238E27FC236}">
              <a16:creationId xmlns:a16="http://schemas.microsoft.com/office/drawing/2014/main" id="{00000000-0008-0000-0000-00004C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77" name="Text Box 27">
          <a:extLst>
            <a:ext uri="{FF2B5EF4-FFF2-40B4-BE49-F238E27FC236}">
              <a16:creationId xmlns:a16="http://schemas.microsoft.com/office/drawing/2014/main" id="{00000000-0008-0000-0000-00004D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978" name="Text Box 27">
          <a:extLst>
            <a:ext uri="{FF2B5EF4-FFF2-40B4-BE49-F238E27FC236}">
              <a16:creationId xmlns:a16="http://schemas.microsoft.com/office/drawing/2014/main" id="{00000000-0008-0000-0000-00004E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979" name="Text Box 27">
          <a:extLst>
            <a:ext uri="{FF2B5EF4-FFF2-40B4-BE49-F238E27FC236}">
              <a16:creationId xmlns:a16="http://schemas.microsoft.com/office/drawing/2014/main" id="{00000000-0008-0000-0000-00004F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80" name="Text Box 27">
          <a:extLst>
            <a:ext uri="{FF2B5EF4-FFF2-40B4-BE49-F238E27FC236}">
              <a16:creationId xmlns:a16="http://schemas.microsoft.com/office/drawing/2014/main" id="{00000000-0008-0000-0000-000050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81" name="Text Box 27">
          <a:extLst>
            <a:ext uri="{FF2B5EF4-FFF2-40B4-BE49-F238E27FC236}">
              <a16:creationId xmlns:a16="http://schemas.microsoft.com/office/drawing/2014/main" id="{00000000-0008-0000-0000-000051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82" name="Text Box 27">
          <a:extLst>
            <a:ext uri="{FF2B5EF4-FFF2-40B4-BE49-F238E27FC236}">
              <a16:creationId xmlns:a16="http://schemas.microsoft.com/office/drawing/2014/main" id="{00000000-0008-0000-0000-000052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83" name="Text Box 27">
          <a:extLst>
            <a:ext uri="{FF2B5EF4-FFF2-40B4-BE49-F238E27FC236}">
              <a16:creationId xmlns:a16="http://schemas.microsoft.com/office/drawing/2014/main" id="{00000000-0008-0000-0000-000053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84" name="Text Box 27">
          <a:extLst>
            <a:ext uri="{FF2B5EF4-FFF2-40B4-BE49-F238E27FC236}">
              <a16:creationId xmlns:a16="http://schemas.microsoft.com/office/drawing/2014/main" id="{00000000-0008-0000-0000-000054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85" name="Text Box 27">
          <a:extLst>
            <a:ext uri="{FF2B5EF4-FFF2-40B4-BE49-F238E27FC236}">
              <a16:creationId xmlns:a16="http://schemas.microsoft.com/office/drawing/2014/main" id="{00000000-0008-0000-0000-000055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86" name="Text Box 27">
          <a:extLst>
            <a:ext uri="{FF2B5EF4-FFF2-40B4-BE49-F238E27FC236}">
              <a16:creationId xmlns:a16="http://schemas.microsoft.com/office/drawing/2014/main" id="{00000000-0008-0000-0000-000056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87" name="Text Box 27">
          <a:extLst>
            <a:ext uri="{FF2B5EF4-FFF2-40B4-BE49-F238E27FC236}">
              <a16:creationId xmlns:a16="http://schemas.microsoft.com/office/drawing/2014/main" id="{00000000-0008-0000-0000-000057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6988" name="Text Box 27">
          <a:extLst>
            <a:ext uri="{FF2B5EF4-FFF2-40B4-BE49-F238E27FC236}">
              <a16:creationId xmlns:a16="http://schemas.microsoft.com/office/drawing/2014/main" id="{00000000-0008-0000-0000-000058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989" name="Text Box 27">
          <a:extLst>
            <a:ext uri="{FF2B5EF4-FFF2-40B4-BE49-F238E27FC236}">
              <a16:creationId xmlns:a16="http://schemas.microsoft.com/office/drawing/2014/main" id="{00000000-0008-0000-0000-000059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90" name="Text Box 27">
          <a:extLst>
            <a:ext uri="{FF2B5EF4-FFF2-40B4-BE49-F238E27FC236}">
              <a16:creationId xmlns:a16="http://schemas.microsoft.com/office/drawing/2014/main" id="{00000000-0008-0000-0000-00005A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91" name="Text Box 27">
          <a:extLst>
            <a:ext uri="{FF2B5EF4-FFF2-40B4-BE49-F238E27FC236}">
              <a16:creationId xmlns:a16="http://schemas.microsoft.com/office/drawing/2014/main" id="{00000000-0008-0000-0000-00005B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92" name="Text Box 27">
          <a:extLst>
            <a:ext uri="{FF2B5EF4-FFF2-40B4-BE49-F238E27FC236}">
              <a16:creationId xmlns:a16="http://schemas.microsoft.com/office/drawing/2014/main" id="{00000000-0008-0000-0000-00005C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6993" name="Text Box 27">
          <a:extLst>
            <a:ext uri="{FF2B5EF4-FFF2-40B4-BE49-F238E27FC236}">
              <a16:creationId xmlns:a16="http://schemas.microsoft.com/office/drawing/2014/main" id="{00000000-0008-0000-0000-00005D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94" name="Text Box 27">
          <a:extLst>
            <a:ext uri="{FF2B5EF4-FFF2-40B4-BE49-F238E27FC236}">
              <a16:creationId xmlns:a16="http://schemas.microsoft.com/office/drawing/2014/main" id="{00000000-0008-0000-0000-00005E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95" name="Text Box 27">
          <a:extLst>
            <a:ext uri="{FF2B5EF4-FFF2-40B4-BE49-F238E27FC236}">
              <a16:creationId xmlns:a16="http://schemas.microsoft.com/office/drawing/2014/main" id="{00000000-0008-0000-0000-00005F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96" name="Text Box 27">
          <a:extLst>
            <a:ext uri="{FF2B5EF4-FFF2-40B4-BE49-F238E27FC236}">
              <a16:creationId xmlns:a16="http://schemas.microsoft.com/office/drawing/2014/main" id="{00000000-0008-0000-0000-000060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6997" name="Text Box 27">
          <a:extLst>
            <a:ext uri="{FF2B5EF4-FFF2-40B4-BE49-F238E27FC236}">
              <a16:creationId xmlns:a16="http://schemas.microsoft.com/office/drawing/2014/main" id="{00000000-0008-0000-0000-000061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6998" name="Text Box 27">
          <a:extLst>
            <a:ext uri="{FF2B5EF4-FFF2-40B4-BE49-F238E27FC236}">
              <a16:creationId xmlns:a16="http://schemas.microsoft.com/office/drawing/2014/main" id="{00000000-0008-0000-0000-000062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6999" name="Text Box 27">
          <a:extLst>
            <a:ext uri="{FF2B5EF4-FFF2-40B4-BE49-F238E27FC236}">
              <a16:creationId xmlns:a16="http://schemas.microsoft.com/office/drawing/2014/main" id="{00000000-0008-0000-0000-000063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00" name="Text Box 27">
          <a:extLst>
            <a:ext uri="{FF2B5EF4-FFF2-40B4-BE49-F238E27FC236}">
              <a16:creationId xmlns:a16="http://schemas.microsoft.com/office/drawing/2014/main" id="{00000000-0008-0000-0000-000064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01" name="Text Box 27">
          <a:extLst>
            <a:ext uri="{FF2B5EF4-FFF2-40B4-BE49-F238E27FC236}">
              <a16:creationId xmlns:a16="http://schemas.microsoft.com/office/drawing/2014/main" id="{00000000-0008-0000-0000-000065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02" name="Text Box 27">
          <a:extLst>
            <a:ext uri="{FF2B5EF4-FFF2-40B4-BE49-F238E27FC236}">
              <a16:creationId xmlns:a16="http://schemas.microsoft.com/office/drawing/2014/main" id="{00000000-0008-0000-0000-000066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03" name="Text Box 27">
          <a:extLst>
            <a:ext uri="{FF2B5EF4-FFF2-40B4-BE49-F238E27FC236}">
              <a16:creationId xmlns:a16="http://schemas.microsoft.com/office/drawing/2014/main" id="{00000000-0008-0000-0000-000067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04" name="Text Box 27">
          <a:extLst>
            <a:ext uri="{FF2B5EF4-FFF2-40B4-BE49-F238E27FC236}">
              <a16:creationId xmlns:a16="http://schemas.microsoft.com/office/drawing/2014/main" id="{00000000-0008-0000-0000-000068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05" name="Text Box 27">
          <a:extLst>
            <a:ext uri="{FF2B5EF4-FFF2-40B4-BE49-F238E27FC236}">
              <a16:creationId xmlns:a16="http://schemas.microsoft.com/office/drawing/2014/main" id="{00000000-0008-0000-0000-000069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06" name="Text Box 27">
          <a:extLst>
            <a:ext uri="{FF2B5EF4-FFF2-40B4-BE49-F238E27FC236}">
              <a16:creationId xmlns:a16="http://schemas.microsoft.com/office/drawing/2014/main" id="{00000000-0008-0000-0000-00006A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07" name="Text Box 27">
          <a:extLst>
            <a:ext uri="{FF2B5EF4-FFF2-40B4-BE49-F238E27FC236}">
              <a16:creationId xmlns:a16="http://schemas.microsoft.com/office/drawing/2014/main" id="{00000000-0008-0000-0000-00006B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008" name="Text Box 27">
          <a:extLst>
            <a:ext uri="{FF2B5EF4-FFF2-40B4-BE49-F238E27FC236}">
              <a16:creationId xmlns:a16="http://schemas.microsoft.com/office/drawing/2014/main" id="{00000000-0008-0000-0000-00006C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009" name="Text Box 27">
          <a:extLst>
            <a:ext uri="{FF2B5EF4-FFF2-40B4-BE49-F238E27FC236}">
              <a16:creationId xmlns:a16="http://schemas.microsoft.com/office/drawing/2014/main" id="{00000000-0008-0000-0000-00006D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010" name="Text Box 27">
          <a:extLst>
            <a:ext uri="{FF2B5EF4-FFF2-40B4-BE49-F238E27FC236}">
              <a16:creationId xmlns:a16="http://schemas.microsoft.com/office/drawing/2014/main" id="{00000000-0008-0000-0000-00006E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11" name="Text Box 27">
          <a:extLst>
            <a:ext uri="{FF2B5EF4-FFF2-40B4-BE49-F238E27FC236}">
              <a16:creationId xmlns:a16="http://schemas.microsoft.com/office/drawing/2014/main" id="{00000000-0008-0000-0000-00006F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12" name="Text Box 27">
          <a:extLst>
            <a:ext uri="{FF2B5EF4-FFF2-40B4-BE49-F238E27FC236}">
              <a16:creationId xmlns:a16="http://schemas.microsoft.com/office/drawing/2014/main" id="{00000000-0008-0000-0000-000070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13" name="Text Box 27">
          <a:extLst>
            <a:ext uri="{FF2B5EF4-FFF2-40B4-BE49-F238E27FC236}">
              <a16:creationId xmlns:a16="http://schemas.microsoft.com/office/drawing/2014/main" id="{00000000-0008-0000-0000-000071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14" name="Text Box 27">
          <a:extLst>
            <a:ext uri="{FF2B5EF4-FFF2-40B4-BE49-F238E27FC236}">
              <a16:creationId xmlns:a16="http://schemas.microsoft.com/office/drawing/2014/main" id="{00000000-0008-0000-0000-000072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15" name="Text Box 27">
          <a:extLst>
            <a:ext uri="{FF2B5EF4-FFF2-40B4-BE49-F238E27FC236}">
              <a16:creationId xmlns:a16="http://schemas.microsoft.com/office/drawing/2014/main" id="{00000000-0008-0000-0000-000073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16" name="Text Box 27">
          <a:extLst>
            <a:ext uri="{FF2B5EF4-FFF2-40B4-BE49-F238E27FC236}">
              <a16:creationId xmlns:a16="http://schemas.microsoft.com/office/drawing/2014/main" id="{00000000-0008-0000-0000-000074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17" name="Text Box 27">
          <a:extLst>
            <a:ext uri="{FF2B5EF4-FFF2-40B4-BE49-F238E27FC236}">
              <a16:creationId xmlns:a16="http://schemas.microsoft.com/office/drawing/2014/main" id="{00000000-0008-0000-0000-000075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18" name="Text Box 27">
          <a:extLst>
            <a:ext uri="{FF2B5EF4-FFF2-40B4-BE49-F238E27FC236}">
              <a16:creationId xmlns:a16="http://schemas.microsoft.com/office/drawing/2014/main" id="{00000000-0008-0000-0000-000076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019" name="Text Box 27">
          <a:extLst>
            <a:ext uri="{FF2B5EF4-FFF2-40B4-BE49-F238E27FC236}">
              <a16:creationId xmlns:a16="http://schemas.microsoft.com/office/drawing/2014/main" id="{00000000-0008-0000-0000-000077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020" name="Text Box 27">
          <a:extLst>
            <a:ext uri="{FF2B5EF4-FFF2-40B4-BE49-F238E27FC236}">
              <a16:creationId xmlns:a16="http://schemas.microsoft.com/office/drawing/2014/main" id="{00000000-0008-0000-0000-000078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21" name="Text Box 27">
          <a:extLst>
            <a:ext uri="{FF2B5EF4-FFF2-40B4-BE49-F238E27FC236}">
              <a16:creationId xmlns:a16="http://schemas.microsoft.com/office/drawing/2014/main" id="{00000000-0008-0000-0000-000079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22" name="Text Box 27">
          <a:extLst>
            <a:ext uri="{FF2B5EF4-FFF2-40B4-BE49-F238E27FC236}">
              <a16:creationId xmlns:a16="http://schemas.microsoft.com/office/drawing/2014/main" id="{00000000-0008-0000-0000-00007A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23" name="Text Box 27">
          <a:extLst>
            <a:ext uri="{FF2B5EF4-FFF2-40B4-BE49-F238E27FC236}">
              <a16:creationId xmlns:a16="http://schemas.microsoft.com/office/drawing/2014/main" id="{00000000-0008-0000-0000-00007B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24" name="Text Box 27">
          <a:extLst>
            <a:ext uri="{FF2B5EF4-FFF2-40B4-BE49-F238E27FC236}">
              <a16:creationId xmlns:a16="http://schemas.microsoft.com/office/drawing/2014/main" id="{00000000-0008-0000-0000-00007C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25" name="Text Box 27">
          <a:extLst>
            <a:ext uri="{FF2B5EF4-FFF2-40B4-BE49-F238E27FC236}">
              <a16:creationId xmlns:a16="http://schemas.microsoft.com/office/drawing/2014/main" id="{00000000-0008-0000-0000-00007D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26" name="Text Box 27">
          <a:extLst>
            <a:ext uri="{FF2B5EF4-FFF2-40B4-BE49-F238E27FC236}">
              <a16:creationId xmlns:a16="http://schemas.microsoft.com/office/drawing/2014/main" id="{00000000-0008-0000-0000-00007E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27" name="Text Box 27">
          <a:extLst>
            <a:ext uri="{FF2B5EF4-FFF2-40B4-BE49-F238E27FC236}">
              <a16:creationId xmlns:a16="http://schemas.microsoft.com/office/drawing/2014/main" id="{00000000-0008-0000-0000-00007F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28" name="Text Box 27">
          <a:extLst>
            <a:ext uri="{FF2B5EF4-FFF2-40B4-BE49-F238E27FC236}">
              <a16:creationId xmlns:a16="http://schemas.microsoft.com/office/drawing/2014/main" id="{00000000-0008-0000-0000-000080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029" name="Text Box 27">
          <a:extLst>
            <a:ext uri="{FF2B5EF4-FFF2-40B4-BE49-F238E27FC236}">
              <a16:creationId xmlns:a16="http://schemas.microsoft.com/office/drawing/2014/main" id="{00000000-0008-0000-0000-000081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030" name="Text Box 27">
          <a:extLst>
            <a:ext uri="{FF2B5EF4-FFF2-40B4-BE49-F238E27FC236}">
              <a16:creationId xmlns:a16="http://schemas.microsoft.com/office/drawing/2014/main" id="{00000000-0008-0000-0000-000082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31" name="Text Box 27">
          <a:extLst>
            <a:ext uri="{FF2B5EF4-FFF2-40B4-BE49-F238E27FC236}">
              <a16:creationId xmlns:a16="http://schemas.microsoft.com/office/drawing/2014/main" id="{00000000-0008-0000-0000-000083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32" name="Text Box 27">
          <a:extLst>
            <a:ext uri="{FF2B5EF4-FFF2-40B4-BE49-F238E27FC236}">
              <a16:creationId xmlns:a16="http://schemas.microsoft.com/office/drawing/2014/main" id="{00000000-0008-0000-0000-000084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33" name="Text Box 27">
          <a:extLst>
            <a:ext uri="{FF2B5EF4-FFF2-40B4-BE49-F238E27FC236}">
              <a16:creationId xmlns:a16="http://schemas.microsoft.com/office/drawing/2014/main" id="{00000000-0008-0000-0000-000085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34" name="Text Box 27">
          <a:extLst>
            <a:ext uri="{FF2B5EF4-FFF2-40B4-BE49-F238E27FC236}">
              <a16:creationId xmlns:a16="http://schemas.microsoft.com/office/drawing/2014/main" id="{00000000-0008-0000-0000-000086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35" name="Text Box 27">
          <a:extLst>
            <a:ext uri="{FF2B5EF4-FFF2-40B4-BE49-F238E27FC236}">
              <a16:creationId xmlns:a16="http://schemas.microsoft.com/office/drawing/2014/main" id="{00000000-0008-0000-0000-000087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36" name="Text Box 27">
          <a:extLst>
            <a:ext uri="{FF2B5EF4-FFF2-40B4-BE49-F238E27FC236}">
              <a16:creationId xmlns:a16="http://schemas.microsoft.com/office/drawing/2014/main" id="{00000000-0008-0000-0000-000088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37" name="Text Box 27">
          <a:extLst>
            <a:ext uri="{FF2B5EF4-FFF2-40B4-BE49-F238E27FC236}">
              <a16:creationId xmlns:a16="http://schemas.microsoft.com/office/drawing/2014/main" id="{00000000-0008-0000-0000-000089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38" name="Text Box 27">
          <a:extLst>
            <a:ext uri="{FF2B5EF4-FFF2-40B4-BE49-F238E27FC236}">
              <a16:creationId xmlns:a16="http://schemas.microsoft.com/office/drawing/2014/main" id="{00000000-0008-0000-0000-00008A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039" name="Text Box 27">
          <a:extLst>
            <a:ext uri="{FF2B5EF4-FFF2-40B4-BE49-F238E27FC236}">
              <a16:creationId xmlns:a16="http://schemas.microsoft.com/office/drawing/2014/main" id="{00000000-0008-0000-0000-00008B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040" name="Text Box 27">
          <a:extLst>
            <a:ext uri="{FF2B5EF4-FFF2-40B4-BE49-F238E27FC236}">
              <a16:creationId xmlns:a16="http://schemas.microsoft.com/office/drawing/2014/main" id="{00000000-0008-0000-0000-00008C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41" name="Text Box 27">
          <a:extLst>
            <a:ext uri="{FF2B5EF4-FFF2-40B4-BE49-F238E27FC236}">
              <a16:creationId xmlns:a16="http://schemas.microsoft.com/office/drawing/2014/main" id="{00000000-0008-0000-0000-00008D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42" name="Text Box 27">
          <a:extLst>
            <a:ext uri="{FF2B5EF4-FFF2-40B4-BE49-F238E27FC236}">
              <a16:creationId xmlns:a16="http://schemas.microsoft.com/office/drawing/2014/main" id="{00000000-0008-0000-0000-00008E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43" name="Text Box 27">
          <a:extLst>
            <a:ext uri="{FF2B5EF4-FFF2-40B4-BE49-F238E27FC236}">
              <a16:creationId xmlns:a16="http://schemas.microsoft.com/office/drawing/2014/main" id="{00000000-0008-0000-0000-00008F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44" name="Text Box 27">
          <a:extLst>
            <a:ext uri="{FF2B5EF4-FFF2-40B4-BE49-F238E27FC236}">
              <a16:creationId xmlns:a16="http://schemas.microsoft.com/office/drawing/2014/main" id="{00000000-0008-0000-0000-000090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45" name="Text Box 27">
          <a:extLst>
            <a:ext uri="{FF2B5EF4-FFF2-40B4-BE49-F238E27FC236}">
              <a16:creationId xmlns:a16="http://schemas.microsoft.com/office/drawing/2014/main" id="{00000000-0008-0000-0000-000091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46" name="Text Box 27">
          <a:extLst>
            <a:ext uri="{FF2B5EF4-FFF2-40B4-BE49-F238E27FC236}">
              <a16:creationId xmlns:a16="http://schemas.microsoft.com/office/drawing/2014/main" id="{00000000-0008-0000-0000-000092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47" name="Text Box 27">
          <a:extLst>
            <a:ext uri="{FF2B5EF4-FFF2-40B4-BE49-F238E27FC236}">
              <a16:creationId xmlns:a16="http://schemas.microsoft.com/office/drawing/2014/main" id="{00000000-0008-0000-0000-000093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48" name="Text Box 27">
          <a:extLst>
            <a:ext uri="{FF2B5EF4-FFF2-40B4-BE49-F238E27FC236}">
              <a16:creationId xmlns:a16="http://schemas.microsoft.com/office/drawing/2014/main" id="{00000000-0008-0000-0000-000094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049" name="Text Box 27">
          <a:extLst>
            <a:ext uri="{FF2B5EF4-FFF2-40B4-BE49-F238E27FC236}">
              <a16:creationId xmlns:a16="http://schemas.microsoft.com/office/drawing/2014/main" id="{00000000-0008-0000-0000-000095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050" name="Text Box 27">
          <a:extLst>
            <a:ext uri="{FF2B5EF4-FFF2-40B4-BE49-F238E27FC236}">
              <a16:creationId xmlns:a16="http://schemas.microsoft.com/office/drawing/2014/main" id="{00000000-0008-0000-0000-000096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051" name="Text Box 27">
          <a:extLst>
            <a:ext uri="{FF2B5EF4-FFF2-40B4-BE49-F238E27FC236}">
              <a16:creationId xmlns:a16="http://schemas.microsoft.com/office/drawing/2014/main" id="{00000000-0008-0000-0000-000097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52" name="Text Box 27">
          <a:extLst>
            <a:ext uri="{FF2B5EF4-FFF2-40B4-BE49-F238E27FC236}">
              <a16:creationId xmlns:a16="http://schemas.microsoft.com/office/drawing/2014/main" id="{00000000-0008-0000-0000-000098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53" name="Text Box 27">
          <a:extLst>
            <a:ext uri="{FF2B5EF4-FFF2-40B4-BE49-F238E27FC236}">
              <a16:creationId xmlns:a16="http://schemas.microsoft.com/office/drawing/2014/main" id="{00000000-0008-0000-0000-000099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54" name="Text Box 27">
          <a:extLst>
            <a:ext uri="{FF2B5EF4-FFF2-40B4-BE49-F238E27FC236}">
              <a16:creationId xmlns:a16="http://schemas.microsoft.com/office/drawing/2014/main" id="{00000000-0008-0000-0000-00009A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55" name="Text Box 27">
          <a:extLst>
            <a:ext uri="{FF2B5EF4-FFF2-40B4-BE49-F238E27FC236}">
              <a16:creationId xmlns:a16="http://schemas.microsoft.com/office/drawing/2014/main" id="{00000000-0008-0000-0000-00009B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56" name="Text Box 27">
          <a:extLst>
            <a:ext uri="{FF2B5EF4-FFF2-40B4-BE49-F238E27FC236}">
              <a16:creationId xmlns:a16="http://schemas.microsoft.com/office/drawing/2014/main" id="{00000000-0008-0000-0000-00009C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57" name="Text Box 27">
          <a:extLst>
            <a:ext uri="{FF2B5EF4-FFF2-40B4-BE49-F238E27FC236}">
              <a16:creationId xmlns:a16="http://schemas.microsoft.com/office/drawing/2014/main" id="{00000000-0008-0000-0000-00009D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58" name="Text Box 27">
          <a:extLst>
            <a:ext uri="{FF2B5EF4-FFF2-40B4-BE49-F238E27FC236}">
              <a16:creationId xmlns:a16="http://schemas.microsoft.com/office/drawing/2014/main" id="{00000000-0008-0000-0000-00009E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59" name="Text Box 27">
          <a:extLst>
            <a:ext uri="{FF2B5EF4-FFF2-40B4-BE49-F238E27FC236}">
              <a16:creationId xmlns:a16="http://schemas.microsoft.com/office/drawing/2014/main" id="{00000000-0008-0000-0000-00009F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060" name="Text Box 27">
          <a:extLst>
            <a:ext uri="{FF2B5EF4-FFF2-40B4-BE49-F238E27FC236}">
              <a16:creationId xmlns:a16="http://schemas.microsoft.com/office/drawing/2014/main" id="{00000000-0008-0000-0000-0000A0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061" name="Text Box 27">
          <a:extLst>
            <a:ext uri="{FF2B5EF4-FFF2-40B4-BE49-F238E27FC236}">
              <a16:creationId xmlns:a16="http://schemas.microsoft.com/office/drawing/2014/main" id="{00000000-0008-0000-0000-0000A1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62" name="Text Box 27">
          <a:extLst>
            <a:ext uri="{FF2B5EF4-FFF2-40B4-BE49-F238E27FC236}">
              <a16:creationId xmlns:a16="http://schemas.microsoft.com/office/drawing/2014/main" id="{00000000-0008-0000-0000-0000A2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63" name="Text Box 27">
          <a:extLst>
            <a:ext uri="{FF2B5EF4-FFF2-40B4-BE49-F238E27FC236}">
              <a16:creationId xmlns:a16="http://schemas.microsoft.com/office/drawing/2014/main" id="{00000000-0008-0000-0000-0000A3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64" name="Text Box 27">
          <a:extLst>
            <a:ext uri="{FF2B5EF4-FFF2-40B4-BE49-F238E27FC236}">
              <a16:creationId xmlns:a16="http://schemas.microsoft.com/office/drawing/2014/main" id="{00000000-0008-0000-0000-0000A4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65" name="Text Box 27">
          <a:extLst>
            <a:ext uri="{FF2B5EF4-FFF2-40B4-BE49-F238E27FC236}">
              <a16:creationId xmlns:a16="http://schemas.microsoft.com/office/drawing/2014/main" id="{00000000-0008-0000-0000-0000A5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66" name="Text Box 27">
          <a:extLst>
            <a:ext uri="{FF2B5EF4-FFF2-40B4-BE49-F238E27FC236}">
              <a16:creationId xmlns:a16="http://schemas.microsoft.com/office/drawing/2014/main" id="{00000000-0008-0000-0000-0000A6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67" name="Text Box 27">
          <a:extLst>
            <a:ext uri="{FF2B5EF4-FFF2-40B4-BE49-F238E27FC236}">
              <a16:creationId xmlns:a16="http://schemas.microsoft.com/office/drawing/2014/main" id="{00000000-0008-0000-0000-0000A7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68" name="Text Box 27">
          <a:extLst>
            <a:ext uri="{FF2B5EF4-FFF2-40B4-BE49-F238E27FC236}">
              <a16:creationId xmlns:a16="http://schemas.microsoft.com/office/drawing/2014/main" id="{00000000-0008-0000-0000-0000A8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69" name="Text Box 27">
          <a:extLst>
            <a:ext uri="{FF2B5EF4-FFF2-40B4-BE49-F238E27FC236}">
              <a16:creationId xmlns:a16="http://schemas.microsoft.com/office/drawing/2014/main" id="{00000000-0008-0000-0000-0000A9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070" name="Text Box 27">
          <a:extLst>
            <a:ext uri="{FF2B5EF4-FFF2-40B4-BE49-F238E27FC236}">
              <a16:creationId xmlns:a16="http://schemas.microsoft.com/office/drawing/2014/main" id="{00000000-0008-0000-0000-0000AA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071" name="Text Box 27">
          <a:extLst>
            <a:ext uri="{FF2B5EF4-FFF2-40B4-BE49-F238E27FC236}">
              <a16:creationId xmlns:a16="http://schemas.microsoft.com/office/drawing/2014/main" id="{00000000-0008-0000-0000-0000AB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72" name="Text Box 27">
          <a:extLst>
            <a:ext uri="{FF2B5EF4-FFF2-40B4-BE49-F238E27FC236}">
              <a16:creationId xmlns:a16="http://schemas.microsoft.com/office/drawing/2014/main" id="{00000000-0008-0000-0000-0000AC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73" name="Text Box 27">
          <a:extLst>
            <a:ext uri="{FF2B5EF4-FFF2-40B4-BE49-F238E27FC236}">
              <a16:creationId xmlns:a16="http://schemas.microsoft.com/office/drawing/2014/main" id="{00000000-0008-0000-0000-0000AD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74" name="Text Box 27">
          <a:extLst>
            <a:ext uri="{FF2B5EF4-FFF2-40B4-BE49-F238E27FC236}">
              <a16:creationId xmlns:a16="http://schemas.microsoft.com/office/drawing/2014/main" id="{00000000-0008-0000-0000-0000AE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75" name="Text Box 27">
          <a:extLst>
            <a:ext uri="{FF2B5EF4-FFF2-40B4-BE49-F238E27FC236}">
              <a16:creationId xmlns:a16="http://schemas.microsoft.com/office/drawing/2014/main" id="{00000000-0008-0000-0000-0000AF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76" name="Text Box 27">
          <a:extLst>
            <a:ext uri="{FF2B5EF4-FFF2-40B4-BE49-F238E27FC236}">
              <a16:creationId xmlns:a16="http://schemas.microsoft.com/office/drawing/2014/main" id="{00000000-0008-0000-0000-0000B0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77" name="Text Box 27">
          <a:extLst>
            <a:ext uri="{FF2B5EF4-FFF2-40B4-BE49-F238E27FC236}">
              <a16:creationId xmlns:a16="http://schemas.microsoft.com/office/drawing/2014/main" id="{00000000-0008-0000-0000-0000B1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78" name="Text Box 27">
          <a:extLst>
            <a:ext uri="{FF2B5EF4-FFF2-40B4-BE49-F238E27FC236}">
              <a16:creationId xmlns:a16="http://schemas.microsoft.com/office/drawing/2014/main" id="{00000000-0008-0000-0000-0000B2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79" name="Text Box 27">
          <a:extLst>
            <a:ext uri="{FF2B5EF4-FFF2-40B4-BE49-F238E27FC236}">
              <a16:creationId xmlns:a16="http://schemas.microsoft.com/office/drawing/2014/main" id="{00000000-0008-0000-0000-0000B3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080" name="Text Box 27">
          <a:extLst>
            <a:ext uri="{FF2B5EF4-FFF2-40B4-BE49-F238E27FC236}">
              <a16:creationId xmlns:a16="http://schemas.microsoft.com/office/drawing/2014/main" id="{00000000-0008-0000-0000-0000B4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081" name="Text Box 27">
          <a:extLst>
            <a:ext uri="{FF2B5EF4-FFF2-40B4-BE49-F238E27FC236}">
              <a16:creationId xmlns:a16="http://schemas.microsoft.com/office/drawing/2014/main" id="{00000000-0008-0000-0000-0000B5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82" name="Text Box 27">
          <a:extLst>
            <a:ext uri="{FF2B5EF4-FFF2-40B4-BE49-F238E27FC236}">
              <a16:creationId xmlns:a16="http://schemas.microsoft.com/office/drawing/2014/main" id="{00000000-0008-0000-0000-0000B6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83" name="Text Box 27">
          <a:extLst>
            <a:ext uri="{FF2B5EF4-FFF2-40B4-BE49-F238E27FC236}">
              <a16:creationId xmlns:a16="http://schemas.microsoft.com/office/drawing/2014/main" id="{00000000-0008-0000-0000-0000B7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84" name="Text Box 27">
          <a:extLst>
            <a:ext uri="{FF2B5EF4-FFF2-40B4-BE49-F238E27FC236}">
              <a16:creationId xmlns:a16="http://schemas.microsoft.com/office/drawing/2014/main" id="{00000000-0008-0000-0000-0000B8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85" name="Text Box 27">
          <a:extLst>
            <a:ext uri="{FF2B5EF4-FFF2-40B4-BE49-F238E27FC236}">
              <a16:creationId xmlns:a16="http://schemas.microsoft.com/office/drawing/2014/main" id="{00000000-0008-0000-0000-0000B9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86" name="Text Box 27">
          <a:extLst>
            <a:ext uri="{FF2B5EF4-FFF2-40B4-BE49-F238E27FC236}">
              <a16:creationId xmlns:a16="http://schemas.microsoft.com/office/drawing/2014/main" id="{00000000-0008-0000-0000-0000BA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87" name="Text Box 27">
          <a:extLst>
            <a:ext uri="{FF2B5EF4-FFF2-40B4-BE49-F238E27FC236}">
              <a16:creationId xmlns:a16="http://schemas.microsoft.com/office/drawing/2014/main" id="{00000000-0008-0000-0000-0000BB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88" name="Text Box 27">
          <a:extLst>
            <a:ext uri="{FF2B5EF4-FFF2-40B4-BE49-F238E27FC236}">
              <a16:creationId xmlns:a16="http://schemas.microsoft.com/office/drawing/2014/main" id="{00000000-0008-0000-0000-0000BC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89" name="Text Box 27">
          <a:extLst>
            <a:ext uri="{FF2B5EF4-FFF2-40B4-BE49-F238E27FC236}">
              <a16:creationId xmlns:a16="http://schemas.microsoft.com/office/drawing/2014/main" id="{00000000-0008-0000-0000-0000BD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090" name="Text Box 27">
          <a:extLst>
            <a:ext uri="{FF2B5EF4-FFF2-40B4-BE49-F238E27FC236}">
              <a16:creationId xmlns:a16="http://schemas.microsoft.com/office/drawing/2014/main" id="{00000000-0008-0000-0000-0000BE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091" name="Text Box 27">
          <a:extLst>
            <a:ext uri="{FF2B5EF4-FFF2-40B4-BE49-F238E27FC236}">
              <a16:creationId xmlns:a16="http://schemas.microsoft.com/office/drawing/2014/main" id="{00000000-0008-0000-0000-0000BF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092" name="Text Box 27">
          <a:extLst>
            <a:ext uri="{FF2B5EF4-FFF2-40B4-BE49-F238E27FC236}">
              <a16:creationId xmlns:a16="http://schemas.microsoft.com/office/drawing/2014/main" id="{00000000-0008-0000-0000-0000C0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93" name="Text Box 27">
          <a:extLst>
            <a:ext uri="{FF2B5EF4-FFF2-40B4-BE49-F238E27FC236}">
              <a16:creationId xmlns:a16="http://schemas.microsoft.com/office/drawing/2014/main" id="{00000000-0008-0000-0000-0000C1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94" name="Text Box 27">
          <a:extLst>
            <a:ext uri="{FF2B5EF4-FFF2-40B4-BE49-F238E27FC236}">
              <a16:creationId xmlns:a16="http://schemas.microsoft.com/office/drawing/2014/main" id="{00000000-0008-0000-0000-0000C2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95" name="Text Box 27">
          <a:extLst>
            <a:ext uri="{FF2B5EF4-FFF2-40B4-BE49-F238E27FC236}">
              <a16:creationId xmlns:a16="http://schemas.microsoft.com/office/drawing/2014/main" id="{00000000-0008-0000-0000-0000C3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096" name="Text Box 27">
          <a:extLst>
            <a:ext uri="{FF2B5EF4-FFF2-40B4-BE49-F238E27FC236}">
              <a16:creationId xmlns:a16="http://schemas.microsoft.com/office/drawing/2014/main" id="{00000000-0008-0000-0000-0000C4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97" name="Text Box 27">
          <a:extLst>
            <a:ext uri="{FF2B5EF4-FFF2-40B4-BE49-F238E27FC236}">
              <a16:creationId xmlns:a16="http://schemas.microsoft.com/office/drawing/2014/main" id="{00000000-0008-0000-0000-0000C5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98" name="Text Box 27">
          <a:extLst>
            <a:ext uri="{FF2B5EF4-FFF2-40B4-BE49-F238E27FC236}">
              <a16:creationId xmlns:a16="http://schemas.microsoft.com/office/drawing/2014/main" id="{00000000-0008-0000-0000-0000C6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099" name="Text Box 27">
          <a:extLst>
            <a:ext uri="{FF2B5EF4-FFF2-40B4-BE49-F238E27FC236}">
              <a16:creationId xmlns:a16="http://schemas.microsoft.com/office/drawing/2014/main" id="{00000000-0008-0000-0000-0000C7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00" name="Text Box 27">
          <a:extLst>
            <a:ext uri="{FF2B5EF4-FFF2-40B4-BE49-F238E27FC236}">
              <a16:creationId xmlns:a16="http://schemas.microsoft.com/office/drawing/2014/main" id="{00000000-0008-0000-0000-0000C8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101" name="Text Box 27">
          <a:extLst>
            <a:ext uri="{FF2B5EF4-FFF2-40B4-BE49-F238E27FC236}">
              <a16:creationId xmlns:a16="http://schemas.microsoft.com/office/drawing/2014/main" id="{00000000-0008-0000-0000-0000C9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102" name="Text Box 27">
          <a:extLst>
            <a:ext uri="{FF2B5EF4-FFF2-40B4-BE49-F238E27FC236}">
              <a16:creationId xmlns:a16="http://schemas.microsoft.com/office/drawing/2014/main" id="{00000000-0008-0000-0000-0000CA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03" name="Text Box 27">
          <a:extLst>
            <a:ext uri="{FF2B5EF4-FFF2-40B4-BE49-F238E27FC236}">
              <a16:creationId xmlns:a16="http://schemas.microsoft.com/office/drawing/2014/main" id="{00000000-0008-0000-0000-0000CB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04" name="Text Box 27">
          <a:extLst>
            <a:ext uri="{FF2B5EF4-FFF2-40B4-BE49-F238E27FC236}">
              <a16:creationId xmlns:a16="http://schemas.microsoft.com/office/drawing/2014/main" id="{00000000-0008-0000-0000-0000CC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05" name="Text Box 27">
          <a:extLst>
            <a:ext uri="{FF2B5EF4-FFF2-40B4-BE49-F238E27FC236}">
              <a16:creationId xmlns:a16="http://schemas.microsoft.com/office/drawing/2014/main" id="{00000000-0008-0000-0000-0000CD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06" name="Text Box 27">
          <a:extLst>
            <a:ext uri="{FF2B5EF4-FFF2-40B4-BE49-F238E27FC236}">
              <a16:creationId xmlns:a16="http://schemas.microsoft.com/office/drawing/2014/main" id="{00000000-0008-0000-0000-0000CE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07" name="Text Box 27">
          <a:extLst>
            <a:ext uri="{FF2B5EF4-FFF2-40B4-BE49-F238E27FC236}">
              <a16:creationId xmlns:a16="http://schemas.microsoft.com/office/drawing/2014/main" id="{00000000-0008-0000-0000-0000CF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08" name="Text Box 27">
          <a:extLst>
            <a:ext uri="{FF2B5EF4-FFF2-40B4-BE49-F238E27FC236}">
              <a16:creationId xmlns:a16="http://schemas.microsoft.com/office/drawing/2014/main" id="{00000000-0008-0000-0000-0000D0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09" name="Text Box 27">
          <a:extLst>
            <a:ext uri="{FF2B5EF4-FFF2-40B4-BE49-F238E27FC236}">
              <a16:creationId xmlns:a16="http://schemas.microsoft.com/office/drawing/2014/main" id="{00000000-0008-0000-0000-0000D1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10" name="Text Box 27">
          <a:extLst>
            <a:ext uri="{FF2B5EF4-FFF2-40B4-BE49-F238E27FC236}">
              <a16:creationId xmlns:a16="http://schemas.microsoft.com/office/drawing/2014/main" id="{00000000-0008-0000-0000-0000D2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111" name="Text Box 27">
          <a:extLst>
            <a:ext uri="{FF2B5EF4-FFF2-40B4-BE49-F238E27FC236}">
              <a16:creationId xmlns:a16="http://schemas.microsoft.com/office/drawing/2014/main" id="{00000000-0008-0000-0000-0000D3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112" name="Text Box 27">
          <a:extLst>
            <a:ext uri="{FF2B5EF4-FFF2-40B4-BE49-F238E27FC236}">
              <a16:creationId xmlns:a16="http://schemas.microsoft.com/office/drawing/2014/main" id="{00000000-0008-0000-0000-0000D4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13" name="Text Box 27">
          <a:extLst>
            <a:ext uri="{FF2B5EF4-FFF2-40B4-BE49-F238E27FC236}">
              <a16:creationId xmlns:a16="http://schemas.microsoft.com/office/drawing/2014/main" id="{00000000-0008-0000-0000-0000D5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14" name="Text Box 27">
          <a:extLst>
            <a:ext uri="{FF2B5EF4-FFF2-40B4-BE49-F238E27FC236}">
              <a16:creationId xmlns:a16="http://schemas.microsoft.com/office/drawing/2014/main" id="{00000000-0008-0000-0000-0000D6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15" name="Text Box 27">
          <a:extLst>
            <a:ext uri="{FF2B5EF4-FFF2-40B4-BE49-F238E27FC236}">
              <a16:creationId xmlns:a16="http://schemas.microsoft.com/office/drawing/2014/main" id="{00000000-0008-0000-0000-0000D7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16" name="Text Box 27">
          <a:extLst>
            <a:ext uri="{FF2B5EF4-FFF2-40B4-BE49-F238E27FC236}">
              <a16:creationId xmlns:a16="http://schemas.microsoft.com/office/drawing/2014/main" id="{00000000-0008-0000-0000-0000D8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17" name="Text Box 27">
          <a:extLst>
            <a:ext uri="{FF2B5EF4-FFF2-40B4-BE49-F238E27FC236}">
              <a16:creationId xmlns:a16="http://schemas.microsoft.com/office/drawing/2014/main" id="{00000000-0008-0000-0000-0000D9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18" name="Text Box 27">
          <a:extLst>
            <a:ext uri="{FF2B5EF4-FFF2-40B4-BE49-F238E27FC236}">
              <a16:creationId xmlns:a16="http://schemas.microsoft.com/office/drawing/2014/main" id="{00000000-0008-0000-0000-0000DA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19" name="Text Box 27">
          <a:extLst>
            <a:ext uri="{FF2B5EF4-FFF2-40B4-BE49-F238E27FC236}">
              <a16:creationId xmlns:a16="http://schemas.microsoft.com/office/drawing/2014/main" id="{00000000-0008-0000-0000-0000DB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20" name="Text Box 27">
          <a:extLst>
            <a:ext uri="{FF2B5EF4-FFF2-40B4-BE49-F238E27FC236}">
              <a16:creationId xmlns:a16="http://schemas.microsoft.com/office/drawing/2014/main" id="{00000000-0008-0000-0000-0000DC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121" name="Text Box 27">
          <a:extLst>
            <a:ext uri="{FF2B5EF4-FFF2-40B4-BE49-F238E27FC236}">
              <a16:creationId xmlns:a16="http://schemas.microsoft.com/office/drawing/2014/main" id="{00000000-0008-0000-0000-0000DD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122" name="Text Box 27">
          <a:extLst>
            <a:ext uri="{FF2B5EF4-FFF2-40B4-BE49-F238E27FC236}">
              <a16:creationId xmlns:a16="http://schemas.microsoft.com/office/drawing/2014/main" id="{00000000-0008-0000-0000-0000DE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23" name="Text Box 27">
          <a:extLst>
            <a:ext uri="{FF2B5EF4-FFF2-40B4-BE49-F238E27FC236}">
              <a16:creationId xmlns:a16="http://schemas.microsoft.com/office/drawing/2014/main" id="{00000000-0008-0000-0000-0000DF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24" name="Text Box 27">
          <a:extLst>
            <a:ext uri="{FF2B5EF4-FFF2-40B4-BE49-F238E27FC236}">
              <a16:creationId xmlns:a16="http://schemas.microsoft.com/office/drawing/2014/main" id="{00000000-0008-0000-0000-0000E0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25" name="Text Box 27">
          <a:extLst>
            <a:ext uri="{FF2B5EF4-FFF2-40B4-BE49-F238E27FC236}">
              <a16:creationId xmlns:a16="http://schemas.microsoft.com/office/drawing/2014/main" id="{00000000-0008-0000-0000-0000E1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26" name="Text Box 27">
          <a:extLst>
            <a:ext uri="{FF2B5EF4-FFF2-40B4-BE49-F238E27FC236}">
              <a16:creationId xmlns:a16="http://schemas.microsoft.com/office/drawing/2014/main" id="{00000000-0008-0000-0000-0000E2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27" name="Text Box 27">
          <a:extLst>
            <a:ext uri="{FF2B5EF4-FFF2-40B4-BE49-F238E27FC236}">
              <a16:creationId xmlns:a16="http://schemas.microsoft.com/office/drawing/2014/main" id="{00000000-0008-0000-0000-0000E3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28" name="Text Box 27">
          <a:extLst>
            <a:ext uri="{FF2B5EF4-FFF2-40B4-BE49-F238E27FC236}">
              <a16:creationId xmlns:a16="http://schemas.microsoft.com/office/drawing/2014/main" id="{00000000-0008-0000-0000-0000E4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29" name="Text Box 27">
          <a:extLst>
            <a:ext uri="{FF2B5EF4-FFF2-40B4-BE49-F238E27FC236}">
              <a16:creationId xmlns:a16="http://schemas.microsoft.com/office/drawing/2014/main" id="{00000000-0008-0000-0000-0000E5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30" name="Text Box 27">
          <a:extLst>
            <a:ext uri="{FF2B5EF4-FFF2-40B4-BE49-F238E27FC236}">
              <a16:creationId xmlns:a16="http://schemas.microsoft.com/office/drawing/2014/main" id="{00000000-0008-0000-0000-0000E6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131" name="Text Box 27">
          <a:extLst>
            <a:ext uri="{FF2B5EF4-FFF2-40B4-BE49-F238E27FC236}">
              <a16:creationId xmlns:a16="http://schemas.microsoft.com/office/drawing/2014/main" id="{00000000-0008-0000-0000-0000E7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132" name="Text Box 27">
          <a:extLst>
            <a:ext uri="{FF2B5EF4-FFF2-40B4-BE49-F238E27FC236}">
              <a16:creationId xmlns:a16="http://schemas.microsoft.com/office/drawing/2014/main" id="{00000000-0008-0000-0000-0000E8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133" name="Text Box 27">
          <a:extLst>
            <a:ext uri="{FF2B5EF4-FFF2-40B4-BE49-F238E27FC236}">
              <a16:creationId xmlns:a16="http://schemas.microsoft.com/office/drawing/2014/main" id="{00000000-0008-0000-0000-0000E9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34" name="Text Box 27">
          <a:extLst>
            <a:ext uri="{FF2B5EF4-FFF2-40B4-BE49-F238E27FC236}">
              <a16:creationId xmlns:a16="http://schemas.microsoft.com/office/drawing/2014/main" id="{00000000-0008-0000-0000-0000EA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35" name="Text Box 27">
          <a:extLst>
            <a:ext uri="{FF2B5EF4-FFF2-40B4-BE49-F238E27FC236}">
              <a16:creationId xmlns:a16="http://schemas.microsoft.com/office/drawing/2014/main" id="{00000000-0008-0000-0000-0000EB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36" name="Text Box 27">
          <a:extLst>
            <a:ext uri="{FF2B5EF4-FFF2-40B4-BE49-F238E27FC236}">
              <a16:creationId xmlns:a16="http://schemas.microsoft.com/office/drawing/2014/main" id="{00000000-0008-0000-0000-0000EC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37" name="Text Box 27">
          <a:extLst>
            <a:ext uri="{FF2B5EF4-FFF2-40B4-BE49-F238E27FC236}">
              <a16:creationId xmlns:a16="http://schemas.microsoft.com/office/drawing/2014/main" id="{00000000-0008-0000-0000-0000ED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38" name="Text Box 27">
          <a:extLst>
            <a:ext uri="{FF2B5EF4-FFF2-40B4-BE49-F238E27FC236}">
              <a16:creationId xmlns:a16="http://schemas.microsoft.com/office/drawing/2014/main" id="{00000000-0008-0000-0000-0000EE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39" name="Text Box 27">
          <a:extLst>
            <a:ext uri="{FF2B5EF4-FFF2-40B4-BE49-F238E27FC236}">
              <a16:creationId xmlns:a16="http://schemas.microsoft.com/office/drawing/2014/main" id="{00000000-0008-0000-0000-0000EF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40" name="Text Box 27">
          <a:extLst>
            <a:ext uri="{FF2B5EF4-FFF2-40B4-BE49-F238E27FC236}">
              <a16:creationId xmlns:a16="http://schemas.microsoft.com/office/drawing/2014/main" id="{00000000-0008-0000-0000-0000F0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41" name="Text Box 27">
          <a:extLst>
            <a:ext uri="{FF2B5EF4-FFF2-40B4-BE49-F238E27FC236}">
              <a16:creationId xmlns:a16="http://schemas.microsoft.com/office/drawing/2014/main" id="{00000000-0008-0000-0000-0000F1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142" name="Text Box 27">
          <a:extLst>
            <a:ext uri="{FF2B5EF4-FFF2-40B4-BE49-F238E27FC236}">
              <a16:creationId xmlns:a16="http://schemas.microsoft.com/office/drawing/2014/main" id="{00000000-0008-0000-0000-0000F2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143" name="Text Box 27">
          <a:extLst>
            <a:ext uri="{FF2B5EF4-FFF2-40B4-BE49-F238E27FC236}">
              <a16:creationId xmlns:a16="http://schemas.microsoft.com/office/drawing/2014/main" id="{00000000-0008-0000-0000-0000F31B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44" name="Text Box 27">
          <a:extLst>
            <a:ext uri="{FF2B5EF4-FFF2-40B4-BE49-F238E27FC236}">
              <a16:creationId xmlns:a16="http://schemas.microsoft.com/office/drawing/2014/main" id="{00000000-0008-0000-0000-0000F4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45" name="Text Box 27">
          <a:extLst>
            <a:ext uri="{FF2B5EF4-FFF2-40B4-BE49-F238E27FC236}">
              <a16:creationId xmlns:a16="http://schemas.microsoft.com/office/drawing/2014/main" id="{00000000-0008-0000-0000-0000F5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46" name="Text Box 27">
          <a:extLst>
            <a:ext uri="{FF2B5EF4-FFF2-40B4-BE49-F238E27FC236}">
              <a16:creationId xmlns:a16="http://schemas.microsoft.com/office/drawing/2014/main" id="{00000000-0008-0000-0000-0000F6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47" name="Text Box 27">
          <a:extLst>
            <a:ext uri="{FF2B5EF4-FFF2-40B4-BE49-F238E27FC236}">
              <a16:creationId xmlns:a16="http://schemas.microsoft.com/office/drawing/2014/main" id="{00000000-0008-0000-0000-0000F7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48" name="Text Box 27">
          <a:extLst>
            <a:ext uri="{FF2B5EF4-FFF2-40B4-BE49-F238E27FC236}">
              <a16:creationId xmlns:a16="http://schemas.microsoft.com/office/drawing/2014/main" id="{00000000-0008-0000-0000-0000F8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49" name="Text Box 27">
          <a:extLst>
            <a:ext uri="{FF2B5EF4-FFF2-40B4-BE49-F238E27FC236}">
              <a16:creationId xmlns:a16="http://schemas.microsoft.com/office/drawing/2014/main" id="{00000000-0008-0000-0000-0000F9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50" name="Text Box 27">
          <a:extLst>
            <a:ext uri="{FF2B5EF4-FFF2-40B4-BE49-F238E27FC236}">
              <a16:creationId xmlns:a16="http://schemas.microsoft.com/office/drawing/2014/main" id="{00000000-0008-0000-0000-0000FA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51" name="Text Box 27">
          <a:extLst>
            <a:ext uri="{FF2B5EF4-FFF2-40B4-BE49-F238E27FC236}">
              <a16:creationId xmlns:a16="http://schemas.microsoft.com/office/drawing/2014/main" id="{00000000-0008-0000-0000-0000FB1B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152" name="Text Box 27">
          <a:extLst>
            <a:ext uri="{FF2B5EF4-FFF2-40B4-BE49-F238E27FC236}">
              <a16:creationId xmlns:a16="http://schemas.microsoft.com/office/drawing/2014/main" id="{00000000-0008-0000-0000-0000FC1B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153" name="Text Box 27">
          <a:extLst>
            <a:ext uri="{FF2B5EF4-FFF2-40B4-BE49-F238E27FC236}">
              <a16:creationId xmlns:a16="http://schemas.microsoft.com/office/drawing/2014/main" id="{00000000-0008-0000-0000-0000FD1B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54" name="Text Box 27">
          <a:extLst>
            <a:ext uri="{FF2B5EF4-FFF2-40B4-BE49-F238E27FC236}">
              <a16:creationId xmlns:a16="http://schemas.microsoft.com/office/drawing/2014/main" id="{00000000-0008-0000-0000-0000FE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55" name="Text Box 27">
          <a:extLst>
            <a:ext uri="{FF2B5EF4-FFF2-40B4-BE49-F238E27FC236}">
              <a16:creationId xmlns:a16="http://schemas.microsoft.com/office/drawing/2014/main" id="{00000000-0008-0000-0000-0000FF1B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56" name="Text Box 27">
          <a:extLst>
            <a:ext uri="{FF2B5EF4-FFF2-40B4-BE49-F238E27FC236}">
              <a16:creationId xmlns:a16="http://schemas.microsoft.com/office/drawing/2014/main" id="{00000000-0008-0000-0000-000000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57" name="Text Box 27">
          <a:extLst>
            <a:ext uri="{FF2B5EF4-FFF2-40B4-BE49-F238E27FC236}">
              <a16:creationId xmlns:a16="http://schemas.microsoft.com/office/drawing/2014/main" id="{00000000-0008-0000-0000-000001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58" name="Text Box 27">
          <a:extLst>
            <a:ext uri="{FF2B5EF4-FFF2-40B4-BE49-F238E27FC236}">
              <a16:creationId xmlns:a16="http://schemas.microsoft.com/office/drawing/2014/main" id="{00000000-0008-0000-0000-000002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59" name="Text Box 27">
          <a:extLst>
            <a:ext uri="{FF2B5EF4-FFF2-40B4-BE49-F238E27FC236}">
              <a16:creationId xmlns:a16="http://schemas.microsoft.com/office/drawing/2014/main" id="{00000000-0008-0000-0000-000003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60" name="Text Box 27">
          <a:extLst>
            <a:ext uri="{FF2B5EF4-FFF2-40B4-BE49-F238E27FC236}">
              <a16:creationId xmlns:a16="http://schemas.microsoft.com/office/drawing/2014/main" id="{00000000-0008-0000-0000-000004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61" name="Text Box 27">
          <a:extLst>
            <a:ext uri="{FF2B5EF4-FFF2-40B4-BE49-F238E27FC236}">
              <a16:creationId xmlns:a16="http://schemas.microsoft.com/office/drawing/2014/main" id="{00000000-0008-0000-0000-000005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162" name="Text Box 27">
          <a:extLst>
            <a:ext uri="{FF2B5EF4-FFF2-40B4-BE49-F238E27FC236}">
              <a16:creationId xmlns:a16="http://schemas.microsoft.com/office/drawing/2014/main" id="{00000000-0008-0000-0000-000006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163" name="Text Box 27">
          <a:extLst>
            <a:ext uri="{FF2B5EF4-FFF2-40B4-BE49-F238E27FC236}">
              <a16:creationId xmlns:a16="http://schemas.microsoft.com/office/drawing/2014/main" id="{00000000-0008-0000-0000-000007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64" name="Text Box 27">
          <a:extLst>
            <a:ext uri="{FF2B5EF4-FFF2-40B4-BE49-F238E27FC236}">
              <a16:creationId xmlns:a16="http://schemas.microsoft.com/office/drawing/2014/main" id="{00000000-0008-0000-0000-000008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65" name="Text Box 27">
          <a:extLst>
            <a:ext uri="{FF2B5EF4-FFF2-40B4-BE49-F238E27FC236}">
              <a16:creationId xmlns:a16="http://schemas.microsoft.com/office/drawing/2014/main" id="{00000000-0008-0000-0000-000009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66" name="Text Box 27">
          <a:extLst>
            <a:ext uri="{FF2B5EF4-FFF2-40B4-BE49-F238E27FC236}">
              <a16:creationId xmlns:a16="http://schemas.microsoft.com/office/drawing/2014/main" id="{00000000-0008-0000-0000-00000A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67" name="Text Box 27">
          <a:extLst>
            <a:ext uri="{FF2B5EF4-FFF2-40B4-BE49-F238E27FC236}">
              <a16:creationId xmlns:a16="http://schemas.microsoft.com/office/drawing/2014/main" id="{00000000-0008-0000-0000-00000B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68" name="Text Box 27">
          <a:extLst>
            <a:ext uri="{FF2B5EF4-FFF2-40B4-BE49-F238E27FC236}">
              <a16:creationId xmlns:a16="http://schemas.microsoft.com/office/drawing/2014/main" id="{00000000-0008-0000-0000-00000C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69" name="Text Box 27">
          <a:extLst>
            <a:ext uri="{FF2B5EF4-FFF2-40B4-BE49-F238E27FC236}">
              <a16:creationId xmlns:a16="http://schemas.microsoft.com/office/drawing/2014/main" id="{00000000-0008-0000-0000-00000D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70" name="Text Box 27">
          <a:extLst>
            <a:ext uri="{FF2B5EF4-FFF2-40B4-BE49-F238E27FC236}">
              <a16:creationId xmlns:a16="http://schemas.microsoft.com/office/drawing/2014/main" id="{00000000-0008-0000-0000-00000E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71" name="Text Box 27">
          <a:extLst>
            <a:ext uri="{FF2B5EF4-FFF2-40B4-BE49-F238E27FC236}">
              <a16:creationId xmlns:a16="http://schemas.microsoft.com/office/drawing/2014/main" id="{00000000-0008-0000-0000-00000F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172" name="Text Box 27">
          <a:extLst>
            <a:ext uri="{FF2B5EF4-FFF2-40B4-BE49-F238E27FC236}">
              <a16:creationId xmlns:a16="http://schemas.microsoft.com/office/drawing/2014/main" id="{00000000-0008-0000-0000-000010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173" name="Text Box 27">
          <a:extLst>
            <a:ext uri="{FF2B5EF4-FFF2-40B4-BE49-F238E27FC236}">
              <a16:creationId xmlns:a16="http://schemas.microsoft.com/office/drawing/2014/main" id="{00000000-0008-0000-0000-000011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174" name="Text Box 27">
          <a:extLst>
            <a:ext uri="{FF2B5EF4-FFF2-40B4-BE49-F238E27FC236}">
              <a16:creationId xmlns:a16="http://schemas.microsoft.com/office/drawing/2014/main" id="{00000000-0008-0000-0000-000012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75" name="Text Box 27">
          <a:extLst>
            <a:ext uri="{FF2B5EF4-FFF2-40B4-BE49-F238E27FC236}">
              <a16:creationId xmlns:a16="http://schemas.microsoft.com/office/drawing/2014/main" id="{00000000-0008-0000-0000-000013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76" name="Text Box 27">
          <a:extLst>
            <a:ext uri="{FF2B5EF4-FFF2-40B4-BE49-F238E27FC236}">
              <a16:creationId xmlns:a16="http://schemas.microsoft.com/office/drawing/2014/main" id="{00000000-0008-0000-0000-000014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77" name="Text Box 27">
          <a:extLst>
            <a:ext uri="{FF2B5EF4-FFF2-40B4-BE49-F238E27FC236}">
              <a16:creationId xmlns:a16="http://schemas.microsoft.com/office/drawing/2014/main" id="{00000000-0008-0000-0000-000015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78" name="Text Box 27">
          <a:extLst>
            <a:ext uri="{FF2B5EF4-FFF2-40B4-BE49-F238E27FC236}">
              <a16:creationId xmlns:a16="http://schemas.microsoft.com/office/drawing/2014/main" id="{00000000-0008-0000-0000-000016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79" name="Text Box 27">
          <a:extLst>
            <a:ext uri="{FF2B5EF4-FFF2-40B4-BE49-F238E27FC236}">
              <a16:creationId xmlns:a16="http://schemas.microsoft.com/office/drawing/2014/main" id="{00000000-0008-0000-0000-000017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80" name="Text Box 27">
          <a:extLst>
            <a:ext uri="{FF2B5EF4-FFF2-40B4-BE49-F238E27FC236}">
              <a16:creationId xmlns:a16="http://schemas.microsoft.com/office/drawing/2014/main" id="{00000000-0008-0000-0000-000018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81" name="Text Box 27">
          <a:extLst>
            <a:ext uri="{FF2B5EF4-FFF2-40B4-BE49-F238E27FC236}">
              <a16:creationId xmlns:a16="http://schemas.microsoft.com/office/drawing/2014/main" id="{00000000-0008-0000-0000-000019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82" name="Text Box 27">
          <a:extLst>
            <a:ext uri="{FF2B5EF4-FFF2-40B4-BE49-F238E27FC236}">
              <a16:creationId xmlns:a16="http://schemas.microsoft.com/office/drawing/2014/main" id="{00000000-0008-0000-0000-00001A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183" name="Text Box 27">
          <a:extLst>
            <a:ext uri="{FF2B5EF4-FFF2-40B4-BE49-F238E27FC236}">
              <a16:creationId xmlns:a16="http://schemas.microsoft.com/office/drawing/2014/main" id="{00000000-0008-0000-0000-00001B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184" name="Text Box 27">
          <a:extLst>
            <a:ext uri="{FF2B5EF4-FFF2-40B4-BE49-F238E27FC236}">
              <a16:creationId xmlns:a16="http://schemas.microsoft.com/office/drawing/2014/main" id="{00000000-0008-0000-0000-00001C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85" name="Text Box 27">
          <a:extLst>
            <a:ext uri="{FF2B5EF4-FFF2-40B4-BE49-F238E27FC236}">
              <a16:creationId xmlns:a16="http://schemas.microsoft.com/office/drawing/2014/main" id="{00000000-0008-0000-0000-00001D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86" name="Text Box 27">
          <a:extLst>
            <a:ext uri="{FF2B5EF4-FFF2-40B4-BE49-F238E27FC236}">
              <a16:creationId xmlns:a16="http://schemas.microsoft.com/office/drawing/2014/main" id="{00000000-0008-0000-0000-00001E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87" name="Text Box 27">
          <a:extLst>
            <a:ext uri="{FF2B5EF4-FFF2-40B4-BE49-F238E27FC236}">
              <a16:creationId xmlns:a16="http://schemas.microsoft.com/office/drawing/2014/main" id="{00000000-0008-0000-0000-00001F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88" name="Text Box 27">
          <a:extLst>
            <a:ext uri="{FF2B5EF4-FFF2-40B4-BE49-F238E27FC236}">
              <a16:creationId xmlns:a16="http://schemas.microsoft.com/office/drawing/2014/main" id="{00000000-0008-0000-0000-000020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89" name="Text Box 27">
          <a:extLst>
            <a:ext uri="{FF2B5EF4-FFF2-40B4-BE49-F238E27FC236}">
              <a16:creationId xmlns:a16="http://schemas.microsoft.com/office/drawing/2014/main" id="{00000000-0008-0000-0000-000021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90" name="Text Box 27">
          <a:extLst>
            <a:ext uri="{FF2B5EF4-FFF2-40B4-BE49-F238E27FC236}">
              <a16:creationId xmlns:a16="http://schemas.microsoft.com/office/drawing/2014/main" id="{00000000-0008-0000-0000-000022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91" name="Text Box 27">
          <a:extLst>
            <a:ext uri="{FF2B5EF4-FFF2-40B4-BE49-F238E27FC236}">
              <a16:creationId xmlns:a16="http://schemas.microsoft.com/office/drawing/2014/main" id="{00000000-0008-0000-0000-000023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92" name="Text Box 27">
          <a:extLst>
            <a:ext uri="{FF2B5EF4-FFF2-40B4-BE49-F238E27FC236}">
              <a16:creationId xmlns:a16="http://schemas.microsoft.com/office/drawing/2014/main" id="{00000000-0008-0000-0000-000024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193" name="Text Box 27">
          <a:extLst>
            <a:ext uri="{FF2B5EF4-FFF2-40B4-BE49-F238E27FC236}">
              <a16:creationId xmlns:a16="http://schemas.microsoft.com/office/drawing/2014/main" id="{00000000-0008-0000-0000-000025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194" name="Text Box 27">
          <a:extLst>
            <a:ext uri="{FF2B5EF4-FFF2-40B4-BE49-F238E27FC236}">
              <a16:creationId xmlns:a16="http://schemas.microsoft.com/office/drawing/2014/main" id="{00000000-0008-0000-0000-000026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95" name="Text Box 27">
          <a:extLst>
            <a:ext uri="{FF2B5EF4-FFF2-40B4-BE49-F238E27FC236}">
              <a16:creationId xmlns:a16="http://schemas.microsoft.com/office/drawing/2014/main" id="{00000000-0008-0000-0000-000027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96" name="Text Box 27">
          <a:extLst>
            <a:ext uri="{FF2B5EF4-FFF2-40B4-BE49-F238E27FC236}">
              <a16:creationId xmlns:a16="http://schemas.microsoft.com/office/drawing/2014/main" id="{00000000-0008-0000-0000-000028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97" name="Text Box 27">
          <a:extLst>
            <a:ext uri="{FF2B5EF4-FFF2-40B4-BE49-F238E27FC236}">
              <a16:creationId xmlns:a16="http://schemas.microsoft.com/office/drawing/2014/main" id="{00000000-0008-0000-0000-000029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198" name="Text Box 27">
          <a:extLst>
            <a:ext uri="{FF2B5EF4-FFF2-40B4-BE49-F238E27FC236}">
              <a16:creationId xmlns:a16="http://schemas.microsoft.com/office/drawing/2014/main" id="{00000000-0008-0000-0000-00002A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199" name="Text Box 27">
          <a:extLst>
            <a:ext uri="{FF2B5EF4-FFF2-40B4-BE49-F238E27FC236}">
              <a16:creationId xmlns:a16="http://schemas.microsoft.com/office/drawing/2014/main" id="{00000000-0008-0000-0000-00002B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00" name="Text Box 27">
          <a:extLst>
            <a:ext uri="{FF2B5EF4-FFF2-40B4-BE49-F238E27FC236}">
              <a16:creationId xmlns:a16="http://schemas.microsoft.com/office/drawing/2014/main" id="{00000000-0008-0000-0000-00002C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01" name="Text Box 27">
          <a:extLst>
            <a:ext uri="{FF2B5EF4-FFF2-40B4-BE49-F238E27FC236}">
              <a16:creationId xmlns:a16="http://schemas.microsoft.com/office/drawing/2014/main" id="{00000000-0008-0000-0000-00002D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02" name="Text Box 27">
          <a:extLst>
            <a:ext uri="{FF2B5EF4-FFF2-40B4-BE49-F238E27FC236}">
              <a16:creationId xmlns:a16="http://schemas.microsoft.com/office/drawing/2014/main" id="{00000000-0008-0000-0000-00002E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203" name="Text Box 27">
          <a:extLst>
            <a:ext uri="{FF2B5EF4-FFF2-40B4-BE49-F238E27FC236}">
              <a16:creationId xmlns:a16="http://schemas.microsoft.com/office/drawing/2014/main" id="{00000000-0008-0000-0000-00002F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204" name="Text Box 27">
          <a:extLst>
            <a:ext uri="{FF2B5EF4-FFF2-40B4-BE49-F238E27FC236}">
              <a16:creationId xmlns:a16="http://schemas.microsoft.com/office/drawing/2014/main" id="{00000000-0008-0000-0000-000030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05" name="Text Box 27">
          <a:extLst>
            <a:ext uri="{FF2B5EF4-FFF2-40B4-BE49-F238E27FC236}">
              <a16:creationId xmlns:a16="http://schemas.microsoft.com/office/drawing/2014/main" id="{00000000-0008-0000-0000-000031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06" name="Text Box 27">
          <a:extLst>
            <a:ext uri="{FF2B5EF4-FFF2-40B4-BE49-F238E27FC236}">
              <a16:creationId xmlns:a16="http://schemas.microsoft.com/office/drawing/2014/main" id="{00000000-0008-0000-0000-000032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07" name="Text Box 27">
          <a:extLst>
            <a:ext uri="{FF2B5EF4-FFF2-40B4-BE49-F238E27FC236}">
              <a16:creationId xmlns:a16="http://schemas.microsoft.com/office/drawing/2014/main" id="{00000000-0008-0000-0000-000033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08" name="Text Box 27">
          <a:extLst>
            <a:ext uri="{FF2B5EF4-FFF2-40B4-BE49-F238E27FC236}">
              <a16:creationId xmlns:a16="http://schemas.microsoft.com/office/drawing/2014/main" id="{00000000-0008-0000-0000-000034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09" name="Text Box 27">
          <a:extLst>
            <a:ext uri="{FF2B5EF4-FFF2-40B4-BE49-F238E27FC236}">
              <a16:creationId xmlns:a16="http://schemas.microsoft.com/office/drawing/2014/main" id="{00000000-0008-0000-0000-000035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10" name="Text Box 27">
          <a:extLst>
            <a:ext uri="{FF2B5EF4-FFF2-40B4-BE49-F238E27FC236}">
              <a16:creationId xmlns:a16="http://schemas.microsoft.com/office/drawing/2014/main" id="{00000000-0008-0000-0000-000036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11" name="Text Box 27">
          <a:extLst>
            <a:ext uri="{FF2B5EF4-FFF2-40B4-BE49-F238E27FC236}">
              <a16:creationId xmlns:a16="http://schemas.microsoft.com/office/drawing/2014/main" id="{00000000-0008-0000-0000-000037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12" name="Text Box 27">
          <a:extLst>
            <a:ext uri="{FF2B5EF4-FFF2-40B4-BE49-F238E27FC236}">
              <a16:creationId xmlns:a16="http://schemas.microsoft.com/office/drawing/2014/main" id="{00000000-0008-0000-0000-000038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213" name="Text Box 27">
          <a:extLst>
            <a:ext uri="{FF2B5EF4-FFF2-40B4-BE49-F238E27FC236}">
              <a16:creationId xmlns:a16="http://schemas.microsoft.com/office/drawing/2014/main" id="{00000000-0008-0000-0000-000039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214" name="Text Box 27">
          <a:extLst>
            <a:ext uri="{FF2B5EF4-FFF2-40B4-BE49-F238E27FC236}">
              <a16:creationId xmlns:a16="http://schemas.microsoft.com/office/drawing/2014/main" id="{00000000-0008-0000-0000-00003A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215" name="Text Box 27">
          <a:extLst>
            <a:ext uri="{FF2B5EF4-FFF2-40B4-BE49-F238E27FC236}">
              <a16:creationId xmlns:a16="http://schemas.microsoft.com/office/drawing/2014/main" id="{00000000-0008-0000-0000-00003B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16" name="Text Box 27">
          <a:extLst>
            <a:ext uri="{FF2B5EF4-FFF2-40B4-BE49-F238E27FC236}">
              <a16:creationId xmlns:a16="http://schemas.microsoft.com/office/drawing/2014/main" id="{00000000-0008-0000-0000-00003C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17" name="Text Box 27">
          <a:extLst>
            <a:ext uri="{FF2B5EF4-FFF2-40B4-BE49-F238E27FC236}">
              <a16:creationId xmlns:a16="http://schemas.microsoft.com/office/drawing/2014/main" id="{00000000-0008-0000-0000-00003D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18" name="Text Box 27">
          <a:extLst>
            <a:ext uri="{FF2B5EF4-FFF2-40B4-BE49-F238E27FC236}">
              <a16:creationId xmlns:a16="http://schemas.microsoft.com/office/drawing/2014/main" id="{00000000-0008-0000-0000-00003E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19" name="Text Box 27">
          <a:extLst>
            <a:ext uri="{FF2B5EF4-FFF2-40B4-BE49-F238E27FC236}">
              <a16:creationId xmlns:a16="http://schemas.microsoft.com/office/drawing/2014/main" id="{00000000-0008-0000-0000-00003F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20" name="Text Box 27">
          <a:extLst>
            <a:ext uri="{FF2B5EF4-FFF2-40B4-BE49-F238E27FC236}">
              <a16:creationId xmlns:a16="http://schemas.microsoft.com/office/drawing/2014/main" id="{00000000-0008-0000-0000-000040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21" name="Text Box 27">
          <a:extLst>
            <a:ext uri="{FF2B5EF4-FFF2-40B4-BE49-F238E27FC236}">
              <a16:creationId xmlns:a16="http://schemas.microsoft.com/office/drawing/2014/main" id="{00000000-0008-0000-0000-000041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22" name="Text Box 27">
          <a:extLst>
            <a:ext uri="{FF2B5EF4-FFF2-40B4-BE49-F238E27FC236}">
              <a16:creationId xmlns:a16="http://schemas.microsoft.com/office/drawing/2014/main" id="{00000000-0008-0000-0000-000042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23" name="Text Box 27">
          <a:extLst>
            <a:ext uri="{FF2B5EF4-FFF2-40B4-BE49-F238E27FC236}">
              <a16:creationId xmlns:a16="http://schemas.microsoft.com/office/drawing/2014/main" id="{00000000-0008-0000-0000-000043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224" name="Text Box 27">
          <a:extLst>
            <a:ext uri="{FF2B5EF4-FFF2-40B4-BE49-F238E27FC236}">
              <a16:creationId xmlns:a16="http://schemas.microsoft.com/office/drawing/2014/main" id="{00000000-0008-0000-0000-000044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225" name="Text Box 27">
          <a:extLst>
            <a:ext uri="{FF2B5EF4-FFF2-40B4-BE49-F238E27FC236}">
              <a16:creationId xmlns:a16="http://schemas.microsoft.com/office/drawing/2014/main" id="{00000000-0008-0000-0000-000045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26" name="Text Box 27">
          <a:extLst>
            <a:ext uri="{FF2B5EF4-FFF2-40B4-BE49-F238E27FC236}">
              <a16:creationId xmlns:a16="http://schemas.microsoft.com/office/drawing/2014/main" id="{00000000-0008-0000-0000-000046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27" name="Text Box 27">
          <a:extLst>
            <a:ext uri="{FF2B5EF4-FFF2-40B4-BE49-F238E27FC236}">
              <a16:creationId xmlns:a16="http://schemas.microsoft.com/office/drawing/2014/main" id="{00000000-0008-0000-0000-000047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28" name="Text Box 27">
          <a:extLst>
            <a:ext uri="{FF2B5EF4-FFF2-40B4-BE49-F238E27FC236}">
              <a16:creationId xmlns:a16="http://schemas.microsoft.com/office/drawing/2014/main" id="{00000000-0008-0000-0000-000048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29" name="Text Box 27">
          <a:extLst>
            <a:ext uri="{FF2B5EF4-FFF2-40B4-BE49-F238E27FC236}">
              <a16:creationId xmlns:a16="http://schemas.microsoft.com/office/drawing/2014/main" id="{00000000-0008-0000-0000-000049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30" name="Text Box 27">
          <a:extLst>
            <a:ext uri="{FF2B5EF4-FFF2-40B4-BE49-F238E27FC236}">
              <a16:creationId xmlns:a16="http://schemas.microsoft.com/office/drawing/2014/main" id="{00000000-0008-0000-0000-00004A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31" name="Text Box 27">
          <a:extLst>
            <a:ext uri="{FF2B5EF4-FFF2-40B4-BE49-F238E27FC236}">
              <a16:creationId xmlns:a16="http://schemas.microsoft.com/office/drawing/2014/main" id="{00000000-0008-0000-0000-00004B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32" name="Text Box 27">
          <a:extLst>
            <a:ext uri="{FF2B5EF4-FFF2-40B4-BE49-F238E27FC236}">
              <a16:creationId xmlns:a16="http://schemas.microsoft.com/office/drawing/2014/main" id="{00000000-0008-0000-0000-00004C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33" name="Text Box 27">
          <a:extLst>
            <a:ext uri="{FF2B5EF4-FFF2-40B4-BE49-F238E27FC236}">
              <a16:creationId xmlns:a16="http://schemas.microsoft.com/office/drawing/2014/main" id="{00000000-0008-0000-0000-00004D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234" name="Text Box 27">
          <a:extLst>
            <a:ext uri="{FF2B5EF4-FFF2-40B4-BE49-F238E27FC236}">
              <a16:creationId xmlns:a16="http://schemas.microsoft.com/office/drawing/2014/main" id="{00000000-0008-0000-0000-00004E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235" name="Text Box 27">
          <a:extLst>
            <a:ext uri="{FF2B5EF4-FFF2-40B4-BE49-F238E27FC236}">
              <a16:creationId xmlns:a16="http://schemas.microsoft.com/office/drawing/2014/main" id="{00000000-0008-0000-0000-00004F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36" name="Text Box 27">
          <a:extLst>
            <a:ext uri="{FF2B5EF4-FFF2-40B4-BE49-F238E27FC236}">
              <a16:creationId xmlns:a16="http://schemas.microsoft.com/office/drawing/2014/main" id="{00000000-0008-0000-0000-000050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37" name="Text Box 27">
          <a:extLst>
            <a:ext uri="{FF2B5EF4-FFF2-40B4-BE49-F238E27FC236}">
              <a16:creationId xmlns:a16="http://schemas.microsoft.com/office/drawing/2014/main" id="{00000000-0008-0000-0000-000051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38" name="Text Box 27">
          <a:extLst>
            <a:ext uri="{FF2B5EF4-FFF2-40B4-BE49-F238E27FC236}">
              <a16:creationId xmlns:a16="http://schemas.microsoft.com/office/drawing/2014/main" id="{00000000-0008-0000-0000-000052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39" name="Text Box 27">
          <a:extLst>
            <a:ext uri="{FF2B5EF4-FFF2-40B4-BE49-F238E27FC236}">
              <a16:creationId xmlns:a16="http://schemas.microsoft.com/office/drawing/2014/main" id="{00000000-0008-0000-0000-000053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40" name="Text Box 27">
          <a:extLst>
            <a:ext uri="{FF2B5EF4-FFF2-40B4-BE49-F238E27FC236}">
              <a16:creationId xmlns:a16="http://schemas.microsoft.com/office/drawing/2014/main" id="{00000000-0008-0000-0000-000054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41" name="Text Box 27">
          <a:extLst>
            <a:ext uri="{FF2B5EF4-FFF2-40B4-BE49-F238E27FC236}">
              <a16:creationId xmlns:a16="http://schemas.microsoft.com/office/drawing/2014/main" id="{00000000-0008-0000-0000-000055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42" name="Text Box 27">
          <a:extLst>
            <a:ext uri="{FF2B5EF4-FFF2-40B4-BE49-F238E27FC236}">
              <a16:creationId xmlns:a16="http://schemas.microsoft.com/office/drawing/2014/main" id="{00000000-0008-0000-0000-000056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43" name="Text Box 27">
          <a:extLst>
            <a:ext uri="{FF2B5EF4-FFF2-40B4-BE49-F238E27FC236}">
              <a16:creationId xmlns:a16="http://schemas.microsoft.com/office/drawing/2014/main" id="{00000000-0008-0000-0000-000057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244" name="Text Box 27">
          <a:extLst>
            <a:ext uri="{FF2B5EF4-FFF2-40B4-BE49-F238E27FC236}">
              <a16:creationId xmlns:a16="http://schemas.microsoft.com/office/drawing/2014/main" id="{00000000-0008-0000-0000-000058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245" name="Text Box 27">
          <a:extLst>
            <a:ext uri="{FF2B5EF4-FFF2-40B4-BE49-F238E27FC236}">
              <a16:creationId xmlns:a16="http://schemas.microsoft.com/office/drawing/2014/main" id="{00000000-0008-0000-0000-000059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46" name="Text Box 27">
          <a:extLst>
            <a:ext uri="{FF2B5EF4-FFF2-40B4-BE49-F238E27FC236}">
              <a16:creationId xmlns:a16="http://schemas.microsoft.com/office/drawing/2014/main" id="{00000000-0008-0000-0000-00005A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47" name="Text Box 27">
          <a:extLst>
            <a:ext uri="{FF2B5EF4-FFF2-40B4-BE49-F238E27FC236}">
              <a16:creationId xmlns:a16="http://schemas.microsoft.com/office/drawing/2014/main" id="{00000000-0008-0000-0000-00005B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48" name="Text Box 27">
          <a:extLst>
            <a:ext uri="{FF2B5EF4-FFF2-40B4-BE49-F238E27FC236}">
              <a16:creationId xmlns:a16="http://schemas.microsoft.com/office/drawing/2014/main" id="{00000000-0008-0000-0000-00005C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49" name="Text Box 27">
          <a:extLst>
            <a:ext uri="{FF2B5EF4-FFF2-40B4-BE49-F238E27FC236}">
              <a16:creationId xmlns:a16="http://schemas.microsoft.com/office/drawing/2014/main" id="{00000000-0008-0000-0000-00005D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50" name="Text Box 27">
          <a:extLst>
            <a:ext uri="{FF2B5EF4-FFF2-40B4-BE49-F238E27FC236}">
              <a16:creationId xmlns:a16="http://schemas.microsoft.com/office/drawing/2014/main" id="{00000000-0008-0000-0000-00005E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51" name="Text Box 27">
          <a:extLst>
            <a:ext uri="{FF2B5EF4-FFF2-40B4-BE49-F238E27FC236}">
              <a16:creationId xmlns:a16="http://schemas.microsoft.com/office/drawing/2014/main" id="{00000000-0008-0000-0000-00005F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52" name="Text Box 27">
          <a:extLst>
            <a:ext uri="{FF2B5EF4-FFF2-40B4-BE49-F238E27FC236}">
              <a16:creationId xmlns:a16="http://schemas.microsoft.com/office/drawing/2014/main" id="{00000000-0008-0000-0000-000060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53" name="Text Box 27">
          <a:extLst>
            <a:ext uri="{FF2B5EF4-FFF2-40B4-BE49-F238E27FC236}">
              <a16:creationId xmlns:a16="http://schemas.microsoft.com/office/drawing/2014/main" id="{00000000-0008-0000-0000-000061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254" name="Text Box 27">
          <a:extLst>
            <a:ext uri="{FF2B5EF4-FFF2-40B4-BE49-F238E27FC236}">
              <a16:creationId xmlns:a16="http://schemas.microsoft.com/office/drawing/2014/main" id="{00000000-0008-0000-0000-000062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255" name="Text Box 27">
          <a:extLst>
            <a:ext uri="{FF2B5EF4-FFF2-40B4-BE49-F238E27FC236}">
              <a16:creationId xmlns:a16="http://schemas.microsoft.com/office/drawing/2014/main" id="{00000000-0008-0000-0000-000063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256" name="Text Box 27">
          <a:extLst>
            <a:ext uri="{FF2B5EF4-FFF2-40B4-BE49-F238E27FC236}">
              <a16:creationId xmlns:a16="http://schemas.microsoft.com/office/drawing/2014/main" id="{00000000-0008-0000-0000-000064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57" name="Text Box 27">
          <a:extLst>
            <a:ext uri="{FF2B5EF4-FFF2-40B4-BE49-F238E27FC236}">
              <a16:creationId xmlns:a16="http://schemas.microsoft.com/office/drawing/2014/main" id="{00000000-0008-0000-0000-000065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58" name="Text Box 27">
          <a:extLst>
            <a:ext uri="{FF2B5EF4-FFF2-40B4-BE49-F238E27FC236}">
              <a16:creationId xmlns:a16="http://schemas.microsoft.com/office/drawing/2014/main" id="{00000000-0008-0000-0000-000066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59" name="Text Box 27">
          <a:extLst>
            <a:ext uri="{FF2B5EF4-FFF2-40B4-BE49-F238E27FC236}">
              <a16:creationId xmlns:a16="http://schemas.microsoft.com/office/drawing/2014/main" id="{00000000-0008-0000-0000-000067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60" name="Text Box 27">
          <a:extLst>
            <a:ext uri="{FF2B5EF4-FFF2-40B4-BE49-F238E27FC236}">
              <a16:creationId xmlns:a16="http://schemas.microsoft.com/office/drawing/2014/main" id="{00000000-0008-0000-0000-000068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61" name="Text Box 27">
          <a:extLst>
            <a:ext uri="{FF2B5EF4-FFF2-40B4-BE49-F238E27FC236}">
              <a16:creationId xmlns:a16="http://schemas.microsoft.com/office/drawing/2014/main" id="{00000000-0008-0000-0000-000069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62" name="Text Box 27">
          <a:extLst>
            <a:ext uri="{FF2B5EF4-FFF2-40B4-BE49-F238E27FC236}">
              <a16:creationId xmlns:a16="http://schemas.microsoft.com/office/drawing/2014/main" id="{00000000-0008-0000-0000-00006A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63" name="Text Box 27">
          <a:extLst>
            <a:ext uri="{FF2B5EF4-FFF2-40B4-BE49-F238E27FC236}">
              <a16:creationId xmlns:a16="http://schemas.microsoft.com/office/drawing/2014/main" id="{00000000-0008-0000-0000-00006B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64" name="Text Box 27">
          <a:extLst>
            <a:ext uri="{FF2B5EF4-FFF2-40B4-BE49-F238E27FC236}">
              <a16:creationId xmlns:a16="http://schemas.microsoft.com/office/drawing/2014/main" id="{00000000-0008-0000-0000-00006C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265" name="Text Box 27">
          <a:extLst>
            <a:ext uri="{FF2B5EF4-FFF2-40B4-BE49-F238E27FC236}">
              <a16:creationId xmlns:a16="http://schemas.microsoft.com/office/drawing/2014/main" id="{00000000-0008-0000-0000-00006D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266" name="Text Box 27">
          <a:extLst>
            <a:ext uri="{FF2B5EF4-FFF2-40B4-BE49-F238E27FC236}">
              <a16:creationId xmlns:a16="http://schemas.microsoft.com/office/drawing/2014/main" id="{00000000-0008-0000-0000-00006E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67" name="Text Box 27">
          <a:extLst>
            <a:ext uri="{FF2B5EF4-FFF2-40B4-BE49-F238E27FC236}">
              <a16:creationId xmlns:a16="http://schemas.microsoft.com/office/drawing/2014/main" id="{00000000-0008-0000-0000-00006F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68" name="Text Box 27">
          <a:extLst>
            <a:ext uri="{FF2B5EF4-FFF2-40B4-BE49-F238E27FC236}">
              <a16:creationId xmlns:a16="http://schemas.microsoft.com/office/drawing/2014/main" id="{00000000-0008-0000-0000-000070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69" name="Text Box 27">
          <a:extLst>
            <a:ext uri="{FF2B5EF4-FFF2-40B4-BE49-F238E27FC236}">
              <a16:creationId xmlns:a16="http://schemas.microsoft.com/office/drawing/2014/main" id="{00000000-0008-0000-0000-000071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70" name="Text Box 27">
          <a:extLst>
            <a:ext uri="{FF2B5EF4-FFF2-40B4-BE49-F238E27FC236}">
              <a16:creationId xmlns:a16="http://schemas.microsoft.com/office/drawing/2014/main" id="{00000000-0008-0000-0000-000072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71" name="Text Box 27">
          <a:extLst>
            <a:ext uri="{FF2B5EF4-FFF2-40B4-BE49-F238E27FC236}">
              <a16:creationId xmlns:a16="http://schemas.microsoft.com/office/drawing/2014/main" id="{00000000-0008-0000-0000-000073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72" name="Text Box 27">
          <a:extLst>
            <a:ext uri="{FF2B5EF4-FFF2-40B4-BE49-F238E27FC236}">
              <a16:creationId xmlns:a16="http://schemas.microsoft.com/office/drawing/2014/main" id="{00000000-0008-0000-0000-000074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73" name="Text Box 27">
          <a:extLst>
            <a:ext uri="{FF2B5EF4-FFF2-40B4-BE49-F238E27FC236}">
              <a16:creationId xmlns:a16="http://schemas.microsoft.com/office/drawing/2014/main" id="{00000000-0008-0000-0000-000075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74" name="Text Box 27">
          <a:extLst>
            <a:ext uri="{FF2B5EF4-FFF2-40B4-BE49-F238E27FC236}">
              <a16:creationId xmlns:a16="http://schemas.microsoft.com/office/drawing/2014/main" id="{00000000-0008-0000-0000-000076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275" name="Text Box 27">
          <a:extLst>
            <a:ext uri="{FF2B5EF4-FFF2-40B4-BE49-F238E27FC236}">
              <a16:creationId xmlns:a16="http://schemas.microsoft.com/office/drawing/2014/main" id="{00000000-0008-0000-0000-000077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276" name="Text Box 27">
          <a:extLst>
            <a:ext uri="{FF2B5EF4-FFF2-40B4-BE49-F238E27FC236}">
              <a16:creationId xmlns:a16="http://schemas.microsoft.com/office/drawing/2014/main" id="{00000000-0008-0000-0000-000078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77" name="Text Box 27">
          <a:extLst>
            <a:ext uri="{FF2B5EF4-FFF2-40B4-BE49-F238E27FC236}">
              <a16:creationId xmlns:a16="http://schemas.microsoft.com/office/drawing/2014/main" id="{00000000-0008-0000-0000-000079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78" name="Text Box 27">
          <a:extLst>
            <a:ext uri="{FF2B5EF4-FFF2-40B4-BE49-F238E27FC236}">
              <a16:creationId xmlns:a16="http://schemas.microsoft.com/office/drawing/2014/main" id="{00000000-0008-0000-0000-00007A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79" name="Text Box 27">
          <a:extLst>
            <a:ext uri="{FF2B5EF4-FFF2-40B4-BE49-F238E27FC236}">
              <a16:creationId xmlns:a16="http://schemas.microsoft.com/office/drawing/2014/main" id="{00000000-0008-0000-0000-00007B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80" name="Text Box 27">
          <a:extLst>
            <a:ext uri="{FF2B5EF4-FFF2-40B4-BE49-F238E27FC236}">
              <a16:creationId xmlns:a16="http://schemas.microsoft.com/office/drawing/2014/main" id="{00000000-0008-0000-0000-00007C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81" name="Text Box 27">
          <a:extLst>
            <a:ext uri="{FF2B5EF4-FFF2-40B4-BE49-F238E27FC236}">
              <a16:creationId xmlns:a16="http://schemas.microsoft.com/office/drawing/2014/main" id="{00000000-0008-0000-0000-00007D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82" name="Text Box 27">
          <a:extLst>
            <a:ext uri="{FF2B5EF4-FFF2-40B4-BE49-F238E27FC236}">
              <a16:creationId xmlns:a16="http://schemas.microsoft.com/office/drawing/2014/main" id="{00000000-0008-0000-0000-00007E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83" name="Text Box 27">
          <a:extLst>
            <a:ext uri="{FF2B5EF4-FFF2-40B4-BE49-F238E27FC236}">
              <a16:creationId xmlns:a16="http://schemas.microsoft.com/office/drawing/2014/main" id="{00000000-0008-0000-0000-00007F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84" name="Text Box 27">
          <a:extLst>
            <a:ext uri="{FF2B5EF4-FFF2-40B4-BE49-F238E27FC236}">
              <a16:creationId xmlns:a16="http://schemas.microsoft.com/office/drawing/2014/main" id="{00000000-0008-0000-0000-000080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285" name="Text Box 27">
          <a:extLst>
            <a:ext uri="{FF2B5EF4-FFF2-40B4-BE49-F238E27FC236}">
              <a16:creationId xmlns:a16="http://schemas.microsoft.com/office/drawing/2014/main" id="{00000000-0008-0000-0000-000081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286" name="Text Box 27">
          <a:extLst>
            <a:ext uri="{FF2B5EF4-FFF2-40B4-BE49-F238E27FC236}">
              <a16:creationId xmlns:a16="http://schemas.microsoft.com/office/drawing/2014/main" id="{00000000-0008-0000-0000-000082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87" name="Text Box 27">
          <a:extLst>
            <a:ext uri="{FF2B5EF4-FFF2-40B4-BE49-F238E27FC236}">
              <a16:creationId xmlns:a16="http://schemas.microsoft.com/office/drawing/2014/main" id="{00000000-0008-0000-0000-000083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88" name="Text Box 27">
          <a:extLst>
            <a:ext uri="{FF2B5EF4-FFF2-40B4-BE49-F238E27FC236}">
              <a16:creationId xmlns:a16="http://schemas.microsoft.com/office/drawing/2014/main" id="{00000000-0008-0000-0000-000084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89" name="Text Box 27">
          <a:extLst>
            <a:ext uri="{FF2B5EF4-FFF2-40B4-BE49-F238E27FC236}">
              <a16:creationId xmlns:a16="http://schemas.microsoft.com/office/drawing/2014/main" id="{00000000-0008-0000-0000-000085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90" name="Text Box 27">
          <a:extLst>
            <a:ext uri="{FF2B5EF4-FFF2-40B4-BE49-F238E27FC236}">
              <a16:creationId xmlns:a16="http://schemas.microsoft.com/office/drawing/2014/main" id="{00000000-0008-0000-0000-000086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91" name="Text Box 27">
          <a:extLst>
            <a:ext uri="{FF2B5EF4-FFF2-40B4-BE49-F238E27FC236}">
              <a16:creationId xmlns:a16="http://schemas.microsoft.com/office/drawing/2014/main" id="{00000000-0008-0000-0000-000087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92" name="Text Box 27">
          <a:extLst>
            <a:ext uri="{FF2B5EF4-FFF2-40B4-BE49-F238E27FC236}">
              <a16:creationId xmlns:a16="http://schemas.microsoft.com/office/drawing/2014/main" id="{00000000-0008-0000-0000-000088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93" name="Text Box 27">
          <a:extLst>
            <a:ext uri="{FF2B5EF4-FFF2-40B4-BE49-F238E27FC236}">
              <a16:creationId xmlns:a16="http://schemas.microsoft.com/office/drawing/2014/main" id="{00000000-0008-0000-0000-000089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294" name="Text Box 27">
          <a:extLst>
            <a:ext uri="{FF2B5EF4-FFF2-40B4-BE49-F238E27FC236}">
              <a16:creationId xmlns:a16="http://schemas.microsoft.com/office/drawing/2014/main" id="{00000000-0008-0000-0000-00008A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295" name="Text Box 27">
          <a:extLst>
            <a:ext uri="{FF2B5EF4-FFF2-40B4-BE49-F238E27FC236}">
              <a16:creationId xmlns:a16="http://schemas.microsoft.com/office/drawing/2014/main" id="{00000000-0008-0000-0000-00008B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296" name="Text Box 27">
          <a:extLst>
            <a:ext uri="{FF2B5EF4-FFF2-40B4-BE49-F238E27FC236}">
              <a16:creationId xmlns:a16="http://schemas.microsoft.com/office/drawing/2014/main" id="{00000000-0008-0000-0000-00008C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297" name="Text Box 27">
          <a:extLst>
            <a:ext uri="{FF2B5EF4-FFF2-40B4-BE49-F238E27FC236}">
              <a16:creationId xmlns:a16="http://schemas.microsoft.com/office/drawing/2014/main" id="{00000000-0008-0000-0000-00008D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98" name="Text Box 27">
          <a:extLst>
            <a:ext uri="{FF2B5EF4-FFF2-40B4-BE49-F238E27FC236}">
              <a16:creationId xmlns:a16="http://schemas.microsoft.com/office/drawing/2014/main" id="{00000000-0008-0000-0000-00008E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299" name="Text Box 27">
          <a:extLst>
            <a:ext uri="{FF2B5EF4-FFF2-40B4-BE49-F238E27FC236}">
              <a16:creationId xmlns:a16="http://schemas.microsoft.com/office/drawing/2014/main" id="{00000000-0008-0000-0000-00008F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00" name="Text Box 27">
          <a:extLst>
            <a:ext uri="{FF2B5EF4-FFF2-40B4-BE49-F238E27FC236}">
              <a16:creationId xmlns:a16="http://schemas.microsoft.com/office/drawing/2014/main" id="{00000000-0008-0000-0000-000090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01" name="Text Box 27">
          <a:extLst>
            <a:ext uri="{FF2B5EF4-FFF2-40B4-BE49-F238E27FC236}">
              <a16:creationId xmlns:a16="http://schemas.microsoft.com/office/drawing/2014/main" id="{00000000-0008-0000-0000-000091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02" name="Text Box 27">
          <a:extLst>
            <a:ext uri="{FF2B5EF4-FFF2-40B4-BE49-F238E27FC236}">
              <a16:creationId xmlns:a16="http://schemas.microsoft.com/office/drawing/2014/main" id="{00000000-0008-0000-0000-000092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03" name="Text Box 27">
          <a:extLst>
            <a:ext uri="{FF2B5EF4-FFF2-40B4-BE49-F238E27FC236}">
              <a16:creationId xmlns:a16="http://schemas.microsoft.com/office/drawing/2014/main" id="{00000000-0008-0000-0000-000093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04" name="Text Box 27">
          <a:extLst>
            <a:ext uri="{FF2B5EF4-FFF2-40B4-BE49-F238E27FC236}">
              <a16:creationId xmlns:a16="http://schemas.microsoft.com/office/drawing/2014/main" id="{00000000-0008-0000-0000-000094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05" name="Text Box 27">
          <a:extLst>
            <a:ext uri="{FF2B5EF4-FFF2-40B4-BE49-F238E27FC236}">
              <a16:creationId xmlns:a16="http://schemas.microsoft.com/office/drawing/2014/main" id="{00000000-0008-0000-0000-000095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306" name="Text Box 27">
          <a:extLst>
            <a:ext uri="{FF2B5EF4-FFF2-40B4-BE49-F238E27FC236}">
              <a16:creationId xmlns:a16="http://schemas.microsoft.com/office/drawing/2014/main" id="{00000000-0008-0000-0000-000096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07" name="Text Box 27">
          <a:extLst>
            <a:ext uri="{FF2B5EF4-FFF2-40B4-BE49-F238E27FC236}">
              <a16:creationId xmlns:a16="http://schemas.microsoft.com/office/drawing/2014/main" id="{00000000-0008-0000-0000-000097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08" name="Text Box 27">
          <a:extLst>
            <a:ext uri="{FF2B5EF4-FFF2-40B4-BE49-F238E27FC236}">
              <a16:creationId xmlns:a16="http://schemas.microsoft.com/office/drawing/2014/main" id="{00000000-0008-0000-0000-000098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09" name="Text Box 27">
          <a:extLst>
            <a:ext uri="{FF2B5EF4-FFF2-40B4-BE49-F238E27FC236}">
              <a16:creationId xmlns:a16="http://schemas.microsoft.com/office/drawing/2014/main" id="{00000000-0008-0000-0000-000099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10" name="Text Box 27">
          <a:extLst>
            <a:ext uri="{FF2B5EF4-FFF2-40B4-BE49-F238E27FC236}">
              <a16:creationId xmlns:a16="http://schemas.microsoft.com/office/drawing/2014/main" id="{00000000-0008-0000-0000-00009A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11" name="Text Box 27">
          <a:extLst>
            <a:ext uri="{FF2B5EF4-FFF2-40B4-BE49-F238E27FC236}">
              <a16:creationId xmlns:a16="http://schemas.microsoft.com/office/drawing/2014/main" id="{00000000-0008-0000-0000-00009B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12" name="Text Box 27">
          <a:extLst>
            <a:ext uri="{FF2B5EF4-FFF2-40B4-BE49-F238E27FC236}">
              <a16:creationId xmlns:a16="http://schemas.microsoft.com/office/drawing/2014/main" id="{00000000-0008-0000-0000-00009C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13" name="Text Box 27">
          <a:extLst>
            <a:ext uri="{FF2B5EF4-FFF2-40B4-BE49-F238E27FC236}">
              <a16:creationId xmlns:a16="http://schemas.microsoft.com/office/drawing/2014/main" id="{00000000-0008-0000-0000-00009D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14" name="Text Box 27">
          <a:extLst>
            <a:ext uri="{FF2B5EF4-FFF2-40B4-BE49-F238E27FC236}">
              <a16:creationId xmlns:a16="http://schemas.microsoft.com/office/drawing/2014/main" id="{00000000-0008-0000-0000-00009E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315" name="Text Box 27">
          <a:extLst>
            <a:ext uri="{FF2B5EF4-FFF2-40B4-BE49-F238E27FC236}">
              <a16:creationId xmlns:a16="http://schemas.microsoft.com/office/drawing/2014/main" id="{00000000-0008-0000-0000-00009F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316" name="Text Box 27">
          <a:extLst>
            <a:ext uri="{FF2B5EF4-FFF2-40B4-BE49-F238E27FC236}">
              <a16:creationId xmlns:a16="http://schemas.microsoft.com/office/drawing/2014/main" id="{00000000-0008-0000-0000-0000A0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17" name="Text Box 27">
          <a:extLst>
            <a:ext uri="{FF2B5EF4-FFF2-40B4-BE49-F238E27FC236}">
              <a16:creationId xmlns:a16="http://schemas.microsoft.com/office/drawing/2014/main" id="{00000000-0008-0000-0000-0000A1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18" name="Text Box 27">
          <a:extLst>
            <a:ext uri="{FF2B5EF4-FFF2-40B4-BE49-F238E27FC236}">
              <a16:creationId xmlns:a16="http://schemas.microsoft.com/office/drawing/2014/main" id="{00000000-0008-0000-0000-0000A2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19" name="Text Box 27">
          <a:extLst>
            <a:ext uri="{FF2B5EF4-FFF2-40B4-BE49-F238E27FC236}">
              <a16:creationId xmlns:a16="http://schemas.microsoft.com/office/drawing/2014/main" id="{00000000-0008-0000-0000-0000A3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20" name="Text Box 27">
          <a:extLst>
            <a:ext uri="{FF2B5EF4-FFF2-40B4-BE49-F238E27FC236}">
              <a16:creationId xmlns:a16="http://schemas.microsoft.com/office/drawing/2014/main" id="{00000000-0008-0000-0000-0000A4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21" name="Text Box 27">
          <a:extLst>
            <a:ext uri="{FF2B5EF4-FFF2-40B4-BE49-F238E27FC236}">
              <a16:creationId xmlns:a16="http://schemas.microsoft.com/office/drawing/2014/main" id="{00000000-0008-0000-0000-0000A5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22" name="Text Box 27">
          <a:extLst>
            <a:ext uri="{FF2B5EF4-FFF2-40B4-BE49-F238E27FC236}">
              <a16:creationId xmlns:a16="http://schemas.microsoft.com/office/drawing/2014/main" id="{00000000-0008-0000-0000-0000A6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23" name="Text Box 27">
          <a:extLst>
            <a:ext uri="{FF2B5EF4-FFF2-40B4-BE49-F238E27FC236}">
              <a16:creationId xmlns:a16="http://schemas.microsoft.com/office/drawing/2014/main" id="{00000000-0008-0000-0000-0000A7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324" name="Text Box 27">
          <a:extLst>
            <a:ext uri="{FF2B5EF4-FFF2-40B4-BE49-F238E27FC236}">
              <a16:creationId xmlns:a16="http://schemas.microsoft.com/office/drawing/2014/main" id="{00000000-0008-0000-0000-0000A8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325" name="Text Box 27">
          <a:extLst>
            <a:ext uri="{FF2B5EF4-FFF2-40B4-BE49-F238E27FC236}">
              <a16:creationId xmlns:a16="http://schemas.microsoft.com/office/drawing/2014/main" id="{00000000-0008-0000-0000-0000A9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26" name="Text Box 27">
          <a:extLst>
            <a:ext uri="{FF2B5EF4-FFF2-40B4-BE49-F238E27FC236}">
              <a16:creationId xmlns:a16="http://schemas.microsoft.com/office/drawing/2014/main" id="{00000000-0008-0000-0000-0000AA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27" name="Text Box 27">
          <a:extLst>
            <a:ext uri="{FF2B5EF4-FFF2-40B4-BE49-F238E27FC236}">
              <a16:creationId xmlns:a16="http://schemas.microsoft.com/office/drawing/2014/main" id="{00000000-0008-0000-0000-0000AB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28" name="Text Box 27">
          <a:extLst>
            <a:ext uri="{FF2B5EF4-FFF2-40B4-BE49-F238E27FC236}">
              <a16:creationId xmlns:a16="http://schemas.microsoft.com/office/drawing/2014/main" id="{00000000-0008-0000-0000-0000AC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29" name="Text Box 27">
          <a:extLst>
            <a:ext uri="{FF2B5EF4-FFF2-40B4-BE49-F238E27FC236}">
              <a16:creationId xmlns:a16="http://schemas.microsoft.com/office/drawing/2014/main" id="{00000000-0008-0000-0000-0000AD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30" name="Text Box 27">
          <a:extLst>
            <a:ext uri="{FF2B5EF4-FFF2-40B4-BE49-F238E27FC236}">
              <a16:creationId xmlns:a16="http://schemas.microsoft.com/office/drawing/2014/main" id="{00000000-0008-0000-0000-0000AE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31" name="Text Box 27">
          <a:extLst>
            <a:ext uri="{FF2B5EF4-FFF2-40B4-BE49-F238E27FC236}">
              <a16:creationId xmlns:a16="http://schemas.microsoft.com/office/drawing/2014/main" id="{00000000-0008-0000-0000-0000AF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32" name="Text Box 27">
          <a:extLst>
            <a:ext uri="{FF2B5EF4-FFF2-40B4-BE49-F238E27FC236}">
              <a16:creationId xmlns:a16="http://schemas.microsoft.com/office/drawing/2014/main" id="{00000000-0008-0000-0000-0000B0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33" name="Text Box 27">
          <a:extLst>
            <a:ext uri="{FF2B5EF4-FFF2-40B4-BE49-F238E27FC236}">
              <a16:creationId xmlns:a16="http://schemas.microsoft.com/office/drawing/2014/main" id="{00000000-0008-0000-0000-0000B1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334" name="Text Box 27">
          <a:extLst>
            <a:ext uri="{FF2B5EF4-FFF2-40B4-BE49-F238E27FC236}">
              <a16:creationId xmlns:a16="http://schemas.microsoft.com/office/drawing/2014/main" id="{00000000-0008-0000-0000-0000B2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335" name="Text Box 27">
          <a:extLst>
            <a:ext uri="{FF2B5EF4-FFF2-40B4-BE49-F238E27FC236}">
              <a16:creationId xmlns:a16="http://schemas.microsoft.com/office/drawing/2014/main" id="{00000000-0008-0000-0000-0000B3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336" name="Text Box 27">
          <a:extLst>
            <a:ext uri="{FF2B5EF4-FFF2-40B4-BE49-F238E27FC236}">
              <a16:creationId xmlns:a16="http://schemas.microsoft.com/office/drawing/2014/main" id="{00000000-0008-0000-0000-0000B4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37" name="Text Box 27">
          <a:extLst>
            <a:ext uri="{FF2B5EF4-FFF2-40B4-BE49-F238E27FC236}">
              <a16:creationId xmlns:a16="http://schemas.microsoft.com/office/drawing/2014/main" id="{00000000-0008-0000-0000-0000B5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38" name="Text Box 27">
          <a:extLst>
            <a:ext uri="{FF2B5EF4-FFF2-40B4-BE49-F238E27FC236}">
              <a16:creationId xmlns:a16="http://schemas.microsoft.com/office/drawing/2014/main" id="{00000000-0008-0000-0000-0000B6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39" name="Text Box 27">
          <a:extLst>
            <a:ext uri="{FF2B5EF4-FFF2-40B4-BE49-F238E27FC236}">
              <a16:creationId xmlns:a16="http://schemas.microsoft.com/office/drawing/2014/main" id="{00000000-0008-0000-0000-0000B7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40" name="Text Box 27">
          <a:extLst>
            <a:ext uri="{FF2B5EF4-FFF2-40B4-BE49-F238E27FC236}">
              <a16:creationId xmlns:a16="http://schemas.microsoft.com/office/drawing/2014/main" id="{00000000-0008-0000-0000-0000B8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41" name="Text Box 27">
          <a:extLst>
            <a:ext uri="{FF2B5EF4-FFF2-40B4-BE49-F238E27FC236}">
              <a16:creationId xmlns:a16="http://schemas.microsoft.com/office/drawing/2014/main" id="{00000000-0008-0000-0000-0000B9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42" name="Text Box 27">
          <a:extLst>
            <a:ext uri="{FF2B5EF4-FFF2-40B4-BE49-F238E27FC236}">
              <a16:creationId xmlns:a16="http://schemas.microsoft.com/office/drawing/2014/main" id="{00000000-0008-0000-0000-0000BA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43" name="Text Box 27">
          <a:extLst>
            <a:ext uri="{FF2B5EF4-FFF2-40B4-BE49-F238E27FC236}">
              <a16:creationId xmlns:a16="http://schemas.microsoft.com/office/drawing/2014/main" id="{00000000-0008-0000-0000-0000BB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44" name="Text Box 27">
          <a:extLst>
            <a:ext uri="{FF2B5EF4-FFF2-40B4-BE49-F238E27FC236}">
              <a16:creationId xmlns:a16="http://schemas.microsoft.com/office/drawing/2014/main" id="{00000000-0008-0000-0000-0000BC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345" name="Text Box 27">
          <a:extLst>
            <a:ext uri="{FF2B5EF4-FFF2-40B4-BE49-F238E27FC236}">
              <a16:creationId xmlns:a16="http://schemas.microsoft.com/office/drawing/2014/main" id="{00000000-0008-0000-0000-0000BD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346" name="Text Box 27">
          <a:extLst>
            <a:ext uri="{FF2B5EF4-FFF2-40B4-BE49-F238E27FC236}">
              <a16:creationId xmlns:a16="http://schemas.microsoft.com/office/drawing/2014/main" id="{00000000-0008-0000-0000-0000BE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47" name="Text Box 27">
          <a:extLst>
            <a:ext uri="{FF2B5EF4-FFF2-40B4-BE49-F238E27FC236}">
              <a16:creationId xmlns:a16="http://schemas.microsoft.com/office/drawing/2014/main" id="{00000000-0008-0000-0000-0000BF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48" name="Text Box 27">
          <a:extLst>
            <a:ext uri="{FF2B5EF4-FFF2-40B4-BE49-F238E27FC236}">
              <a16:creationId xmlns:a16="http://schemas.microsoft.com/office/drawing/2014/main" id="{00000000-0008-0000-0000-0000C0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49" name="Text Box 27">
          <a:extLst>
            <a:ext uri="{FF2B5EF4-FFF2-40B4-BE49-F238E27FC236}">
              <a16:creationId xmlns:a16="http://schemas.microsoft.com/office/drawing/2014/main" id="{00000000-0008-0000-0000-0000C1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50" name="Text Box 27">
          <a:extLst>
            <a:ext uri="{FF2B5EF4-FFF2-40B4-BE49-F238E27FC236}">
              <a16:creationId xmlns:a16="http://schemas.microsoft.com/office/drawing/2014/main" id="{00000000-0008-0000-0000-0000C2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51" name="Text Box 27">
          <a:extLst>
            <a:ext uri="{FF2B5EF4-FFF2-40B4-BE49-F238E27FC236}">
              <a16:creationId xmlns:a16="http://schemas.microsoft.com/office/drawing/2014/main" id="{00000000-0008-0000-0000-0000C3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52" name="Text Box 27">
          <a:extLst>
            <a:ext uri="{FF2B5EF4-FFF2-40B4-BE49-F238E27FC236}">
              <a16:creationId xmlns:a16="http://schemas.microsoft.com/office/drawing/2014/main" id="{00000000-0008-0000-0000-0000C4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53" name="Text Box 27">
          <a:extLst>
            <a:ext uri="{FF2B5EF4-FFF2-40B4-BE49-F238E27FC236}">
              <a16:creationId xmlns:a16="http://schemas.microsoft.com/office/drawing/2014/main" id="{00000000-0008-0000-0000-0000C5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54" name="Text Box 27">
          <a:extLst>
            <a:ext uri="{FF2B5EF4-FFF2-40B4-BE49-F238E27FC236}">
              <a16:creationId xmlns:a16="http://schemas.microsoft.com/office/drawing/2014/main" id="{00000000-0008-0000-0000-0000C6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355" name="Text Box 27">
          <a:extLst>
            <a:ext uri="{FF2B5EF4-FFF2-40B4-BE49-F238E27FC236}">
              <a16:creationId xmlns:a16="http://schemas.microsoft.com/office/drawing/2014/main" id="{00000000-0008-0000-0000-0000C7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356" name="Text Box 27">
          <a:extLst>
            <a:ext uri="{FF2B5EF4-FFF2-40B4-BE49-F238E27FC236}">
              <a16:creationId xmlns:a16="http://schemas.microsoft.com/office/drawing/2014/main" id="{00000000-0008-0000-0000-0000C8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57" name="Text Box 27">
          <a:extLst>
            <a:ext uri="{FF2B5EF4-FFF2-40B4-BE49-F238E27FC236}">
              <a16:creationId xmlns:a16="http://schemas.microsoft.com/office/drawing/2014/main" id="{00000000-0008-0000-0000-0000C9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58" name="Text Box 27">
          <a:extLst>
            <a:ext uri="{FF2B5EF4-FFF2-40B4-BE49-F238E27FC236}">
              <a16:creationId xmlns:a16="http://schemas.microsoft.com/office/drawing/2014/main" id="{00000000-0008-0000-0000-0000CA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59" name="Text Box 27">
          <a:extLst>
            <a:ext uri="{FF2B5EF4-FFF2-40B4-BE49-F238E27FC236}">
              <a16:creationId xmlns:a16="http://schemas.microsoft.com/office/drawing/2014/main" id="{00000000-0008-0000-0000-0000CB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60" name="Text Box 27">
          <a:extLst>
            <a:ext uri="{FF2B5EF4-FFF2-40B4-BE49-F238E27FC236}">
              <a16:creationId xmlns:a16="http://schemas.microsoft.com/office/drawing/2014/main" id="{00000000-0008-0000-0000-0000CC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61" name="Text Box 27">
          <a:extLst>
            <a:ext uri="{FF2B5EF4-FFF2-40B4-BE49-F238E27FC236}">
              <a16:creationId xmlns:a16="http://schemas.microsoft.com/office/drawing/2014/main" id="{00000000-0008-0000-0000-0000CD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62" name="Text Box 27">
          <a:extLst>
            <a:ext uri="{FF2B5EF4-FFF2-40B4-BE49-F238E27FC236}">
              <a16:creationId xmlns:a16="http://schemas.microsoft.com/office/drawing/2014/main" id="{00000000-0008-0000-0000-0000CE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63" name="Text Box 27">
          <a:extLst>
            <a:ext uri="{FF2B5EF4-FFF2-40B4-BE49-F238E27FC236}">
              <a16:creationId xmlns:a16="http://schemas.microsoft.com/office/drawing/2014/main" id="{00000000-0008-0000-0000-0000CF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64" name="Text Box 27">
          <a:extLst>
            <a:ext uri="{FF2B5EF4-FFF2-40B4-BE49-F238E27FC236}">
              <a16:creationId xmlns:a16="http://schemas.microsoft.com/office/drawing/2014/main" id="{00000000-0008-0000-0000-0000D0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365" name="Text Box 27">
          <a:extLst>
            <a:ext uri="{FF2B5EF4-FFF2-40B4-BE49-F238E27FC236}">
              <a16:creationId xmlns:a16="http://schemas.microsoft.com/office/drawing/2014/main" id="{00000000-0008-0000-0000-0000D1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366" name="Text Box 27">
          <a:extLst>
            <a:ext uri="{FF2B5EF4-FFF2-40B4-BE49-F238E27FC236}">
              <a16:creationId xmlns:a16="http://schemas.microsoft.com/office/drawing/2014/main" id="{00000000-0008-0000-0000-0000D2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67" name="Text Box 27">
          <a:extLst>
            <a:ext uri="{FF2B5EF4-FFF2-40B4-BE49-F238E27FC236}">
              <a16:creationId xmlns:a16="http://schemas.microsoft.com/office/drawing/2014/main" id="{00000000-0008-0000-0000-0000D3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68" name="Text Box 27">
          <a:extLst>
            <a:ext uri="{FF2B5EF4-FFF2-40B4-BE49-F238E27FC236}">
              <a16:creationId xmlns:a16="http://schemas.microsoft.com/office/drawing/2014/main" id="{00000000-0008-0000-0000-0000D4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69" name="Text Box 27">
          <a:extLst>
            <a:ext uri="{FF2B5EF4-FFF2-40B4-BE49-F238E27FC236}">
              <a16:creationId xmlns:a16="http://schemas.microsoft.com/office/drawing/2014/main" id="{00000000-0008-0000-0000-0000D5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70" name="Text Box 27">
          <a:extLst>
            <a:ext uri="{FF2B5EF4-FFF2-40B4-BE49-F238E27FC236}">
              <a16:creationId xmlns:a16="http://schemas.microsoft.com/office/drawing/2014/main" id="{00000000-0008-0000-0000-0000D6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71" name="Text Box 27">
          <a:extLst>
            <a:ext uri="{FF2B5EF4-FFF2-40B4-BE49-F238E27FC236}">
              <a16:creationId xmlns:a16="http://schemas.microsoft.com/office/drawing/2014/main" id="{00000000-0008-0000-0000-0000D7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72" name="Text Box 27">
          <a:extLst>
            <a:ext uri="{FF2B5EF4-FFF2-40B4-BE49-F238E27FC236}">
              <a16:creationId xmlns:a16="http://schemas.microsoft.com/office/drawing/2014/main" id="{00000000-0008-0000-0000-0000D8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73" name="Text Box 27">
          <a:extLst>
            <a:ext uri="{FF2B5EF4-FFF2-40B4-BE49-F238E27FC236}">
              <a16:creationId xmlns:a16="http://schemas.microsoft.com/office/drawing/2014/main" id="{00000000-0008-0000-0000-0000D9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74" name="Text Box 27">
          <a:extLst>
            <a:ext uri="{FF2B5EF4-FFF2-40B4-BE49-F238E27FC236}">
              <a16:creationId xmlns:a16="http://schemas.microsoft.com/office/drawing/2014/main" id="{00000000-0008-0000-0000-0000DA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375" name="Text Box 27">
          <a:extLst>
            <a:ext uri="{FF2B5EF4-FFF2-40B4-BE49-F238E27FC236}">
              <a16:creationId xmlns:a16="http://schemas.microsoft.com/office/drawing/2014/main" id="{00000000-0008-0000-0000-0000DB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376" name="Text Box 27">
          <a:extLst>
            <a:ext uri="{FF2B5EF4-FFF2-40B4-BE49-F238E27FC236}">
              <a16:creationId xmlns:a16="http://schemas.microsoft.com/office/drawing/2014/main" id="{00000000-0008-0000-0000-0000DC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377" name="Text Box 27">
          <a:extLst>
            <a:ext uri="{FF2B5EF4-FFF2-40B4-BE49-F238E27FC236}">
              <a16:creationId xmlns:a16="http://schemas.microsoft.com/office/drawing/2014/main" id="{00000000-0008-0000-0000-0000DD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78" name="Text Box 27">
          <a:extLst>
            <a:ext uri="{FF2B5EF4-FFF2-40B4-BE49-F238E27FC236}">
              <a16:creationId xmlns:a16="http://schemas.microsoft.com/office/drawing/2014/main" id="{00000000-0008-0000-0000-0000DE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79" name="Text Box 27">
          <a:extLst>
            <a:ext uri="{FF2B5EF4-FFF2-40B4-BE49-F238E27FC236}">
              <a16:creationId xmlns:a16="http://schemas.microsoft.com/office/drawing/2014/main" id="{00000000-0008-0000-0000-0000DF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80" name="Text Box 27">
          <a:extLst>
            <a:ext uri="{FF2B5EF4-FFF2-40B4-BE49-F238E27FC236}">
              <a16:creationId xmlns:a16="http://schemas.microsoft.com/office/drawing/2014/main" id="{00000000-0008-0000-0000-0000E0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81" name="Text Box 27">
          <a:extLst>
            <a:ext uri="{FF2B5EF4-FFF2-40B4-BE49-F238E27FC236}">
              <a16:creationId xmlns:a16="http://schemas.microsoft.com/office/drawing/2014/main" id="{00000000-0008-0000-0000-0000E1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82" name="Text Box 27">
          <a:extLst>
            <a:ext uri="{FF2B5EF4-FFF2-40B4-BE49-F238E27FC236}">
              <a16:creationId xmlns:a16="http://schemas.microsoft.com/office/drawing/2014/main" id="{00000000-0008-0000-0000-0000E2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83" name="Text Box 27">
          <a:extLst>
            <a:ext uri="{FF2B5EF4-FFF2-40B4-BE49-F238E27FC236}">
              <a16:creationId xmlns:a16="http://schemas.microsoft.com/office/drawing/2014/main" id="{00000000-0008-0000-0000-0000E3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84" name="Text Box 27">
          <a:extLst>
            <a:ext uri="{FF2B5EF4-FFF2-40B4-BE49-F238E27FC236}">
              <a16:creationId xmlns:a16="http://schemas.microsoft.com/office/drawing/2014/main" id="{00000000-0008-0000-0000-0000E4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85" name="Text Box 27">
          <a:extLst>
            <a:ext uri="{FF2B5EF4-FFF2-40B4-BE49-F238E27FC236}">
              <a16:creationId xmlns:a16="http://schemas.microsoft.com/office/drawing/2014/main" id="{00000000-0008-0000-0000-0000E5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386" name="Text Box 27">
          <a:extLst>
            <a:ext uri="{FF2B5EF4-FFF2-40B4-BE49-F238E27FC236}">
              <a16:creationId xmlns:a16="http://schemas.microsoft.com/office/drawing/2014/main" id="{00000000-0008-0000-0000-0000E6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387" name="Text Box 27">
          <a:extLst>
            <a:ext uri="{FF2B5EF4-FFF2-40B4-BE49-F238E27FC236}">
              <a16:creationId xmlns:a16="http://schemas.microsoft.com/office/drawing/2014/main" id="{00000000-0008-0000-0000-0000E7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88" name="Text Box 27">
          <a:extLst>
            <a:ext uri="{FF2B5EF4-FFF2-40B4-BE49-F238E27FC236}">
              <a16:creationId xmlns:a16="http://schemas.microsoft.com/office/drawing/2014/main" id="{00000000-0008-0000-0000-0000E8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89" name="Text Box 27">
          <a:extLst>
            <a:ext uri="{FF2B5EF4-FFF2-40B4-BE49-F238E27FC236}">
              <a16:creationId xmlns:a16="http://schemas.microsoft.com/office/drawing/2014/main" id="{00000000-0008-0000-0000-0000E9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90" name="Text Box 27">
          <a:extLst>
            <a:ext uri="{FF2B5EF4-FFF2-40B4-BE49-F238E27FC236}">
              <a16:creationId xmlns:a16="http://schemas.microsoft.com/office/drawing/2014/main" id="{00000000-0008-0000-0000-0000EA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91" name="Text Box 27">
          <a:extLst>
            <a:ext uri="{FF2B5EF4-FFF2-40B4-BE49-F238E27FC236}">
              <a16:creationId xmlns:a16="http://schemas.microsoft.com/office/drawing/2014/main" id="{00000000-0008-0000-0000-0000EB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92" name="Text Box 27">
          <a:extLst>
            <a:ext uri="{FF2B5EF4-FFF2-40B4-BE49-F238E27FC236}">
              <a16:creationId xmlns:a16="http://schemas.microsoft.com/office/drawing/2014/main" id="{00000000-0008-0000-0000-0000EC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93" name="Text Box 27">
          <a:extLst>
            <a:ext uri="{FF2B5EF4-FFF2-40B4-BE49-F238E27FC236}">
              <a16:creationId xmlns:a16="http://schemas.microsoft.com/office/drawing/2014/main" id="{00000000-0008-0000-0000-0000ED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94" name="Text Box 27">
          <a:extLst>
            <a:ext uri="{FF2B5EF4-FFF2-40B4-BE49-F238E27FC236}">
              <a16:creationId xmlns:a16="http://schemas.microsoft.com/office/drawing/2014/main" id="{00000000-0008-0000-0000-0000EE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395" name="Text Box 27">
          <a:extLst>
            <a:ext uri="{FF2B5EF4-FFF2-40B4-BE49-F238E27FC236}">
              <a16:creationId xmlns:a16="http://schemas.microsoft.com/office/drawing/2014/main" id="{00000000-0008-0000-0000-0000EF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396" name="Text Box 27">
          <a:extLst>
            <a:ext uri="{FF2B5EF4-FFF2-40B4-BE49-F238E27FC236}">
              <a16:creationId xmlns:a16="http://schemas.microsoft.com/office/drawing/2014/main" id="{00000000-0008-0000-0000-0000F01C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397" name="Text Box 27">
          <a:extLst>
            <a:ext uri="{FF2B5EF4-FFF2-40B4-BE49-F238E27FC236}">
              <a16:creationId xmlns:a16="http://schemas.microsoft.com/office/drawing/2014/main" id="{00000000-0008-0000-0000-0000F1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98" name="Text Box 27">
          <a:extLst>
            <a:ext uri="{FF2B5EF4-FFF2-40B4-BE49-F238E27FC236}">
              <a16:creationId xmlns:a16="http://schemas.microsoft.com/office/drawing/2014/main" id="{00000000-0008-0000-0000-0000F2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399" name="Text Box 27">
          <a:extLst>
            <a:ext uri="{FF2B5EF4-FFF2-40B4-BE49-F238E27FC236}">
              <a16:creationId xmlns:a16="http://schemas.microsoft.com/office/drawing/2014/main" id="{00000000-0008-0000-0000-0000F3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00" name="Text Box 27">
          <a:extLst>
            <a:ext uri="{FF2B5EF4-FFF2-40B4-BE49-F238E27FC236}">
              <a16:creationId xmlns:a16="http://schemas.microsoft.com/office/drawing/2014/main" id="{00000000-0008-0000-0000-0000F4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01" name="Text Box 27">
          <a:extLst>
            <a:ext uri="{FF2B5EF4-FFF2-40B4-BE49-F238E27FC236}">
              <a16:creationId xmlns:a16="http://schemas.microsoft.com/office/drawing/2014/main" id="{00000000-0008-0000-0000-0000F5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02" name="Text Box 27">
          <a:extLst>
            <a:ext uri="{FF2B5EF4-FFF2-40B4-BE49-F238E27FC236}">
              <a16:creationId xmlns:a16="http://schemas.microsoft.com/office/drawing/2014/main" id="{00000000-0008-0000-0000-0000F6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03" name="Text Box 27">
          <a:extLst>
            <a:ext uri="{FF2B5EF4-FFF2-40B4-BE49-F238E27FC236}">
              <a16:creationId xmlns:a16="http://schemas.microsoft.com/office/drawing/2014/main" id="{00000000-0008-0000-0000-0000F7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04" name="Text Box 27">
          <a:extLst>
            <a:ext uri="{FF2B5EF4-FFF2-40B4-BE49-F238E27FC236}">
              <a16:creationId xmlns:a16="http://schemas.microsoft.com/office/drawing/2014/main" id="{00000000-0008-0000-0000-0000F8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05" name="Text Box 27">
          <a:extLst>
            <a:ext uri="{FF2B5EF4-FFF2-40B4-BE49-F238E27FC236}">
              <a16:creationId xmlns:a16="http://schemas.microsoft.com/office/drawing/2014/main" id="{00000000-0008-0000-0000-0000F91C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406" name="Text Box 27">
          <a:extLst>
            <a:ext uri="{FF2B5EF4-FFF2-40B4-BE49-F238E27FC236}">
              <a16:creationId xmlns:a16="http://schemas.microsoft.com/office/drawing/2014/main" id="{00000000-0008-0000-0000-0000FA1C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407" name="Text Box 27">
          <a:extLst>
            <a:ext uri="{FF2B5EF4-FFF2-40B4-BE49-F238E27FC236}">
              <a16:creationId xmlns:a16="http://schemas.microsoft.com/office/drawing/2014/main" id="{00000000-0008-0000-0000-0000FB1C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08" name="Text Box 27">
          <a:extLst>
            <a:ext uri="{FF2B5EF4-FFF2-40B4-BE49-F238E27FC236}">
              <a16:creationId xmlns:a16="http://schemas.microsoft.com/office/drawing/2014/main" id="{00000000-0008-0000-0000-0000FC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09" name="Text Box 27">
          <a:extLst>
            <a:ext uri="{FF2B5EF4-FFF2-40B4-BE49-F238E27FC236}">
              <a16:creationId xmlns:a16="http://schemas.microsoft.com/office/drawing/2014/main" id="{00000000-0008-0000-0000-0000FD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10" name="Text Box 27">
          <a:extLst>
            <a:ext uri="{FF2B5EF4-FFF2-40B4-BE49-F238E27FC236}">
              <a16:creationId xmlns:a16="http://schemas.microsoft.com/office/drawing/2014/main" id="{00000000-0008-0000-0000-0000FE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11" name="Text Box 27">
          <a:extLst>
            <a:ext uri="{FF2B5EF4-FFF2-40B4-BE49-F238E27FC236}">
              <a16:creationId xmlns:a16="http://schemas.microsoft.com/office/drawing/2014/main" id="{00000000-0008-0000-0000-0000FF1C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12" name="Text Box 27">
          <a:extLst>
            <a:ext uri="{FF2B5EF4-FFF2-40B4-BE49-F238E27FC236}">
              <a16:creationId xmlns:a16="http://schemas.microsoft.com/office/drawing/2014/main" id="{00000000-0008-0000-0000-000000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13" name="Text Box 27">
          <a:extLst>
            <a:ext uri="{FF2B5EF4-FFF2-40B4-BE49-F238E27FC236}">
              <a16:creationId xmlns:a16="http://schemas.microsoft.com/office/drawing/2014/main" id="{00000000-0008-0000-0000-000001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14" name="Text Box 27">
          <a:extLst>
            <a:ext uri="{FF2B5EF4-FFF2-40B4-BE49-F238E27FC236}">
              <a16:creationId xmlns:a16="http://schemas.microsoft.com/office/drawing/2014/main" id="{00000000-0008-0000-0000-000002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15" name="Text Box 27">
          <a:extLst>
            <a:ext uri="{FF2B5EF4-FFF2-40B4-BE49-F238E27FC236}">
              <a16:creationId xmlns:a16="http://schemas.microsoft.com/office/drawing/2014/main" id="{00000000-0008-0000-0000-000003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416" name="Text Box 27">
          <a:extLst>
            <a:ext uri="{FF2B5EF4-FFF2-40B4-BE49-F238E27FC236}">
              <a16:creationId xmlns:a16="http://schemas.microsoft.com/office/drawing/2014/main" id="{00000000-0008-0000-0000-000004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417" name="Text Box 27">
          <a:extLst>
            <a:ext uri="{FF2B5EF4-FFF2-40B4-BE49-F238E27FC236}">
              <a16:creationId xmlns:a16="http://schemas.microsoft.com/office/drawing/2014/main" id="{00000000-0008-0000-0000-000005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418" name="Text Box 27">
          <a:extLst>
            <a:ext uri="{FF2B5EF4-FFF2-40B4-BE49-F238E27FC236}">
              <a16:creationId xmlns:a16="http://schemas.microsoft.com/office/drawing/2014/main" id="{00000000-0008-0000-0000-000006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19" name="Text Box 27">
          <a:extLst>
            <a:ext uri="{FF2B5EF4-FFF2-40B4-BE49-F238E27FC236}">
              <a16:creationId xmlns:a16="http://schemas.microsoft.com/office/drawing/2014/main" id="{00000000-0008-0000-0000-000007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20" name="Text Box 27">
          <a:extLst>
            <a:ext uri="{FF2B5EF4-FFF2-40B4-BE49-F238E27FC236}">
              <a16:creationId xmlns:a16="http://schemas.microsoft.com/office/drawing/2014/main" id="{00000000-0008-0000-0000-000008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21" name="Text Box 27">
          <a:extLst>
            <a:ext uri="{FF2B5EF4-FFF2-40B4-BE49-F238E27FC236}">
              <a16:creationId xmlns:a16="http://schemas.microsoft.com/office/drawing/2014/main" id="{00000000-0008-0000-0000-000009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22" name="Text Box 27">
          <a:extLst>
            <a:ext uri="{FF2B5EF4-FFF2-40B4-BE49-F238E27FC236}">
              <a16:creationId xmlns:a16="http://schemas.microsoft.com/office/drawing/2014/main" id="{00000000-0008-0000-0000-00000A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23" name="Text Box 27">
          <a:extLst>
            <a:ext uri="{FF2B5EF4-FFF2-40B4-BE49-F238E27FC236}">
              <a16:creationId xmlns:a16="http://schemas.microsoft.com/office/drawing/2014/main" id="{00000000-0008-0000-0000-00000B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24" name="Text Box 27">
          <a:extLst>
            <a:ext uri="{FF2B5EF4-FFF2-40B4-BE49-F238E27FC236}">
              <a16:creationId xmlns:a16="http://schemas.microsoft.com/office/drawing/2014/main" id="{00000000-0008-0000-0000-00000C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25" name="Text Box 27">
          <a:extLst>
            <a:ext uri="{FF2B5EF4-FFF2-40B4-BE49-F238E27FC236}">
              <a16:creationId xmlns:a16="http://schemas.microsoft.com/office/drawing/2014/main" id="{00000000-0008-0000-0000-00000D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26" name="Text Box 27">
          <a:extLst>
            <a:ext uri="{FF2B5EF4-FFF2-40B4-BE49-F238E27FC236}">
              <a16:creationId xmlns:a16="http://schemas.microsoft.com/office/drawing/2014/main" id="{00000000-0008-0000-0000-00000E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427" name="Text Box 27">
          <a:extLst>
            <a:ext uri="{FF2B5EF4-FFF2-40B4-BE49-F238E27FC236}">
              <a16:creationId xmlns:a16="http://schemas.microsoft.com/office/drawing/2014/main" id="{00000000-0008-0000-0000-00000F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428" name="Text Box 27">
          <a:extLst>
            <a:ext uri="{FF2B5EF4-FFF2-40B4-BE49-F238E27FC236}">
              <a16:creationId xmlns:a16="http://schemas.microsoft.com/office/drawing/2014/main" id="{00000000-0008-0000-0000-000010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29" name="Text Box 27">
          <a:extLst>
            <a:ext uri="{FF2B5EF4-FFF2-40B4-BE49-F238E27FC236}">
              <a16:creationId xmlns:a16="http://schemas.microsoft.com/office/drawing/2014/main" id="{00000000-0008-0000-0000-000011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30" name="Text Box 27">
          <a:extLst>
            <a:ext uri="{FF2B5EF4-FFF2-40B4-BE49-F238E27FC236}">
              <a16:creationId xmlns:a16="http://schemas.microsoft.com/office/drawing/2014/main" id="{00000000-0008-0000-0000-000012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31" name="Text Box 27">
          <a:extLst>
            <a:ext uri="{FF2B5EF4-FFF2-40B4-BE49-F238E27FC236}">
              <a16:creationId xmlns:a16="http://schemas.microsoft.com/office/drawing/2014/main" id="{00000000-0008-0000-0000-000013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32" name="Text Box 27">
          <a:extLst>
            <a:ext uri="{FF2B5EF4-FFF2-40B4-BE49-F238E27FC236}">
              <a16:creationId xmlns:a16="http://schemas.microsoft.com/office/drawing/2014/main" id="{00000000-0008-0000-0000-000014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33" name="Text Box 27">
          <a:extLst>
            <a:ext uri="{FF2B5EF4-FFF2-40B4-BE49-F238E27FC236}">
              <a16:creationId xmlns:a16="http://schemas.microsoft.com/office/drawing/2014/main" id="{00000000-0008-0000-0000-000015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34" name="Text Box 27">
          <a:extLst>
            <a:ext uri="{FF2B5EF4-FFF2-40B4-BE49-F238E27FC236}">
              <a16:creationId xmlns:a16="http://schemas.microsoft.com/office/drawing/2014/main" id="{00000000-0008-0000-0000-000016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35" name="Text Box 27">
          <a:extLst>
            <a:ext uri="{FF2B5EF4-FFF2-40B4-BE49-F238E27FC236}">
              <a16:creationId xmlns:a16="http://schemas.microsoft.com/office/drawing/2014/main" id="{00000000-0008-0000-0000-000017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36" name="Text Box 27">
          <a:extLst>
            <a:ext uri="{FF2B5EF4-FFF2-40B4-BE49-F238E27FC236}">
              <a16:creationId xmlns:a16="http://schemas.microsoft.com/office/drawing/2014/main" id="{00000000-0008-0000-0000-000018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437" name="Text Box 27">
          <a:extLst>
            <a:ext uri="{FF2B5EF4-FFF2-40B4-BE49-F238E27FC236}">
              <a16:creationId xmlns:a16="http://schemas.microsoft.com/office/drawing/2014/main" id="{00000000-0008-0000-0000-000019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438" name="Text Box 27">
          <a:extLst>
            <a:ext uri="{FF2B5EF4-FFF2-40B4-BE49-F238E27FC236}">
              <a16:creationId xmlns:a16="http://schemas.microsoft.com/office/drawing/2014/main" id="{00000000-0008-0000-0000-00001A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39" name="Text Box 27">
          <a:extLst>
            <a:ext uri="{FF2B5EF4-FFF2-40B4-BE49-F238E27FC236}">
              <a16:creationId xmlns:a16="http://schemas.microsoft.com/office/drawing/2014/main" id="{00000000-0008-0000-0000-00001B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40" name="Text Box 27">
          <a:extLst>
            <a:ext uri="{FF2B5EF4-FFF2-40B4-BE49-F238E27FC236}">
              <a16:creationId xmlns:a16="http://schemas.microsoft.com/office/drawing/2014/main" id="{00000000-0008-0000-0000-00001C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41" name="Text Box 27">
          <a:extLst>
            <a:ext uri="{FF2B5EF4-FFF2-40B4-BE49-F238E27FC236}">
              <a16:creationId xmlns:a16="http://schemas.microsoft.com/office/drawing/2014/main" id="{00000000-0008-0000-0000-00001D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42" name="Text Box 27">
          <a:extLst>
            <a:ext uri="{FF2B5EF4-FFF2-40B4-BE49-F238E27FC236}">
              <a16:creationId xmlns:a16="http://schemas.microsoft.com/office/drawing/2014/main" id="{00000000-0008-0000-0000-00001E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43" name="Text Box 27">
          <a:extLst>
            <a:ext uri="{FF2B5EF4-FFF2-40B4-BE49-F238E27FC236}">
              <a16:creationId xmlns:a16="http://schemas.microsoft.com/office/drawing/2014/main" id="{00000000-0008-0000-0000-00001F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44" name="Text Box 27">
          <a:extLst>
            <a:ext uri="{FF2B5EF4-FFF2-40B4-BE49-F238E27FC236}">
              <a16:creationId xmlns:a16="http://schemas.microsoft.com/office/drawing/2014/main" id="{00000000-0008-0000-0000-000020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45" name="Text Box 27">
          <a:extLst>
            <a:ext uri="{FF2B5EF4-FFF2-40B4-BE49-F238E27FC236}">
              <a16:creationId xmlns:a16="http://schemas.microsoft.com/office/drawing/2014/main" id="{00000000-0008-0000-0000-000021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46" name="Text Box 27">
          <a:extLst>
            <a:ext uri="{FF2B5EF4-FFF2-40B4-BE49-F238E27FC236}">
              <a16:creationId xmlns:a16="http://schemas.microsoft.com/office/drawing/2014/main" id="{00000000-0008-0000-0000-000022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447" name="Text Box 27">
          <a:extLst>
            <a:ext uri="{FF2B5EF4-FFF2-40B4-BE49-F238E27FC236}">
              <a16:creationId xmlns:a16="http://schemas.microsoft.com/office/drawing/2014/main" id="{00000000-0008-0000-0000-000023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448" name="Text Box 27">
          <a:extLst>
            <a:ext uri="{FF2B5EF4-FFF2-40B4-BE49-F238E27FC236}">
              <a16:creationId xmlns:a16="http://schemas.microsoft.com/office/drawing/2014/main" id="{00000000-0008-0000-0000-000024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49" name="Text Box 27">
          <a:extLst>
            <a:ext uri="{FF2B5EF4-FFF2-40B4-BE49-F238E27FC236}">
              <a16:creationId xmlns:a16="http://schemas.microsoft.com/office/drawing/2014/main" id="{00000000-0008-0000-0000-000025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50" name="Text Box 27">
          <a:extLst>
            <a:ext uri="{FF2B5EF4-FFF2-40B4-BE49-F238E27FC236}">
              <a16:creationId xmlns:a16="http://schemas.microsoft.com/office/drawing/2014/main" id="{00000000-0008-0000-0000-000026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51" name="Text Box 27">
          <a:extLst>
            <a:ext uri="{FF2B5EF4-FFF2-40B4-BE49-F238E27FC236}">
              <a16:creationId xmlns:a16="http://schemas.microsoft.com/office/drawing/2014/main" id="{00000000-0008-0000-0000-000027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52" name="Text Box 27">
          <a:extLst>
            <a:ext uri="{FF2B5EF4-FFF2-40B4-BE49-F238E27FC236}">
              <a16:creationId xmlns:a16="http://schemas.microsoft.com/office/drawing/2014/main" id="{00000000-0008-0000-0000-000028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53" name="Text Box 27">
          <a:extLst>
            <a:ext uri="{FF2B5EF4-FFF2-40B4-BE49-F238E27FC236}">
              <a16:creationId xmlns:a16="http://schemas.microsoft.com/office/drawing/2014/main" id="{00000000-0008-0000-0000-000029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54" name="Text Box 27">
          <a:extLst>
            <a:ext uri="{FF2B5EF4-FFF2-40B4-BE49-F238E27FC236}">
              <a16:creationId xmlns:a16="http://schemas.microsoft.com/office/drawing/2014/main" id="{00000000-0008-0000-0000-00002A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55" name="Text Box 27">
          <a:extLst>
            <a:ext uri="{FF2B5EF4-FFF2-40B4-BE49-F238E27FC236}">
              <a16:creationId xmlns:a16="http://schemas.microsoft.com/office/drawing/2014/main" id="{00000000-0008-0000-0000-00002B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56" name="Text Box 27">
          <a:extLst>
            <a:ext uri="{FF2B5EF4-FFF2-40B4-BE49-F238E27FC236}">
              <a16:creationId xmlns:a16="http://schemas.microsoft.com/office/drawing/2014/main" id="{00000000-0008-0000-0000-00002C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457" name="Text Box 27">
          <a:extLst>
            <a:ext uri="{FF2B5EF4-FFF2-40B4-BE49-F238E27FC236}">
              <a16:creationId xmlns:a16="http://schemas.microsoft.com/office/drawing/2014/main" id="{00000000-0008-0000-0000-00002D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458" name="Text Box 27">
          <a:extLst>
            <a:ext uri="{FF2B5EF4-FFF2-40B4-BE49-F238E27FC236}">
              <a16:creationId xmlns:a16="http://schemas.microsoft.com/office/drawing/2014/main" id="{00000000-0008-0000-0000-00002E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459" name="Text Box 27">
          <a:extLst>
            <a:ext uri="{FF2B5EF4-FFF2-40B4-BE49-F238E27FC236}">
              <a16:creationId xmlns:a16="http://schemas.microsoft.com/office/drawing/2014/main" id="{00000000-0008-0000-0000-00002F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60" name="Text Box 27">
          <a:extLst>
            <a:ext uri="{FF2B5EF4-FFF2-40B4-BE49-F238E27FC236}">
              <a16:creationId xmlns:a16="http://schemas.microsoft.com/office/drawing/2014/main" id="{00000000-0008-0000-0000-000030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61" name="Text Box 27">
          <a:extLst>
            <a:ext uri="{FF2B5EF4-FFF2-40B4-BE49-F238E27FC236}">
              <a16:creationId xmlns:a16="http://schemas.microsoft.com/office/drawing/2014/main" id="{00000000-0008-0000-0000-000031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62" name="Text Box 27">
          <a:extLst>
            <a:ext uri="{FF2B5EF4-FFF2-40B4-BE49-F238E27FC236}">
              <a16:creationId xmlns:a16="http://schemas.microsoft.com/office/drawing/2014/main" id="{00000000-0008-0000-0000-000032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63" name="Text Box 27">
          <a:extLst>
            <a:ext uri="{FF2B5EF4-FFF2-40B4-BE49-F238E27FC236}">
              <a16:creationId xmlns:a16="http://schemas.microsoft.com/office/drawing/2014/main" id="{00000000-0008-0000-0000-000033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64" name="Text Box 27">
          <a:extLst>
            <a:ext uri="{FF2B5EF4-FFF2-40B4-BE49-F238E27FC236}">
              <a16:creationId xmlns:a16="http://schemas.microsoft.com/office/drawing/2014/main" id="{00000000-0008-0000-0000-000034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65" name="Text Box 27">
          <a:extLst>
            <a:ext uri="{FF2B5EF4-FFF2-40B4-BE49-F238E27FC236}">
              <a16:creationId xmlns:a16="http://schemas.microsoft.com/office/drawing/2014/main" id="{00000000-0008-0000-0000-000035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66" name="Text Box 27">
          <a:extLst>
            <a:ext uri="{FF2B5EF4-FFF2-40B4-BE49-F238E27FC236}">
              <a16:creationId xmlns:a16="http://schemas.microsoft.com/office/drawing/2014/main" id="{00000000-0008-0000-0000-000036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67" name="Text Box 27">
          <a:extLst>
            <a:ext uri="{FF2B5EF4-FFF2-40B4-BE49-F238E27FC236}">
              <a16:creationId xmlns:a16="http://schemas.microsoft.com/office/drawing/2014/main" id="{00000000-0008-0000-0000-000037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468" name="Text Box 27">
          <a:extLst>
            <a:ext uri="{FF2B5EF4-FFF2-40B4-BE49-F238E27FC236}">
              <a16:creationId xmlns:a16="http://schemas.microsoft.com/office/drawing/2014/main" id="{00000000-0008-0000-0000-000038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469" name="Text Box 27">
          <a:extLst>
            <a:ext uri="{FF2B5EF4-FFF2-40B4-BE49-F238E27FC236}">
              <a16:creationId xmlns:a16="http://schemas.microsoft.com/office/drawing/2014/main" id="{00000000-0008-0000-0000-000039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70" name="Text Box 27">
          <a:extLst>
            <a:ext uri="{FF2B5EF4-FFF2-40B4-BE49-F238E27FC236}">
              <a16:creationId xmlns:a16="http://schemas.microsoft.com/office/drawing/2014/main" id="{00000000-0008-0000-0000-00003A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71" name="Text Box 27">
          <a:extLst>
            <a:ext uri="{FF2B5EF4-FFF2-40B4-BE49-F238E27FC236}">
              <a16:creationId xmlns:a16="http://schemas.microsoft.com/office/drawing/2014/main" id="{00000000-0008-0000-0000-00003B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72" name="Text Box 27">
          <a:extLst>
            <a:ext uri="{FF2B5EF4-FFF2-40B4-BE49-F238E27FC236}">
              <a16:creationId xmlns:a16="http://schemas.microsoft.com/office/drawing/2014/main" id="{00000000-0008-0000-0000-00003C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73" name="Text Box 27">
          <a:extLst>
            <a:ext uri="{FF2B5EF4-FFF2-40B4-BE49-F238E27FC236}">
              <a16:creationId xmlns:a16="http://schemas.microsoft.com/office/drawing/2014/main" id="{00000000-0008-0000-0000-00003D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74" name="Text Box 27">
          <a:extLst>
            <a:ext uri="{FF2B5EF4-FFF2-40B4-BE49-F238E27FC236}">
              <a16:creationId xmlns:a16="http://schemas.microsoft.com/office/drawing/2014/main" id="{00000000-0008-0000-0000-00003E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75" name="Text Box 27">
          <a:extLst>
            <a:ext uri="{FF2B5EF4-FFF2-40B4-BE49-F238E27FC236}">
              <a16:creationId xmlns:a16="http://schemas.microsoft.com/office/drawing/2014/main" id="{00000000-0008-0000-0000-00003F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76" name="Text Box 27">
          <a:extLst>
            <a:ext uri="{FF2B5EF4-FFF2-40B4-BE49-F238E27FC236}">
              <a16:creationId xmlns:a16="http://schemas.microsoft.com/office/drawing/2014/main" id="{00000000-0008-0000-0000-000040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77" name="Text Box 27">
          <a:extLst>
            <a:ext uri="{FF2B5EF4-FFF2-40B4-BE49-F238E27FC236}">
              <a16:creationId xmlns:a16="http://schemas.microsoft.com/office/drawing/2014/main" id="{00000000-0008-0000-0000-000041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478" name="Text Box 27">
          <a:extLst>
            <a:ext uri="{FF2B5EF4-FFF2-40B4-BE49-F238E27FC236}">
              <a16:creationId xmlns:a16="http://schemas.microsoft.com/office/drawing/2014/main" id="{00000000-0008-0000-0000-000042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479" name="Text Box 27">
          <a:extLst>
            <a:ext uri="{FF2B5EF4-FFF2-40B4-BE49-F238E27FC236}">
              <a16:creationId xmlns:a16="http://schemas.microsoft.com/office/drawing/2014/main" id="{00000000-0008-0000-0000-000043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80" name="Text Box 27">
          <a:extLst>
            <a:ext uri="{FF2B5EF4-FFF2-40B4-BE49-F238E27FC236}">
              <a16:creationId xmlns:a16="http://schemas.microsoft.com/office/drawing/2014/main" id="{00000000-0008-0000-0000-000044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81" name="Text Box 27">
          <a:extLst>
            <a:ext uri="{FF2B5EF4-FFF2-40B4-BE49-F238E27FC236}">
              <a16:creationId xmlns:a16="http://schemas.microsoft.com/office/drawing/2014/main" id="{00000000-0008-0000-0000-000045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82" name="Text Box 27">
          <a:extLst>
            <a:ext uri="{FF2B5EF4-FFF2-40B4-BE49-F238E27FC236}">
              <a16:creationId xmlns:a16="http://schemas.microsoft.com/office/drawing/2014/main" id="{00000000-0008-0000-0000-000046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83" name="Text Box 27">
          <a:extLst>
            <a:ext uri="{FF2B5EF4-FFF2-40B4-BE49-F238E27FC236}">
              <a16:creationId xmlns:a16="http://schemas.microsoft.com/office/drawing/2014/main" id="{00000000-0008-0000-0000-000047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84" name="Text Box 27">
          <a:extLst>
            <a:ext uri="{FF2B5EF4-FFF2-40B4-BE49-F238E27FC236}">
              <a16:creationId xmlns:a16="http://schemas.microsoft.com/office/drawing/2014/main" id="{00000000-0008-0000-0000-000048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85" name="Text Box 27">
          <a:extLst>
            <a:ext uri="{FF2B5EF4-FFF2-40B4-BE49-F238E27FC236}">
              <a16:creationId xmlns:a16="http://schemas.microsoft.com/office/drawing/2014/main" id="{00000000-0008-0000-0000-000049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86" name="Text Box 27">
          <a:extLst>
            <a:ext uri="{FF2B5EF4-FFF2-40B4-BE49-F238E27FC236}">
              <a16:creationId xmlns:a16="http://schemas.microsoft.com/office/drawing/2014/main" id="{00000000-0008-0000-0000-00004A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87" name="Text Box 27">
          <a:extLst>
            <a:ext uri="{FF2B5EF4-FFF2-40B4-BE49-F238E27FC236}">
              <a16:creationId xmlns:a16="http://schemas.microsoft.com/office/drawing/2014/main" id="{00000000-0008-0000-0000-00004B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488" name="Text Box 27">
          <a:extLst>
            <a:ext uri="{FF2B5EF4-FFF2-40B4-BE49-F238E27FC236}">
              <a16:creationId xmlns:a16="http://schemas.microsoft.com/office/drawing/2014/main" id="{00000000-0008-0000-0000-00004C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489" name="Text Box 27">
          <a:extLst>
            <a:ext uri="{FF2B5EF4-FFF2-40B4-BE49-F238E27FC236}">
              <a16:creationId xmlns:a16="http://schemas.microsoft.com/office/drawing/2014/main" id="{00000000-0008-0000-0000-00004D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90" name="Text Box 27">
          <a:extLst>
            <a:ext uri="{FF2B5EF4-FFF2-40B4-BE49-F238E27FC236}">
              <a16:creationId xmlns:a16="http://schemas.microsoft.com/office/drawing/2014/main" id="{00000000-0008-0000-0000-00004E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91" name="Text Box 27">
          <a:extLst>
            <a:ext uri="{FF2B5EF4-FFF2-40B4-BE49-F238E27FC236}">
              <a16:creationId xmlns:a16="http://schemas.microsoft.com/office/drawing/2014/main" id="{00000000-0008-0000-0000-00004F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92" name="Text Box 27">
          <a:extLst>
            <a:ext uri="{FF2B5EF4-FFF2-40B4-BE49-F238E27FC236}">
              <a16:creationId xmlns:a16="http://schemas.microsoft.com/office/drawing/2014/main" id="{00000000-0008-0000-0000-000050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493" name="Text Box 27">
          <a:extLst>
            <a:ext uri="{FF2B5EF4-FFF2-40B4-BE49-F238E27FC236}">
              <a16:creationId xmlns:a16="http://schemas.microsoft.com/office/drawing/2014/main" id="{00000000-0008-0000-0000-000051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94" name="Text Box 27">
          <a:extLst>
            <a:ext uri="{FF2B5EF4-FFF2-40B4-BE49-F238E27FC236}">
              <a16:creationId xmlns:a16="http://schemas.microsoft.com/office/drawing/2014/main" id="{00000000-0008-0000-0000-000052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95" name="Text Box 27">
          <a:extLst>
            <a:ext uri="{FF2B5EF4-FFF2-40B4-BE49-F238E27FC236}">
              <a16:creationId xmlns:a16="http://schemas.microsoft.com/office/drawing/2014/main" id="{00000000-0008-0000-0000-000053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96" name="Text Box 27">
          <a:extLst>
            <a:ext uri="{FF2B5EF4-FFF2-40B4-BE49-F238E27FC236}">
              <a16:creationId xmlns:a16="http://schemas.microsoft.com/office/drawing/2014/main" id="{00000000-0008-0000-0000-000054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497" name="Text Box 27">
          <a:extLst>
            <a:ext uri="{FF2B5EF4-FFF2-40B4-BE49-F238E27FC236}">
              <a16:creationId xmlns:a16="http://schemas.microsoft.com/office/drawing/2014/main" id="{00000000-0008-0000-0000-000055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498" name="Text Box 27">
          <a:extLst>
            <a:ext uri="{FF2B5EF4-FFF2-40B4-BE49-F238E27FC236}">
              <a16:creationId xmlns:a16="http://schemas.microsoft.com/office/drawing/2014/main" id="{00000000-0008-0000-0000-000056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499" name="Text Box 27">
          <a:extLst>
            <a:ext uri="{FF2B5EF4-FFF2-40B4-BE49-F238E27FC236}">
              <a16:creationId xmlns:a16="http://schemas.microsoft.com/office/drawing/2014/main" id="{00000000-0008-0000-0000-000057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500" name="Text Box 27">
          <a:extLst>
            <a:ext uri="{FF2B5EF4-FFF2-40B4-BE49-F238E27FC236}">
              <a16:creationId xmlns:a16="http://schemas.microsoft.com/office/drawing/2014/main" id="{00000000-0008-0000-0000-000058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01" name="Text Box 27">
          <a:extLst>
            <a:ext uri="{FF2B5EF4-FFF2-40B4-BE49-F238E27FC236}">
              <a16:creationId xmlns:a16="http://schemas.microsoft.com/office/drawing/2014/main" id="{00000000-0008-0000-0000-000059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02" name="Text Box 27">
          <a:extLst>
            <a:ext uri="{FF2B5EF4-FFF2-40B4-BE49-F238E27FC236}">
              <a16:creationId xmlns:a16="http://schemas.microsoft.com/office/drawing/2014/main" id="{00000000-0008-0000-0000-00005A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03" name="Text Box 27">
          <a:extLst>
            <a:ext uri="{FF2B5EF4-FFF2-40B4-BE49-F238E27FC236}">
              <a16:creationId xmlns:a16="http://schemas.microsoft.com/office/drawing/2014/main" id="{00000000-0008-0000-0000-00005B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04" name="Text Box 27">
          <a:extLst>
            <a:ext uri="{FF2B5EF4-FFF2-40B4-BE49-F238E27FC236}">
              <a16:creationId xmlns:a16="http://schemas.microsoft.com/office/drawing/2014/main" id="{00000000-0008-0000-0000-00005C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05" name="Text Box 27">
          <a:extLst>
            <a:ext uri="{FF2B5EF4-FFF2-40B4-BE49-F238E27FC236}">
              <a16:creationId xmlns:a16="http://schemas.microsoft.com/office/drawing/2014/main" id="{00000000-0008-0000-0000-00005D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06" name="Text Box 27">
          <a:extLst>
            <a:ext uri="{FF2B5EF4-FFF2-40B4-BE49-F238E27FC236}">
              <a16:creationId xmlns:a16="http://schemas.microsoft.com/office/drawing/2014/main" id="{00000000-0008-0000-0000-00005E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07" name="Text Box 27">
          <a:extLst>
            <a:ext uri="{FF2B5EF4-FFF2-40B4-BE49-F238E27FC236}">
              <a16:creationId xmlns:a16="http://schemas.microsoft.com/office/drawing/2014/main" id="{00000000-0008-0000-0000-00005F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08" name="Text Box 27">
          <a:extLst>
            <a:ext uri="{FF2B5EF4-FFF2-40B4-BE49-F238E27FC236}">
              <a16:creationId xmlns:a16="http://schemas.microsoft.com/office/drawing/2014/main" id="{00000000-0008-0000-0000-000060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509" name="Text Box 27">
          <a:extLst>
            <a:ext uri="{FF2B5EF4-FFF2-40B4-BE49-F238E27FC236}">
              <a16:creationId xmlns:a16="http://schemas.microsoft.com/office/drawing/2014/main" id="{00000000-0008-0000-0000-000061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510" name="Text Box 27">
          <a:extLst>
            <a:ext uri="{FF2B5EF4-FFF2-40B4-BE49-F238E27FC236}">
              <a16:creationId xmlns:a16="http://schemas.microsoft.com/office/drawing/2014/main" id="{00000000-0008-0000-0000-000062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11" name="Text Box 27">
          <a:extLst>
            <a:ext uri="{FF2B5EF4-FFF2-40B4-BE49-F238E27FC236}">
              <a16:creationId xmlns:a16="http://schemas.microsoft.com/office/drawing/2014/main" id="{00000000-0008-0000-0000-000063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12" name="Text Box 27">
          <a:extLst>
            <a:ext uri="{FF2B5EF4-FFF2-40B4-BE49-F238E27FC236}">
              <a16:creationId xmlns:a16="http://schemas.microsoft.com/office/drawing/2014/main" id="{00000000-0008-0000-0000-000064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13" name="Text Box 27">
          <a:extLst>
            <a:ext uri="{FF2B5EF4-FFF2-40B4-BE49-F238E27FC236}">
              <a16:creationId xmlns:a16="http://schemas.microsoft.com/office/drawing/2014/main" id="{00000000-0008-0000-0000-000065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14" name="Text Box 27">
          <a:extLst>
            <a:ext uri="{FF2B5EF4-FFF2-40B4-BE49-F238E27FC236}">
              <a16:creationId xmlns:a16="http://schemas.microsoft.com/office/drawing/2014/main" id="{00000000-0008-0000-0000-000066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15" name="Text Box 27">
          <a:extLst>
            <a:ext uri="{FF2B5EF4-FFF2-40B4-BE49-F238E27FC236}">
              <a16:creationId xmlns:a16="http://schemas.microsoft.com/office/drawing/2014/main" id="{00000000-0008-0000-0000-000067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16" name="Text Box 27">
          <a:extLst>
            <a:ext uri="{FF2B5EF4-FFF2-40B4-BE49-F238E27FC236}">
              <a16:creationId xmlns:a16="http://schemas.microsoft.com/office/drawing/2014/main" id="{00000000-0008-0000-0000-000068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17" name="Text Box 27">
          <a:extLst>
            <a:ext uri="{FF2B5EF4-FFF2-40B4-BE49-F238E27FC236}">
              <a16:creationId xmlns:a16="http://schemas.microsoft.com/office/drawing/2014/main" id="{00000000-0008-0000-0000-000069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18" name="Text Box 27">
          <a:extLst>
            <a:ext uri="{FF2B5EF4-FFF2-40B4-BE49-F238E27FC236}">
              <a16:creationId xmlns:a16="http://schemas.microsoft.com/office/drawing/2014/main" id="{00000000-0008-0000-0000-00006A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519" name="Text Box 27">
          <a:extLst>
            <a:ext uri="{FF2B5EF4-FFF2-40B4-BE49-F238E27FC236}">
              <a16:creationId xmlns:a16="http://schemas.microsoft.com/office/drawing/2014/main" id="{00000000-0008-0000-0000-00006B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520" name="Text Box 27">
          <a:extLst>
            <a:ext uri="{FF2B5EF4-FFF2-40B4-BE49-F238E27FC236}">
              <a16:creationId xmlns:a16="http://schemas.microsoft.com/office/drawing/2014/main" id="{00000000-0008-0000-0000-00006C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21" name="Text Box 27">
          <a:extLst>
            <a:ext uri="{FF2B5EF4-FFF2-40B4-BE49-F238E27FC236}">
              <a16:creationId xmlns:a16="http://schemas.microsoft.com/office/drawing/2014/main" id="{00000000-0008-0000-0000-00006D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22" name="Text Box 27">
          <a:extLst>
            <a:ext uri="{FF2B5EF4-FFF2-40B4-BE49-F238E27FC236}">
              <a16:creationId xmlns:a16="http://schemas.microsoft.com/office/drawing/2014/main" id="{00000000-0008-0000-0000-00006E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23" name="Text Box 27">
          <a:extLst>
            <a:ext uri="{FF2B5EF4-FFF2-40B4-BE49-F238E27FC236}">
              <a16:creationId xmlns:a16="http://schemas.microsoft.com/office/drawing/2014/main" id="{00000000-0008-0000-0000-00006F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24" name="Text Box 27">
          <a:extLst>
            <a:ext uri="{FF2B5EF4-FFF2-40B4-BE49-F238E27FC236}">
              <a16:creationId xmlns:a16="http://schemas.microsoft.com/office/drawing/2014/main" id="{00000000-0008-0000-0000-000070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25" name="Text Box 27">
          <a:extLst>
            <a:ext uri="{FF2B5EF4-FFF2-40B4-BE49-F238E27FC236}">
              <a16:creationId xmlns:a16="http://schemas.microsoft.com/office/drawing/2014/main" id="{00000000-0008-0000-0000-000071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26" name="Text Box 27">
          <a:extLst>
            <a:ext uri="{FF2B5EF4-FFF2-40B4-BE49-F238E27FC236}">
              <a16:creationId xmlns:a16="http://schemas.microsoft.com/office/drawing/2014/main" id="{00000000-0008-0000-0000-000072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27" name="Text Box 27">
          <a:extLst>
            <a:ext uri="{FF2B5EF4-FFF2-40B4-BE49-F238E27FC236}">
              <a16:creationId xmlns:a16="http://schemas.microsoft.com/office/drawing/2014/main" id="{00000000-0008-0000-0000-000073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28" name="Text Box 27">
          <a:extLst>
            <a:ext uri="{FF2B5EF4-FFF2-40B4-BE49-F238E27FC236}">
              <a16:creationId xmlns:a16="http://schemas.microsoft.com/office/drawing/2014/main" id="{00000000-0008-0000-0000-000074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529" name="Text Box 27">
          <a:extLst>
            <a:ext uri="{FF2B5EF4-FFF2-40B4-BE49-F238E27FC236}">
              <a16:creationId xmlns:a16="http://schemas.microsoft.com/office/drawing/2014/main" id="{00000000-0008-0000-0000-000075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530" name="Text Box 27">
          <a:extLst>
            <a:ext uri="{FF2B5EF4-FFF2-40B4-BE49-F238E27FC236}">
              <a16:creationId xmlns:a16="http://schemas.microsoft.com/office/drawing/2014/main" id="{00000000-0008-0000-0000-000076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31" name="Text Box 27">
          <a:extLst>
            <a:ext uri="{FF2B5EF4-FFF2-40B4-BE49-F238E27FC236}">
              <a16:creationId xmlns:a16="http://schemas.microsoft.com/office/drawing/2014/main" id="{00000000-0008-0000-0000-000077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32" name="Text Box 27">
          <a:extLst>
            <a:ext uri="{FF2B5EF4-FFF2-40B4-BE49-F238E27FC236}">
              <a16:creationId xmlns:a16="http://schemas.microsoft.com/office/drawing/2014/main" id="{00000000-0008-0000-0000-000078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33" name="Text Box 27">
          <a:extLst>
            <a:ext uri="{FF2B5EF4-FFF2-40B4-BE49-F238E27FC236}">
              <a16:creationId xmlns:a16="http://schemas.microsoft.com/office/drawing/2014/main" id="{00000000-0008-0000-0000-000079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34" name="Text Box 27">
          <a:extLst>
            <a:ext uri="{FF2B5EF4-FFF2-40B4-BE49-F238E27FC236}">
              <a16:creationId xmlns:a16="http://schemas.microsoft.com/office/drawing/2014/main" id="{00000000-0008-0000-0000-00007A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35" name="Text Box 27">
          <a:extLst>
            <a:ext uri="{FF2B5EF4-FFF2-40B4-BE49-F238E27FC236}">
              <a16:creationId xmlns:a16="http://schemas.microsoft.com/office/drawing/2014/main" id="{00000000-0008-0000-0000-00007B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36" name="Text Box 27">
          <a:extLst>
            <a:ext uri="{FF2B5EF4-FFF2-40B4-BE49-F238E27FC236}">
              <a16:creationId xmlns:a16="http://schemas.microsoft.com/office/drawing/2014/main" id="{00000000-0008-0000-0000-00007C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37" name="Text Box 27">
          <a:extLst>
            <a:ext uri="{FF2B5EF4-FFF2-40B4-BE49-F238E27FC236}">
              <a16:creationId xmlns:a16="http://schemas.microsoft.com/office/drawing/2014/main" id="{00000000-0008-0000-0000-00007D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38" name="Text Box 27">
          <a:extLst>
            <a:ext uri="{FF2B5EF4-FFF2-40B4-BE49-F238E27FC236}">
              <a16:creationId xmlns:a16="http://schemas.microsoft.com/office/drawing/2014/main" id="{00000000-0008-0000-0000-00007E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539" name="Text Box 27">
          <a:extLst>
            <a:ext uri="{FF2B5EF4-FFF2-40B4-BE49-F238E27FC236}">
              <a16:creationId xmlns:a16="http://schemas.microsoft.com/office/drawing/2014/main" id="{00000000-0008-0000-0000-00007F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540" name="Text Box 27">
          <a:extLst>
            <a:ext uri="{FF2B5EF4-FFF2-40B4-BE49-F238E27FC236}">
              <a16:creationId xmlns:a16="http://schemas.microsoft.com/office/drawing/2014/main" id="{00000000-0008-0000-0000-000080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541" name="Text Box 27">
          <a:extLst>
            <a:ext uri="{FF2B5EF4-FFF2-40B4-BE49-F238E27FC236}">
              <a16:creationId xmlns:a16="http://schemas.microsoft.com/office/drawing/2014/main" id="{00000000-0008-0000-0000-000081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42" name="Text Box 27">
          <a:extLst>
            <a:ext uri="{FF2B5EF4-FFF2-40B4-BE49-F238E27FC236}">
              <a16:creationId xmlns:a16="http://schemas.microsoft.com/office/drawing/2014/main" id="{00000000-0008-0000-0000-000082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43" name="Text Box 27">
          <a:extLst>
            <a:ext uri="{FF2B5EF4-FFF2-40B4-BE49-F238E27FC236}">
              <a16:creationId xmlns:a16="http://schemas.microsoft.com/office/drawing/2014/main" id="{00000000-0008-0000-0000-000083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44" name="Text Box 27">
          <a:extLst>
            <a:ext uri="{FF2B5EF4-FFF2-40B4-BE49-F238E27FC236}">
              <a16:creationId xmlns:a16="http://schemas.microsoft.com/office/drawing/2014/main" id="{00000000-0008-0000-0000-000084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45" name="Text Box 27">
          <a:extLst>
            <a:ext uri="{FF2B5EF4-FFF2-40B4-BE49-F238E27FC236}">
              <a16:creationId xmlns:a16="http://schemas.microsoft.com/office/drawing/2014/main" id="{00000000-0008-0000-0000-000085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46" name="Text Box 27">
          <a:extLst>
            <a:ext uri="{FF2B5EF4-FFF2-40B4-BE49-F238E27FC236}">
              <a16:creationId xmlns:a16="http://schemas.microsoft.com/office/drawing/2014/main" id="{00000000-0008-0000-0000-000086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47" name="Text Box 27">
          <a:extLst>
            <a:ext uri="{FF2B5EF4-FFF2-40B4-BE49-F238E27FC236}">
              <a16:creationId xmlns:a16="http://schemas.microsoft.com/office/drawing/2014/main" id="{00000000-0008-0000-0000-000087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48" name="Text Box 27">
          <a:extLst>
            <a:ext uri="{FF2B5EF4-FFF2-40B4-BE49-F238E27FC236}">
              <a16:creationId xmlns:a16="http://schemas.microsoft.com/office/drawing/2014/main" id="{00000000-0008-0000-0000-000088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49" name="Text Box 27">
          <a:extLst>
            <a:ext uri="{FF2B5EF4-FFF2-40B4-BE49-F238E27FC236}">
              <a16:creationId xmlns:a16="http://schemas.microsoft.com/office/drawing/2014/main" id="{00000000-0008-0000-0000-000089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550" name="Text Box 27">
          <a:extLst>
            <a:ext uri="{FF2B5EF4-FFF2-40B4-BE49-F238E27FC236}">
              <a16:creationId xmlns:a16="http://schemas.microsoft.com/office/drawing/2014/main" id="{00000000-0008-0000-0000-00008A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551" name="Text Box 27">
          <a:extLst>
            <a:ext uri="{FF2B5EF4-FFF2-40B4-BE49-F238E27FC236}">
              <a16:creationId xmlns:a16="http://schemas.microsoft.com/office/drawing/2014/main" id="{00000000-0008-0000-0000-00008B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52" name="Text Box 27">
          <a:extLst>
            <a:ext uri="{FF2B5EF4-FFF2-40B4-BE49-F238E27FC236}">
              <a16:creationId xmlns:a16="http://schemas.microsoft.com/office/drawing/2014/main" id="{00000000-0008-0000-0000-00008C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53" name="Text Box 27">
          <a:extLst>
            <a:ext uri="{FF2B5EF4-FFF2-40B4-BE49-F238E27FC236}">
              <a16:creationId xmlns:a16="http://schemas.microsoft.com/office/drawing/2014/main" id="{00000000-0008-0000-0000-00008D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54" name="Text Box 27">
          <a:extLst>
            <a:ext uri="{FF2B5EF4-FFF2-40B4-BE49-F238E27FC236}">
              <a16:creationId xmlns:a16="http://schemas.microsoft.com/office/drawing/2014/main" id="{00000000-0008-0000-0000-00008E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55" name="Text Box 27">
          <a:extLst>
            <a:ext uri="{FF2B5EF4-FFF2-40B4-BE49-F238E27FC236}">
              <a16:creationId xmlns:a16="http://schemas.microsoft.com/office/drawing/2014/main" id="{00000000-0008-0000-0000-00008F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56" name="Text Box 27">
          <a:extLst>
            <a:ext uri="{FF2B5EF4-FFF2-40B4-BE49-F238E27FC236}">
              <a16:creationId xmlns:a16="http://schemas.microsoft.com/office/drawing/2014/main" id="{00000000-0008-0000-0000-000090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57" name="Text Box 27">
          <a:extLst>
            <a:ext uri="{FF2B5EF4-FFF2-40B4-BE49-F238E27FC236}">
              <a16:creationId xmlns:a16="http://schemas.microsoft.com/office/drawing/2014/main" id="{00000000-0008-0000-0000-000091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58" name="Text Box 27">
          <a:extLst>
            <a:ext uri="{FF2B5EF4-FFF2-40B4-BE49-F238E27FC236}">
              <a16:creationId xmlns:a16="http://schemas.microsoft.com/office/drawing/2014/main" id="{00000000-0008-0000-0000-000092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59" name="Text Box 27">
          <a:extLst>
            <a:ext uri="{FF2B5EF4-FFF2-40B4-BE49-F238E27FC236}">
              <a16:creationId xmlns:a16="http://schemas.microsoft.com/office/drawing/2014/main" id="{00000000-0008-0000-0000-000093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560" name="Text Box 27">
          <a:extLst>
            <a:ext uri="{FF2B5EF4-FFF2-40B4-BE49-F238E27FC236}">
              <a16:creationId xmlns:a16="http://schemas.microsoft.com/office/drawing/2014/main" id="{00000000-0008-0000-0000-000094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561" name="Text Box 27">
          <a:extLst>
            <a:ext uri="{FF2B5EF4-FFF2-40B4-BE49-F238E27FC236}">
              <a16:creationId xmlns:a16="http://schemas.microsoft.com/office/drawing/2014/main" id="{00000000-0008-0000-0000-000095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62" name="Text Box 27">
          <a:extLst>
            <a:ext uri="{FF2B5EF4-FFF2-40B4-BE49-F238E27FC236}">
              <a16:creationId xmlns:a16="http://schemas.microsoft.com/office/drawing/2014/main" id="{00000000-0008-0000-0000-000096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63" name="Text Box 27">
          <a:extLst>
            <a:ext uri="{FF2B5EF4-FFF2-40B4-BE49-F238E27FC236}">
              <a16:creationId xmlns:a16="http://schemas.microsoft.com/office/drawing/2014/main" id="{00000000-0008-0000-0000-000097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64" name="Text Box 27">
          <a:extLst>
            <a:ext uri="{FF2B5EF4-FFF2-40B4-BE49-F238E27FC236}">
              <a16:creationId xmlns:a16="http://schemas.microsoft.com/office/drawing/2014/main" id="{00000000-0008-0000-0000-000098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65" name="Text Box 27">
          <a:extLst>
            <a:ext uri="{FF2B5EF4-FFF2-40B4-BE49-F238E27FC236}">
              <a16:creationId xmlns:a16="http://schemas.microsoft.com/office/drawing/2014/main" id="{00000000-0008-0000-0000-000099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66" name="Text Box 27">
          <a:extLst>
            <a:ext uri="{FF2B5EF4-FFF2-40B4-BE49-F238E27FC236}">
              <a16:creationId xmlns:a16="http://schemas.microsoft.com/office/drawing/2014/main" id="{00000000-0008-0000-0000-00009A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67" name="Text Box 27">
          <a:extLst>
            <a:ext uri="{FF2B5EF4-FFF2-40B4-BE49-F238E27FC236}">
              <a16:creationId xmlns:a16="http://schemas.microsoft.com/office/drawing/2014/main" id="{00000000-0008-0000-0000-00009B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68" name="Text Box 27">
          <a:extLst>
            <a:ext uri="{FF2B5EF4-FFF2-40B4-BE49-F238E27FC236}">
              <a16:creationId xmlns:a16="http://schemas.microsoft.com/office/drawing/2014/main" id="{00000000-0008-0000-0000-00009C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69" name="Text Box 27">
          <a:extLst>
            <a:ext uri="{FF2B5EF4-FFF2-40B4-BE49-F238E27FC236}">
              <a16:creationId xmlns:a16="http://schemas.microsoft.com/office/drawing/2014/main" id="{00000000-0008-0000-0000-00009D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570" name="Text Box 27">
          <a:extLst>
            <a:ext uri="{FF2B5EF4-FFF2-40B4-BE49-F238E27FC236}">
              <a16:creationId xmlns:a16="http://schemas.microsoft.com/office/drawing/2014/main" id="{00000000-0008-0000-0000-00009E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571" name="Text Box 27">
          <a:extLst>
            <a:ext uri="{FF2B5EF4-FFF2-40B4-BE49-F238E27FC236}">
              <a16:creationId xmlns:a16="http://schemas.microsoft.com/office/drawing/2014/main" id="{00000000-0008-0000-0000-00009F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72" name="Text Box 27">
          <a:extLst>
            <a:ext uri="{FF2B5EF4-FFF2-40B4-BE49-F238E27FC236}">
              <a16:creationId xmlns:a16="http://schemas.microsoft.com/office/drawing/2014/main" id="{00000000-0008-0000-0000-0000A0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73" name="Text Box 27">
          <a:extLst>
            <a:ext uri="{FF2B5EF4-FFF2-40B4-BE49-F238E27FC236}">
              <a16:creationId xmlns:a16="http://schemas.microsoft.com/office/drawing/2014/main" id="{00000000-0008-0000-0000-0000A1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74" name="Text Box 27">
          <a:extLst>
            <a:ext uri="{FF2B5EF4-FFF2-40B4-BE49-F238E27FC236}">
              <a16:creationId xmlns:a16="http://schemas.microsoft.com/office/drawing/2014/main" id="{00000000-0008-0000-0000-0000A2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75" name="Text Box 27">
          <a:extLst>
            <a:ext uri="{FF2B5EF4-FFF2-40B4-BE49-F238E27FC236}">
              <a16:creationId xmlns:a16="http://schemas.microsoft.com/office/drawing/2014/main" id="{00000000-0008-0000-0000-0000A3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76" name="Text Box 27">
          <a:extLst>
            <a:ext uri="{FF2B5EF4-FFF2-40B4-BE49-F238E27FC236}">
              <a16:creationId xmlns:a16="http://schemas.microsoft.com/office/drawing/2014/main" id="{00000000-0008-0000-0000-0000A4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77" name="Text Box 27">
          <a:extLst>
            <a:ext uri="{FF2B5EF4-FFF2-40B4-BE49-F238E27FC236}">
              <a16:creationId xmlns:a16="http://schemas.microsoft.com/office/drawing/2014/main" id="{00000000-0008-0000-0000-0000A5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78" name="Text Box 27">
          <a:extLst>
            <a:ext uri="{FF2B5EF4-FFF2-40B4-BE49-F238E27FC236}">
              <a16:creationId xmlns:a16="http://schemas.microsoft.com/office/drawing/2014/main" id="{00000000-0008-0000-0000-0000A6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79" name="Text Box 27">
          <a:extLst>
            <a:ext uri="{FF2B5EF4-FFF2-40B4-BE49-F238E27FC236}">
              <a16:creationId xmlns:a16="http://schemas.microsoft.com/office/drawing/2014/main" id="{00000000-0008-0000-0000-0000A7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580" name="Text Box 27">
          <a:extLst>
            <a:ext uri="{FF2B5EF4-FFF2-40B4-BE49-F238E27FC236}">
              <a16:creationId xmlns:a16="http://schemas.microsoft.com/office/drawing/2014/main" id="{00000000-0008-0000-0000-0000A8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581" name="Text Box 27">
          <a:extLst>
            <a:ext uri="{FF2B5EF4-FFF2-40B4-BE49-F238E27FC236}">
              <a16:creationId xmlns:a16="http://schemas.microsoft.com/office/drawing/2014/main" id="{00000000-0008-0000-0000-0000A9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582" name="Text Box 27">
          <a:extLst>
            <a:ext uri="{FF2B5EF4-FFF2-40B4-BE49-F238E27FC236}">
              <a16:creationId xmlns:a16="http://schemas.microsoft.com/office/drawing/2014/main" id="{00000000-0008-0000-0000-0000AA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83" name="Text Box 27">
          <a:extLst>
            <a:ext uri="{FF2B5EF4-FFF2-40B4-BE49-F238E27FC236}">
              <a16:creationId xmlns:a16="http://schemas.microsoft.com/office/drawing/2014/main" id="{00000000-0008-0000-0000-0000AB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84" name="Text Box 27">
          <a:extLst>
            <a:ext uri="{FF2B5EF4-FFF2-40B4-BE49-F238E27FC236}">
              <a16:creationId xmlns:a16="http://schemas.microsoft.com/office/drawing/2014/main" id="{00000000-0008-0000-0000-0000AC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85" name="Text Box 27">
          <a:extLst>
            <a:ext uri="{FF2B5EF4-FFF2-40B4-BE49-F238E27FC236}">
              <a16:creationId xmlns:a16="http://schemas.microsoft.com/office/drawing/2014/main" id="{00000000-0008-0000-0000-0000AD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86" name="Text Box 27">
          <a:extLst>
            <a:ext uri="{FF2B5EF4-FFF2-40B4-BE49-F238E27FC236}">
              <a16:creationId xmlns:a16="http://schemas.microsoft.com/office/drawing/2014/main" id="{00000000-0008-0000-0000-0000AE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87" name="Text Box 27">
          <a:extLst>
            <a:ext uri="{FF2B5EF4-FFF2-40B4-BE49-F238E27FC236}">
              <a16:creationId xmlns:a16="http://schemas.microsoft.com/office/drawing/2014/main" id="{00000000-0008-0000-0000-0000AF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88" name="Text Box 27">
          <a:extLst>
            <a:ext uri="{FF2B5EF4-FFF2-40B4-BE49-F238E27FC236}">
              <a16:creationId xmlns:a16="http://schemas.microsoft.com/office/drawing/2014/main" id="{00000000-0008-0000-0000-0000B0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89" name="Text Box 27">
          <a:extLst>
            <a:ext uri="{FF2B5EF4-FFF2-40B4-BE49-F238E27FC236}">
              <a16:creationId xmlns:a16="http://schemas.microsoft.com/office/drawing/2014/main" id="{00000000-0008-0000-0000-0000B1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90" name="Text Box 27">
          <a:extLst>
            <a:ext uri="{FF2B5EF4-FFF2-40B4-BE49-F238E27FC236}">
              <a16:creationId xmlns:a16="http://schemas.microsoft.com/office/drawing/2014/main" id="{00000000-0008-0000-0000-0000B2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591" name="Text Box 27">
          <a:extLst>
            <a:ext uri="{FF2B5EF4-FFF2-40B4-BE49-F238E27FC236}">
              <a16:creationId xmlns:a16="http://schemas.microsoft.com/office/drawing/2014/main" id="{00000000-0008-0000-0000-0000B3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592" name="Text Box 27">
          <a:extLst>
            <a:ext uri="{FF2B5EF4-FFF2-40B4-BE49-F238E27FC236}">
              <a16:creationId xmlns:a16="http://schemas.microsoft.com/office/drawing/2014/main" id="{00000000-0008-0000-0000-0000B4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93" name="Text Box 27">
          <a:extLst>
            <a:ext uri="{FF2B5EF4-FFF2-40B4-BE49-F238E27FC236}">
              <a16:creationId xmlns:a16="http://schemas.microsoft.com/office/drawing/2014/main" id="{00000000-0008-0000-0000-0000B5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94" name="Text Box 27">
          <a:extLst>
            <a:ext uri="{FF2B5EF4-FFF2-40B4-BE49-F238E27FC236}">
              <a16:creationId xmlns:a16="http://schemas.microsoft.com/office/drawing/2014/main" id="{00000000-0008-0000-0000-0000B6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95" name="Text Box 27">
          <a:extLst>
            <a:ext uri="{FF2B5EF4-FFF2-40B4-BE49-F238E27FC236}">
              <a16:creationId xmlns:a16="http://schemas.microsoft.com/office/drawing/2014/main" id="{00000000-0008-0000-0000-0000B7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596" name="Text Box 27">
          <a:extLst>
            <a:ext uri="{FF2B5EF4-FFF2-40B4-BE49-F238E27FC236}">
              <a16:creationId xmlns:a16="http://schemas.microsoft.com/office/drawing/2014/main" id="{00000000-0008-0000-0000-0000B8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97" name="Text Box 27">
          <a:extLst>
            <a:ext uri="{FF2B5EF4-FFF2-40B4-BE49-F238E27FC236}">
              <a16:creationId xmlns:a16="http://schemas.microsoft.com/office/drawing/2014/main" id="{00000000-0008-0000-0000-0000B9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98" name="Text Box 27">
          <a:extLst>
            <a:ext uri="{FF2B5EF4-FFF2-40B4-BE49-F238E27FC236}">
              <a16:creationId xmlns:a16="http://schemas.microsoft.com/office/drawing/2014/main" id="{00000000-0008-0000-0000-0000BA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599" name="Text Box 27">
          <a:extLst>
            <a:ext uri="{FF2B5EF4-FFF2-40B4-BE49-F238E27FC236}">
              <a16:creationId xmlns:a16="http://schemas.microsoft.com/office/drawing/2014/main" id="{00000000-0008-0000-0000-0000BB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00" name="Text Box 27">
          <a:extLst>
            <a:ext uri="{FF2B5EF4-FFF2-40B4-BE49-F238E27FC236}">
              <a16:creationId xmlns:a16="http://schemas.microsoft.com/office/drawing/2014/main" id="{00000000-0008-0000-0000-0000BC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601" name="Text Box 27">
          <a:extLst>
            <a:ext uri="{FF2B5EF4-FFF2-40B4-BE49-F238E27FC236}">
              <a16:creationId xmlns:a16="http://schemas.microsoft.com/office/drawing/2014/main" id="{00000000-0008-0000-0000-0000BD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602" name="Text Box 27">
          <a:extLst>
            <a:ext uri="{FF2B5EF4-FFF2-40B4-BE49-F238E27FC236}">
              <a16:creationId xmlns:a16="http://schemas.microsoft.com/office/drawing/2014/main" id="{00000000-0008-0000-0000-0000BE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03" name="Text Box 27">
          <a:extLst>
            <a:ext uri="{FF2B5EF4-FFF2-40B4-BE49-F238E27FC236}">
              <a16:creationId xmlns:a16="http://schemas.microsoft.com/office/drawing/2014/main" id="{00000000-0008-0000-0000-0000BF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04" name="Text Box 27">
          <a:extLst>
            <a:ext uri="{FF2B5EF4-FFF2-40B4-BE49-F238E27FC236}">
              <a16:creationId xmlns:a16="http://schemas.microsoft.com/office/drawing/2014/main" id="{00000000-0008-0000-0000-0000C0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05" name="Text Box 27">
          <a:extLst>
            <a:ext uri="{FF2B5EF4-FFF2-40B4-BE49-F238E27FC236}">
              <a16:creationId xmlns:a16="http://schemas.microsoft.com/office/drawing/2014/main" id="{00000000-0008-0000-0000-0000C1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06" name="Text Box 27">
          <a:extLst>
            <a:ext uri="{FF2B5EF4-FFF2-40B4-BE49-F238E27FC236}">
              <a16:creationId xmlns:a16="http://schemas.microsoft.com/office/drawing/2014/main" id="{00000000-0008-0000-0000-0000C2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07" name="Text Box 27">
          <a:extLst>
            <a:ext uri="{FF2B5EF4-FFF2-40B4-BE49-F238E27FC236}">
              <a16:creationId xmlns:a16="http://schemas.microsoft.com/office/drawing/2014/main" id="{00000000-0008-0000-0000-0000C3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08" name="Text Box 27">
          <a:extLst>
            <a:ext uri="{FF2B5EF4-FFF2-40B4-BE49-F238E27FC236}">
              <a16:creationId xmlns:a16="http://schemas.microsoft.com/office/drawing/2014/main" id="{00000000-0008-0000-0000-0000C4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09" name="Text Box 27">
          <a:extLst>
            <a:ext uri="{FF2B5EF4-FFF2-40B4-BE49-F238E27FC236}">
              <a16:creationId xmlns:a16="http://schemas.microsoft.com/office/drawing/2014/main" id="{00000000-0008-0000-0000-0000C5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10" name="Text Box 27">
          <a:extLst>
            <a:ext uri="{FF2B5EF4-FFF2-40B4-BE49-F238E27FC236}">
              <a16:creationId xmlns:a16="http://schemas.microsoft.com/office/drawing/2014/main" id="{00000000-0008-0000-0000-0000C6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611" name="Text Box 27">
          <a:extLst>
            <a:ext uri="{FF2B5EF4-FFF2-40B4-BE49-F238E27FC236}">
              <a16:creationId xmlns:a16="http://schemas.microsoft.com/office/drawing/2014/main" id="{00000000-0008-0000-0000-0000C7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612" name="Text Box 27">
          <a:extLst>
            <a:ext uri="{FF2B5EF4-FFF2-40B4-BE49-F238E27FC236}">
              <a16:creationId xmlns:a16="http://schemas.microsoft.com/office/drawing/2014/main" id="{00000000-0008-0000-0000-0000C8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13" name="Text Box 27">
          <a:extLst>
            <a:ext uri="{FF2B5EF4-FFF2-40B4-BE49-F238E27FC236}">
              <a16:creationId xmlns:a16="http://schemas.microsoft.com/office/drawing/2014/main" id="{00000000-0008-0000-0000-0000C9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14" name="Text Box 27">
          <a:extLst>
            <a:ext uri="{FF2B5EF4-FFF2-40B4-BE49-F238E27FC236}">
              <a16:creationId xmlns:a16="http://schemas.microsoft.com/office/drawing/2014/main" id="{00000000-0008-0000-0000-0000CA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15" name="Text Box 27">
          <a:extLst>
            <a:ext uri="{FF2B5EF4-FFF2-40B4-BE49-F238E27FC236}">
              <a16:creationId xmlns:a16="http://schemas.microsoft.com/office/drawing/2014/main" id="{00000000-0008-0000-0000-0000CB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16" name="Text Box 27">
          <a:extLst>
            <a:ext uri="{FF2B5EF4-FFF2-40B4-BE49-F238E27FC236}">
              <a16:creationId xmlns:a16="http://schemas.microsoft.com/office/drawing/2014/main" id="{00000000-0008-0000-0000-0000CC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17" name="Text Box 27">
          <a:extLst>
            <a:ext uri="{FF2B5EF4-FFF2-40B4-BE49-F238E27FC236}">
              <a16:creationId xmlns:a16="http://schemas.microsoft.com/office/drawing/2014/main" id="{00000000-0008-0000-0000-0000CD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18" name="Text Box 27">
          <a:extLst>
            <a:ext uri="{FF2B5EF4-FFF2-40B4-BE49-F238E27FC236}">
              <a16:creationId xmlns:a16="http://schemas.microsoft.com/office/drawing/2014/main" id="{00000000-0008-0000-0000-0000CE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19" name="Text Box 27">
          <a:extLst>
            <a:ext uri="{FF2B5EF4-FFF2-40B4-BE49-F238E27FC236}">
              <a16:creationId xmlns:a16="http://schemas.microsoft.com/office/drawing/2014/main" id="{00000000-0008-0000-0000-0000CF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20" name="Text Box 27">
          <a:extLst>
            <a:ext uri="{FF2B5EF4-FFF2-40B4-BE49-F238E27FC236}">
              <a16:creationId xmlns:a16="http://schemas.microsoft.com/office/drawing/2014/main" id="{00000000-0008-0000-0000-0000D0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621" name="Text Box 27">
          <a:extLst>
            <a:ext uri="{FF2B5EF4-FFF2-40B4-BE49-F238E27FC236}">
              <a16:creationId xmlns:a16="http://schemas.microsoft.com/office/drawing/2014/main" id="{00000000-0008-0000-0000-0000D1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622" name="Text Box 27">
          <a:extLst>
            <a:ext uri="{FF2B5EF4-FFF2-40B4-BE49-F238E27FC236}">
              <a16:creationId xmlns:a16="http://schemas.microsoft.com/office/drawing/2014/main" id="{00000000-0008-0000-0000-0000D2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623" name="Text Box 27">
          <a:extLst>
            <a:ext uri="{FF2B5EF4-FFF2-40B4-BE49-F238E27FC236}">
              <a16:creationId xmlns:a16="http://schemas.microsoft.com/office/drawing/2014/main" id="{00000000-0008-0000-0000-0000D3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24" name="Text Box 27">
          <a:extLst>
            <a:ext uri="{FF2B5EF4-FFF2-40B4-BE49-F238E27FC236}">
              <a16:creationId xmlns:a16="http://schemas.microsoft.com/office/drawing/2014/main" id="{00000000-0008-0000-0000-0000D4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25" name="Text Box 27">
          <a:extLst>
            <a:ext uri="{FF2B5EF4-FFF2-40B4-BE49-F238E27FC236}">
              <a16:creationId xmlns:a16="http://schemas.microsoft.com/office/drawing/2014/main" id="{00000000-0008-0000-0000-0000D5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26" name="Text Box 27">
          <a:extLst>
            <a:ext uri="{FF2B5EF4-FFF2-40B4-BE49-F238E27FC236}">
              <a16:creationId xmlns:a16="http://schemas.microsoft.com/office/drawing/2014/main" id="{00000000-0008-0000-0000-0000D6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27" name="Text Box 27">
          <a:extLst>
            <a:ext uri="{FF2B5EF4-FFF2-40B4-BE49-F238E27FC236}">
              <a16:creationId xmlns:a16="http://schemas.microsoft.com/office/drawing/2014/main" id="{00000000-0008-0000-0000-0000D7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28" name="Text Box 27">
          <a:extLst>
            <a:ext uri="{FF2B5EF4-FFF2-40B4-BE49-F238E27FC236}">
              <a16:creationId xmlns:a16="http://schemas.microsoft.com/office/drawing/2014/main" id="{00000000-0008-0000-0000-0000D8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29" name="Text Box 27">
          <a:extLst>
            <a:ext uri="{FF2B5EF4-FFF2-40B4-BE49-F238E27FC236}">
              <a16:creationId xmlns:a16="http://schemas.microsoft.com/office/drawing/2014/main" id="{00000000-0008-0000-0000-0000D9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30" name="Text Box 27">
          <a:extLst>
            <a:ext uri="{FF2B5EF4-FFF2-40B4-BE49-F238E27FC236}">
              <a16:creationId xmlns:a16="http://schemas.microsoft.com/office/drawing/2014/main" id="{00000000-0008-0000-0000-0000DA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31" name="Text Box 27">
          <a:extLst>
            <a:ext uri="{FF2B5EF4-FFF2-40B4-BE49-F238E27FC236}">
              <a16:creationId xmlns:a16="http://schemas.microsoft.com/office/drawing/2014/main" id="{00000000-0008-0000-0000-0000DB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632" name="Text Box 27">
          <a:extLst>
            <a:ext uri="{FF2B5EF4-FFF2-40B4-BE49-F238E27FC236}">
              <a16:creationId xmlns:a16="http://schemas.microsoft.com/office/drawing/2014/main" id="{00000000-0008-0000-0000-0000DC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633" name="Text Box 27">
          <a:extLst>
            <a:ext uri="{FF2B5EF4-FFF2-40B4-BE49-F238E27FC236}">
              <a16:creationId xmlns:a16="http://schemas.microsoft.com/office/drawing/2014/main" id="{00000000-0008-0000-0000-0000DD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34" name="Text Box 27">
          <a:extLst>
            <a:ext uri="{FF2B5EF4-FFF2-40B4-BE49-F238E27FC236}">
              <a16:creationId xmlns:a16="http://schemas.microsoft.com/office/drawing/2014/main" id="{00000000-0008-0000-0000-0000DE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35" name="Text Box 27">
          <a:extLst>
            <a:ext uri="{FF2B5EF4-FFF2-40B4-BE49-F238E27FC236}">
              <a16:creationId xmlns:a16="http://schemas.microsoft.com/office/drawing/2014/main" id="{00000000-0008-0000-0000-0000DF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36" name="Text Box 27">
          <a:extLst>
            <a:ext uri="{FF2B5EF4-FFF2-40B4-BE49-F238E27FC236}">
              <a16:creationId xmlns:a16="http://schemas.microsoft.com/office/drawing/2014/main" id="{00000000-0008-0000-0000-0000E0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37" name="Text Box 27">
          <a:extLst>
            <a:ext uri="{FF2B5EF4-FFF2-40B4-BE49-F238E27FC236}">
              <a16:creationId xmlns:a16="http://schemas.microsoft.com/office/drawing/2014/main" id="{00000000-0008-0000-0000-0000E1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38" name="Text Box 27">
          <a:extLst>
            <a:ext uri="{FF2B5EF4-FFF2-40B4-BE49-F238E27FC236}">
              <a16:creationId xmlns:a16="http://schemas.microsoft.com/office/drawing/2014/main" id="{00000000-0008-0000-0000-0000E2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39" name="Text Box 27">
          <a:extLst>
            <a:ext uri="{FF2B5EF4-FFF2-40B4-BE49-F238E27FC236}">
              <a16:creationId xmlns:a16="http://schemas.microsoft.com/office/drawing/2014/main" id="{00000000-0008-0000-0000-0000E3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40" name="Text Box 27">
          <a:extLst>
            <a:ext uri="{FF2B5EF4-FFF2-40B4-BE49-F238E27FC236}">
              <a16:creationId xmlns:a16="http://schemas.microsoft.com/office/drawing/2014/main" id="{00000000-0008-0000-0000-0000E4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41" name="Text Box 27">
          <a:extLst>
            <a:ext uri="{FF2B5EF4-FFF2-40B4-BE49-F238E27FC236}">
              <a16:creationId xmlns:a16="http://schemas.microsoft.com/office/drawing/2014/main" id="{00000000-0008-0000-0000-0000E5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642" name="Text Box 27">
          <a:extLst>
            <a:ext uri="{FF2B5EF4-FFF2-40B4-BE49-F238E27FC236}">
              <a16:creationId xmlns:a16="http://schemas.microsoft.com/office/drawing/2014/main" id="{00000000-0008-0000-0000-0000E6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643" name="Text Box 27">
          <a:extLst>
            <a:ext uri="{FF2B5EF4-FFF2-40B4-BE49-F238E27FC236}">
              <a16:creationId xmlns:a16="http://schemas.microsoft.com/office/drawing/2014/main" id="{00000000-0008-0000-0000-0000E7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44" name="Text Box 27">
          <a:extLst>
            <a:ext uri="{FF2B5EF4-FFF2-40B4-BE49-F238E27FC236}">
              <a16:creationId xmlns:a16="http://schemas.microsoft.com/office/drawing/2014/main" id="{00000000-0008-0000-0000-0000E8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45" name="Text Box 27">
          <a:extLst>
            <a:ext uri="{FF2B5EF4-FFF2-40B4-BE49-F238E27FC236}">
              <a16:creationId xmlns:a16="http://schemas.microsoft.com/office/drawing/2014/main" id="{00000000-0008-0000-0000-0000E9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46" name="Text Box 27">
          <a:extLst>
            <a:ext uri="{FF2B5EF4-FFF2-40B4-BE49-F238E27FC236}">
              <a16:creationId xmlns:a16="http://schemas.microsoft.com/office/drawing/2014/main" id="{00000000-0008-0000-0000-0000EA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47" name="Text Box 27">
          <a:extLst>
            <a:ext uri="{FF2B5EF4-FFF2-40B4-BE49-F238E27FC236}">
              <a16:creationId xmlns:a16="http://schemas.microsoft.com/office/drawing/2014/main" id="{00000000-0008-0000-0000-0000EB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48" name="Text Box 27">
          <a:extLst>
            <a:ext uri="{FF2B5EF4-FFF2-40B4-BE49-F238E27FC236}">
              <a16:creationId xmlns:a16="http://schemas.microsoft.com/office/drawing/2014/main" id="{00000000-0008-0000-0000-0000EC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49" name="Text Box 27">
          <a:extLst>
            <a:ext uri="{FF2B5EF4-FFF2-40B4-BE49-F238E27FC236}">
              <a16:creationId xmlns:a16="http://schemas.microsoft.com/office/drawing/2014/main" id="{00000000-0008-0000-0000-0000ED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50" name="Text Box 27">
          <a:extLst>
            <a:ext uri="{FF2B5EF4-FFF2-40B4-BE49-F238E27FC236}">
              <a16:creationId xmlns:a16="http://schemas.microsoft.com/office/drawing/2014/main" id="{00000000-0008-0000-0000-0000EE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51" name="Text Box 27">
          <a:extLst>
            <a:ext uri="{FF2B5EF4-FFF2-40B4-BE49-F238E27FC236}">
              <a16:creationId xmlns:a16="http://schemas.microsoft.com/office/drawing/2014/main" id="{00000000-0008-0000-0000-0000EF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652" name="Text Box 27">
          <a:extLst>
            <a:ext uri="{FF2B5EF4-FFF2-40B4-BE49-F238E27FC236}">
              <a16:creationId xmlns:a16="http://schemas.microsoft.com/office/drawing/2014/main" id="{00000000-0008-0000-0000-0000F0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653" name="Text Box 27">
          <a:extLst>
            <a:ext uri="{FF2B5EF4-FFF2-40B4-BE49-F238E27FC236}">
              <a16:creationId xmlns:a16="http://schemas.microsoft.com/office/drawing/2014/main" id="{00000000-0008-0000-0000-0000F1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54" name="Text Box 27">
          <a:extLst>
            <a:ext uri="{FF2B5EF4-FFF2-40B4-BE49-F238E27FC236}">
              <a16:creationId xmlns:a16="http://schemas.microsoft.com/office/drawing/2014/main" id="{00000000-0008-0000-0000-0000F2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55" name="Text Box 27">
          <a:extLst>
            <a:ext uri="{FF2B5EF4-FFF2-40B4-BE49-F238E27FC236}">
              <a16:creationId xmlns:a16="http://schemas.microsoft.com/office/drawing/2014/main" id="{00000000-0008-0000-0000-0000F3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56" name="Text Box 27">
          <a:extLst>
            <a:ext uri="{FF2B5EF4-FFF2-40B4-BE49-F238E27FC236}">
              <a16:creationId xmlns:a16="http://schemas.microsoft.com/office/drawing/2014/main" id="{00000000-0008-0000-0000-0000F4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57" name="Text Box 27">
          <a:extLst>
            <a:ext uri="{FF2B5EF4-FFF2-40B4-BE49-F238E27FC236}">
              <a16:creationId xmlns:a16="http://schemas.microsoft.com/office/drawing/2014/main" id="{00000000-0008-0000-0000-0000F5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58" name="Text Box 27">
          <a:extLst>
            <a:ext uri="{FF2B5EF4-FFF2-40B4-BE49-F238E27FC236}">
              <a16:creationId xmlns:a16="http://schemas.microsoft.com/office/drawing/2014/main" id="{00000000-0008-0000-0000-0000F6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59" name="Text Box 27">
          <a:extLst>
            <a:ext uri="{FF2B5EF4-FFF2-40B4-BE49-F238E27FC236}">
              <a16:creationId xmlns:a16="http://schemas.microsoft.com/office/drawing/2014/main" id="{00000000-0008-0000-0000-0000F7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60" name="Text Box 27">
          <a:extLst>
            <a:ext uri="{FF2B5EF4-FFF2-40B4-BE49-F238E27FC236}">
              <a16:creationId xmlns:a16="http://schemas.microsoft.com/office/drawing/2014/main" id="{00000000-0008-0000-0000-0000F8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61" name="Text Box 27">
          <a:extLst>
            <a:ext uri="{FF2B5EF4-FFF2-40B4-BE49-F238E27FC236}">
              <a16:creationId xmlns:a16="http://schemas.microsoft.com/office/drawing/2014/main" id="{00000000-0008-0000-0000-0000F91D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662" name="Text Box 27">
          <a:extLst>
            <a:ext uri="{FF2B5EF4-FFF2-40B4-BE49-F238E27FC236}">
              <a16:creationId xmlns:a16="http://schemas.microsoft.com/office/drawing/2014/main" id="{00000000-0008-0000-0000-0000FA1D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663" name="Text Box 27">
          <a:extLst>
            <a:ext uri="{FF2B5EF4-FFF2-40B4-BE49-F238E27FC236}">
              <a16:creationId xmlns:a16="http://schemas.microsoft.com/office/drawing/2014/main" id="{00000000-0008-0000-0000-0000FB1D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664" name="Text Box 27">
          <a:extLst>
            <a:ext uri="{FF2B5EF4-FFF2-40B4-BE49-F238E27FC236}">
              <a16:creationId xmlns:a16="http://schemas.microsoft.com/office/drawing/2014/main" id="{00000000-0008-0000-0000-0000FC1D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65" name="Text Box 27">
          <a:extLst>
            <a:ext uri="{FF2B5EF4-FFF2-40B4-BE49-F238E27FC236}">
              <a16:creationId xmlns:a16="http://schemas.microsoft.com/office/drawing/2014/main" id="{00000000-0008-0000-0000-0000FD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66" name="Text Box 27">
          <a:extLst>
            <a:ext uri="{FF2B5EF4-FFF2-40B4-BE49-F238E27FC236}">
              <a16:creationId xmlns:a16="http://schemas.microsoft.com/office/drawing/2014/main" id="{00000000-0008-0000-0000-0000FE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67" name="Text Box 27">
          <a:extLst>
            <a:ext uri="{FF2B5EF4-FFF2-40B4-BE49-F238E27FC236}">
              <a16:creationId xmlns:a16="http://schemas.microsoft.com/office/drawing/2014/main" id="{00000000-0008-0000-0000-0000FF1D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68" name="Text Box 27">
          <a:extLst>
            <a:ext uri="{FF2B5EF4-FFF2-40B4-BE49-F238E27FC236}">
              <a16:creationId xmlns:a16="http://schemas.microsoft.com/office/drawing/2014/main" id="{00000000-0008-0000-0000-000000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69" name="Text Box 27">
          <a:extLst>
            <a:ext uri="{FF2B5EF4-FFF2-40B4-BE49-F238E27FC236}">
              <a16:creationId xmlns:a16="http://schemas.microsoft.com/office/drawing/2014/main" id="{00000000-0008-0000-0000-000001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70" name="Text Box 27">
          <a:extLst>
            <a:ext uri="{FF2B5EF4-FFF2-40B4-BE49-F238E27FC236}">
              <a16:creationId xmlns:a16="http://schemas.microsoft.com/office/drawing/2014/main" id="{00000000-0008-0000-0000-000002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71" name="Text Box 27">
          <a:extLst>
            <a:ext uri="{FF2B5EF4-FFF2-40B4-BE49-F238E27FC236}">
              <a16:creationId xmlns:a16="http://schemas.microsoft.com/office/drawing/2014/main" id="{00000000-0008-0000-0000-000003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72" name="Text Box 27">
          <a:extLst>
            <a:ext uri="{FF2B5EF4-FFF2-40B4-BE49-F238E27FC236}">
              <a16:creationId xmlns:a16="http://schemas.microsoft.com/office/drawing/2014/main" id="{00000000-0008-0000-0000-000004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673" name="Text Box 27">
          <a:extLst>
            <a:ext uri="{FF2B5EF4-FFF2-40B4-BE49-F238E27FC236}">
              <a16:creationId xmlns:a16="http://schemas.microsoft.com/office/drawing/2014/main" id="{00000000-0008-0000-0000-000005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674" name="Text Box 27">
          <a:extLst>
            <a:ext uri="{FF2B5EF4-FFF2-40B4-BE49-F238E27FC236}">
              <a16:creationId xmlns:a16="http://schemas.microsoft.com/office/drawing/2014/main" id="{00000000-0008-0000-0000-000006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75" name="Text Box 27">
          <a:extLst>
            <a:ext uri="{FF2B5EF4-FFF2-40B4-BE49-F238E27FC236}">
              <a16:creationId xmlns:a16="http://schemas.microsoft.com/office/drawing/2014/main" id="{00000000-0008-0000-0000-000007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76" name="Text Box 27">
          <a:extLst>
            <a:ext uri="{FF2B5EF4-FFF2-40B4-BE49-F238E27FC236}">
              <a16:creationId xmlns:a16="http://schemas.microsoft.com/office/drawing/2014/main" id="{00000000-0008-0000-0000-000008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77" name="Text Box 27">
          <a:extLst>
            <a:ext uri="{FF2B5EF4-FFF2-40B4-BE49-F238E27FC236}">
              <a16:creationId xmlns:a16="http://schemas.microsoft.com/office/drawing/2014/main" id="{00000000-0008-0000-0000-000009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78" name="Text Box 27">
          <a:extLst>
            <a:ext uri="{FF2B5EF4-FFF2-40B4-BE49-F238E27FC236}">
              <a16:creationId xmlns:a16="http://schemas.microsoft.com/office/drawing/2014/main" id="{00000000-0008-0000-0000-00000A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79" name="Text Box 27">
          <a:extLst>
            <a:ext uri="{FF2B5EF4-FFF2-40B4-BE49-F238E27FC236}">
              <a16:creationId xmlns:a16="http://schemas.microsoft.com/office/drawing/2014/main" id="{00000000-0008-0000-0000-00000B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80" name="Text Box 27">
          <a:extLst>
            <a:ext uri="{FF2B5EF4-FFF2-40B4-BE49-F238E27FC236}">
              <a16:creationId xmlns:a16="http://schemas.microsoft.com/office/drawing/2014/main" id="{00000000-0008-0000-0000-00000C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81" name="Text Box 27">
          <a:extLst>
            <a:ext uri="{FF2B5EF4-FFF2-40B4-BE49-F238E27FC236}">
              <a16:creationId xmlns:a16="http://schemas.microsoft.com/office/drawing/2014/main" id="{00000000-0008-0000-0000-00000D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82" name="Text Box 27">
          <a:extLst>
            <a:ext uri="{FF2B5EF4-FFF2-40B4-BE49-F238E27FC236}">
              <a16:creationId xmlns:a16="http://schemas.microsoft.com/office/drawing/2014/main" id="{00000000-0008-0000-0000-00000E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683" name="Text Box 27">
          <a:extLst>
            <a:ext uri="{FF2B5EF4-FFF2-40B4-BE49-F238E27FC236}">
              <a16:creationId xmlns:a16="http://schemas.microsoft.com/office/drawing/2014/main" id="{00000000-0008-0000-0000-00000F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684" name="Text Box 27">
          <a:extLst>
            <a:ext uri="{FF2B5EF4-FFF2-40B4-BE49-F238E27FC236}">
              <a16:creationId xmlns:a16="http://schemas.microsoft.com/office/drawing/2014/main" id="{00000000-0008-0000-0000-000010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85" name="Text Box 27">
          <a:extLst>
            <a:ext uri="{FF2B5EF4-FFF2-40B4-BE49-F238E27FC236}">
              <a16:creationId xmlns:a16="http://schemas.microsoft.com/office/drawing/2014/main" id="{00000000-0008-0000-0000-000011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86" name="Text Box 27">
          <a:extLst>
            <a:ext uri="{FF2B5EF4-FFF2-40B4-BE49-F238E27FC236}">
              <a16:creationId xmlns:a16="http://schemas.microsoft.com/office/drawing/2014/main" id="{00000000-0008-0000-0000-000012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87" name="Text Box 27">
          <a:extLst>
            <a:ext uri="{FF2B5EF4-FFF2-40B4-BE49-F238E27FC236}">
              <a16:creationId xmlns:a16="http://schemas.microsoft.com/office/drawing/2014/main" id="{00000000-0008-0000-0000-000013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88" name="Text Box 27">
          <a:extLst>
            <a:ext uri="{FF2B5EF4-FFF2-40B4-BE49-F238E27FC236}">
              <a16:creationId xmlns:a16="http://schemas.microsoft.com/office/drawing/2014/main" id="{00000000-0008-0000-0000-000014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89" name="Text Box 27">
          <a:extLst>
            <a:ext uri="{FF2B5EF4-FFF2-40B4-BE49-F238E27FC236}">
              <a16:creationId xmlns:a16="http://schemas.microsoft.com/office/drawing/2014/main" id="{00000000-0008-0000-0000-000015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90" name="Text Box 27">
          <a:extLst>
            <a:ext uri="{FF2B5EF4-FFF2-40B4-BE49-F238E27FC236}">
              <a16:creationId xmlns:a16="http://schemas.microsoft.com/office/drawing/2014/main" id="{00000000-0008-0000-0000-000016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91" name="Text Box 27">
          <a:extLst>
            <a:ext uri="{FF2B5EF4-FFF2-40B4-BE49-F238E27FC236}">
              <a16:creationId xmlns:a16="http://schemas.microsoft.com/office/drawing/2014/main" id="{00000000-0008-0000-0000-000017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92" name="Text Box 27">
          <a:extLst>
            <a:ext uri="{FF2B5EF4-FFF2-40B4-BE49-F238E27FC236}">
              <a16:creationId xmlns:a16="http://schemas.microsoft.com/office/drawing/2014/main" id="{00000000-0008-0000-0000-000018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693" name="Text Box 27">
          <a:extLst>
            <a:ext uri="{FF2B5EF4-FFF2-40B4-BE49-F238E27FC236}">
              <a16:creationId xmlns:a16="http://schemas.microsoft.com/office/drawing/2014/main" id="{00000000-0008-0000-0000-000019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694" name="Text Box 27">
          <a:extLst>
            <a:ext uri="{FF2B5EF4-FFF2-40B4-BE49-F238E27FC236}">
              <a16:creationId xmlns:a16="http://schemas.microsoft.com/office/drawing/2014/main" id="{00000000-0008-0000-0000-00001A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95" name="Text Box 27">
          <a:extLst>
            <a:ext uri="{FF2B5EF4-FFF2-40B4-BE49-F238E27FC236}">
              <a16:creationId xmlns:a16="http://schemas.microsoft.com/office/drawing/2014/main" id="{00000000-0008-0000-0000-00001B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96" name="Text Box 27">
          <a:extLst>
            <a:ext uri="{FF2B5EF4-FFF2-40B4-BE49-F238E27FC236}">
              <a16:creationId xmlns:a16="http://schemas.microsoft.com/office/drawing/2014/main" id="{00000000-0008-0000-0000-00001C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97" name="Text Box 27">
          <a:extLst>
            <a:ext uri="{FF2B5EF4-FFF2-40B4-BE49-F238E27FC236}">
              <a16:creationId xmlns:a16="http://schemas.microsoft.com/office/drawing/2014/main" id="{00000000-0008-0000-0000-00001D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698" name="Text Box 27">
          <a:extLst>
            <a:ext uri="{FF2B5EF4-FFF2-40B4-BE49-F238E27FC236}">
              <a16:creationId xmlns:a16="http://schemas.microsoft.com/office/drawing/2014/main" id="{00000000-0008-0000-0000-00001E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699" name="Text Box 27">
          <a:extLst>
            <a:ext uri="{FF2B5EF4-FFF2-40B4-BE49-F238E27FC236}">
              <a16:creationId xmlns:a16="http://schemas.microsoft.com/office/drawing/2014/main" id="{00000000-0008-0000-0000-00001F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00" name="Text Box 27">
          <a:extLst>
            <a:ext uri="{FF2B5EF4-FFF2-40B4-BE49-F238E27FC236}">
              <a16:creationId xmlns:a16="http://schemas.microsoft.com/office/drawing/2014/main" id="{00000000-0008-0000-0000-000020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01" name="Text Box 27">
          <a:extLst>
            <a:ext uri="{FF2B5EF4-FFF2-40B4-BE49-F238E27FC236}">
              <a16:creationId xmlns:a16="http://schemas.microsoft.com/office/drawing/2014/main" id="{00000000-0008-0000-0000-000021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02" name="Text Box 27">
          <a:extLst>
            <a:ext uri="{FF2B5EF4-FFF2-40B4-BE49-F238E27FC236}">
              <a16:creationId xmlns:a16="http://schemas.microsoft.com/office/drawing/2014/main" id="{00000000-0008-0000-0000-000022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703" name="Text Box 27">
          <a:extLst>
            <a:ext uri="{FF2B5EF4-FFF2-40B4-BE49-F238E27FC236}">
              <a16:creationId xmlns:a16="http://schemas.microsoft.com/office/drawing/2014/main" id="{00000000-0008-0000-0000-000023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704" name="Text Box 27">
          <a:extLst>
            <a:ext uri="{FF2B5EF4-FFF2-40B4-BE49-F238E27FC236}">
              <a16:creationId xmlns:a16="http://schemas.microsoft.com/office/drawing/2014/main" id="{00000000-0008-0000-0000-000024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705" name="Text Box 27">
          <a:extLst>
            <a:ext uri="{FF2B5EF4-FFF2-40B4-BE49-F238E27FC236}">
              <a16:creationId xmlns:a16="http://schemas.microsoft.com/office/drawing/2014/main" id="{00000000-0008-0000-0000-000025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06" name="Text Box 27">
          <a:extLst>
            <a:ext uri="{FF2B5EF4-FFF2-40B4-BE49-F238E27FC236}">
              <a16:creationId xmlns:a16="http://schemas.microsoft.com/office/drawing/2014/main" id="{00000000-0008-0000-0000-000026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07" name="Text Box 27">
          <a:extLst>
            <a:ext uri="{FF2B5EF4-FFF2-40B4-BE49-F238E27FC236}">
              <a16:creationId xmlns:a16="http://schemas.microsoft.com/office/drawing/2014/main" id="{00000000-0008-0000-0000-000027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08" name="Text Box 27">
          <a:extLst>
            <a:ext uri="{FF2B5EF4-FFF2-40B4-BE49-F238E27FC236}">
              <a16:creationId xmlns:a16="http://schemas.microsoft.com/office/drawing/2014/main" id="{00000000-0008-0000-0000-000028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09" name="Text Box 27">
          <a:extLst>
            <a:ext uri="{FF2B5EF4-FFF2-40B4-BE49-F238E27FC236}">
              <a16:creationId xmlns:a16="http://schemas.microsoft.com/office/drawing/2014/main" id="{00000000-0008-0000-0000-000029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10" name="Text Box 27">
          <a:extLst>
            <a:ext uri="{FF2B5EF4-FFF2-40B4-BE49-F238E27FC236}">
              <a16:creationId xmlns:a16="http://schemas.microsoft.com/office/drawing/2014/main" id="{00000000-0008-0000-0000-00002A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11" name="Text Box 27">
          <a:extLst>
            <a:ext uri="{FF2B5EF4-FFF2-40B4-BE49-F238E27FC236}">
              <a16:creationId xmlns:a16="http://schemas.microsoft.com/office/drawing/2014/main" id="{00000000-0008-0000-0000-00002B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12" name="Text Box 27">
          <a:extLst>
            <a:ext uri="{FF2B5EF4-FFF2-40B4-BE49-F238E27FC236}">
              <a16:creationId xmlns:a16="http://schemas.microsoft.com/office/drawing/2014/main" id="{00000000-0008-0000-0000-00002C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13" name="Text Box 27">
          <a:extLst>
            <a:ext uri="{FF2B5EF4-FFF2-40B4-BE49-F238E27FC236}">
              <a16:creationId xmlns:a16="http://schemas.microsoft.com/office/drawing/2014/main" id="{00000000-0008-0000-0000-00002D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714" name="Text Box 27">
          <a:extLst>
            <a:ext uri="{FF2B5EF4-FFF2-40B4-BE49-F238E27FC236}">
              <a16:creationId xmlns:a16="http://schemas.microsoft.com/office/drawing/2014/main" id="{00000000-0008-0000-0000-00002E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15" name="Text Box 27">
          <a:extLst>
            <a:ext uri="{FF2B5EF4-FFF2-40B4-BE49-F238E27FC236}">
              <a16:creationId xmlns:a16="http://schemas.microsoft.com/office/drawing/2014/main" id="{00000000-0008-0000-0000-00002F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16" name="Text Box 27">
          <a:extLst>
            <a:ext uri="{FF2B5EF4-FFF2-40B4-BE49-F238E27FC236}">
              <a16:creationId xmlns:a16="http://schemas.microsoft.com/office/drawing/2014/main" id="{00000000-0008-0000-0000-000030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17" name="Text Box 27">
          <a:extLst>
            <a:ext uri="{FF2B5EF4-FFF2-40B4-BE49-F238E27FC236}">
              <a16:creationId xmlns:a16="http://schemas.microsoft.com/office/drawing/2014/main" id="{00000000-0008-0000-0000-000031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18" name="Text Box 27">
          <a:extLst>
            <a:ext uri="{FF2B5EF4-FFF2-40B4-BE49-F238E27FC236}">
              <a16:creationId xmlns:a16="http://schemas.microsoft.com/office/drawing/2014/main" id="{00000000-0008-0000-0000-000032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19" name="Text Box 27">
          <a:extLst>
            <a:ext uri="{FF2B5EF4-FFF2-40B4-BE49-F238E27FC236}">
              <a16:creationId xmlns:a16="http://schemas.microsoft.com/office/drawing/2014/main" id="{00000000-0008-0000-0000-000033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20" name="Text Box 27">
          <a:extLst>
            <a:ext uri="{FF2B5EF4-FFF2-40B4-BE49-F238E27FC236}">
              <a16:creationId xmlns:a16="http://schemas.microsoft.com/office/drawing/2014/main" id="{00000000-0008-0000-0000-000034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21" name="Text Box 27">
          <a:extLst>
            <a:ext uri="{FF2B5EF4-FFF2-40B4-BE49-F238E27FC236}">
              <a16:creationId xmlns:a16="http://schemas.microsoft.com/office/drawing/2014/main" id="{00000000-0008-0000-0000-000035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22" name="Text Box 27">
          <a:extLst>
            <a:ext uri="{FF2B5EF4-FFF2-40B4-BE49-F238E27FC236}">
              <a16:creationId xmlns:a16="http://schemas.microsoft.com/office/drawing/2014/main" id="{00000000-0008-0000-0000-000036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723" name="Text Box 27">
          <a:extLst>
            <a:ext uri="{FF2B5EF4-FFF2-40B4-BE49-F238E27FC236}">
              <a16:creationId xmlns:a16="http://schemas.microsoft.com/office/drawing/2014/main" id="{00000000-0008-0000-0000-000037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724" name="Text Box 27">
          <a:extLst>
            <a:ext uri="{FF2B5EF4-FFF2-40B4-BE49-F238E27FC236}">
              <a16:creationId xmlns:a16="http://schemas.microsoft.com/office/drawing/2014/main" id="{00000000-0008-0000-0000-000038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25" name="Text Box 27">
          <a:extLst>
            <a:ext uri="{FF2B5EF4-FFF2-40B4-BE49-F238E27FC236}">
              <a16:creationId xmlns:a16="http://schemas.microsoft.com/office/drawing/2014/main" id="{00000000-0008-0000-0000-000039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26" name="Text Box 27">
          <a:extLst>
            <a:ext uri="{FF2B5EF4-FFF2-40B4-BE49-F238E27FC236}">
              <a16:creationId xmlns:a16="http://schemas.microsoft.com/office/drawing/2014/main" id="{00000000-0008-0000-0000-00003A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27" name="Text Box 27">
          <a:extLst>
            <a:ext uri="{FF2B5EF4-FFF2-40B4-BE49-F238E27FC236}">
              <a16:creationId xmlns:a16="http://schemas.microsoft.com/office/drawing/2014/main" id="{00000000-0008-0000-0000-00003B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28" name="Text Box 27">
          <a:extLst>
            <a:ext uri="{FF2B5EF4-FFF2-40B4-BE49-F238E27FC236}">
              <a16:creationId xmlns:a16="http://schemas.microsoft.com/office/drawing/2014/main" id="{00000000-0008-0000-0000-00003C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29" name="Text Box 27">
          <a:extLst>
            <a:ext uri="{FF2B5EF4-FFF2-40B4-BE49-F238E27FC236}">
              <a16:creationId xmlns:a16="http://schemas.microsoft.com/office/drawing/2014/main" id="{00000000-0008-0000-0000-00003D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30" name="Text Box 27">
          <a:extLst>
            <a:ext uri="{FF2B5EF4-FFF2-40B4-BE49-F238E27FC236}">
              <a16:creationId xmlns:a16="http://schemas.microsoft.com/office/drawing/2014/main" id="{00000000-0008-0000-0000-00003E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31" name="Text Box 27">
          <a:extLst>
            <a:ext uri="{FF2B5EF4-FFF2-40B4-BE49-F238E27FC236}">
              <a16:creationId xmlns:a16="http://schemas.microsoft.com/office/drawing/2014/main" id="{00000000-0008-0000-0000-00003F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732" name="Text Box 27">
          <a:extLst>
            <a:ext uri="{FF2B5EF4-FFF2-40B4-BE49-F238E27FC236}">
              <a16:creationId xmlns:a16="http://schemas.microsoft.com/office/drawing/2014/main" id="{00000000-0008-0000-0000-000040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733" name="Text Box 27">
          <a:extLst>
            <a:ext uri="{FF2B5EF4-FFF2-40B4-BE49-F238E27FC236}">
              <a16:creationId xmlns:a16="http://schemas.microsoft.com/office/drawing/2014/main" id="{00000000-0008-0000-0000-000041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34" name="Text Box 27">
          <a:extLst>
            <a:ext uri="{FF2B5EF4-FFF2-40B4-BE49-F238E27FC236}">
              <a16:creationId xmlns:a16="http://schemas.microsoft.com/office/drawing/2014/main" id="{00000000-0008-0000-0000-000042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35" name="Text Box 27">
          <a:extLst>
            <a:ext uri="{FF2B5EF4-FFF2-40B4-BE49-F238E27FC236}">
              <a16:creationId xmlns:a16="http://schemas.microsoft.com/office/drawing/2014/main" id="{00000000-0008-0000-0000-000043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36" name="Text Box 27">
          <a:extLst>
            <a:ext uri="{FF2B5EF4-FFF2-40B4-BE49-F238E27FC236}">
              <a16:creationId xmlns:a16="http://schemas.microsoft.com/office/drawing/2014/main" id="{00000000-0008-0000-0000-000044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37" name="Text Box 27">
          <a:extLst>
            <a:ext uri="{FF2B5EF4-FFF2-40B4-BE49-F238E27FC236}">
              <a16:creationId xmlns:a16="http://schemas.microsoft.com/office/drawing/2014/main" id="{00000000-0008-0000-0000-000045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38" name="Text Box 27">
          <a:extLst>
            <a:ext uri="{FF2B5EF4-FFF2-40B4-BE49-F238E27FC236}">
              <a16:creationId xmlns:a16="http://schemas.microsoft.com/office/drawing/2014/main" id="{00000000-0008-0000-0000-000046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39" name="Text Box 27">
          <a:extLst>
            <a:ext uri="{FF2B5EF4-FFF2-40B4-BE49-F238E27FC236}">
              <a16:creationId xmlns:a16="http://schemas.microsoft.com/office/drawing/2014/main" id="{00000000-0008-0000-0000-000047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40" name="Text Box 27">
          <a:extLst>
            <a:ext uri="{FF2B5EF4-FFF2-40B4-BE49-F238E27FC236}">
              <a16:creationId xmlns:a16="http://schemas.microsoft.com/office/drawing/2014/main" id="{00000000-0008-0000-0000-000048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41" name="Text Box 27">
          <a:extLst>
            <a:ext uri="{FF2B5EF4-FFF2-40B4-BE49-F238E27FC236}">
              <a16:creationId xmlns:a16="http://schemas.microsoft.com/office/drawing/2014/main" id="{00000000-0008-0000-0000-000049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742" name="Text Box 27">
          <a:extLst>
            <a:ext uri="{FF2B5EF4-FFF2-40B4-BE49-F238E27FC236}">
              <a16:creationId xmlns:a16="http://schemas.microsoft.com/office/drawing/2014/main" id="{00000000-0008-0000-0000-00004A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743" name="Text Box 27">
          <a:extLst>
            <a:ext uri="{FF2B5EF4-FFF2-40B4-BE49-F238E27FC236}">
              <a16:creationId xmlns:a16="http://schemas.microsoft.com/office/drawing/2014/main" id="{00000000-0008-0000-0000-00004B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744" name="Text Box 27">
          <a:extLst>
            <a:ext uri="{FF2B5EF4-FFF2-40B4-BE49-F238E27FC236}">
              <a16:creationId xmlns:a16="http://schemas.microsoft.com/office/drawing/2014/main" id="{00000000-0008-0000-0000-00004C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45" name="Text Box 27">
          <a:extLst>
            <a:ext uri="{FF2B5EF4-FFF2-40B4-BE49-F238E27FC236}">
              <a16:creationId xmlns:a16="http://schemas.microsoft.com/office/drawing/2014/main" id="{00000000-0008-0000-0000-00004D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46" name="Text Box 27">
          <a:extLst>
            <a:ext uri="{FF2B5EF4-FFF2-40B4-BE49-F238E27FC236}">
              <a16:creationId xmlns:a16="http://schemas.microsoft.com/office/drawing/2014/main" id="{00000000-0008-0000-0000-00004E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47" name="Text Box 27">
          <a:extLst>
            <a:ext uri="{FF2B5EF4-FFF2-40B4-BE49-F238E27FC236}">
              <a16:creationId xmlns:a16="http://schemas.microsoft.com/office/drawing/2014/main" id="{00000000-0008-0000-0000-00004F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48" name="Text Box 27">
          <a:extLst>
            <a:ext uri="{FF2B5EF4-FFF2-40B4-BE49-F238E27FC236}">
              <a16:creationId xmlns:a16="http://schemas.microsoft.com/office/drawing/2014/main" id="{00000000-0008-0000-0000-000050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49" name="Text Box 27">
          <a:extLst>
            <a:ext uri="{FF2B5EF4-FFF2-40B4-BE49-F238E27FC236}">
              <a16:creationId xmlns:a16="http://schemas.microsoft.com/office/drawing/2014/main" id="{00000000-0008-0000-0000-000051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50" name="Text Box 27">
          <a:extLst>
            <a:ext uri="{FF2B5EF4-FFF2-40B4-BE49-F238E27FC236}">
              <a16:creationId xmlns:a16="http://schemas.microsoft.com/office/drawing/2014/main" id="{00000000-0008-0000-0000-000052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51" name="Text Box 27">
          <a:extLst>
            <a:ext uri="{FF2B5EF4-FFF2-40B4-BE49-F238E27FC236}">
              <a16:creationId xmlns:a16="http://schemas.microsoft.com/office/drawing/2014/main" id="{00000000-0008-0000-0000-000053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52" name="Text Box 27">
          <a:extLst>
            <a:ext uri="{FF2B5EF4-FFF2-40B4-BE49-F238E27FC236}">
              <a16:creationId xmlns:a16="http://schemas.microsoft.com/office/drawing/2014/main" id="{00000000-0008-0000-0000-000054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753" name="Text Box 27">
          <a:extLst>
            <a:ext uri="{FF2B5EF4-FFF2-40B4-BE49-F238E27FC236}">
              <a16:creationId xmlns:a16="http://schemas.microsoft.com/office/drawing/2014/main" id="{00000000-0008-0000-0000-000055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754" name="Text Box 27">
          <a:extLst>
            <a:ext uri="{FF2B5EF4-FFF2-40B4-BE49-F238E27FC236}">
              <a16:creationId xmlns:a16="http://schemas.microsoft.com/office/drawing/2014/main" id="{00000000-0008-0000-0000-000056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55" name="Text Box 27">
          <a:extLst>
            <a:ext uri="{FF2B5EF4-FFF2-40B4-BE49-F238E27FC236}">
              <a16:creationId xmlns:a16="http://schemas.microsoft.com/office/drawing/2014/main" id="{00000000-0008-0000-0000-000057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56" name="Text Box 27">
          <a:extLst>
            <a:ext uri="{FF2B5EF4-FFF2-40B4-BE49-F238E27FC236}">
              <a16:creationId xmlns:a16="http://schemas.microsoft.com/office/drawing/2014/main" id="{00000000-0008-0000-0000-000058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57" name="Text Box 27">
          <a:extLst>
            <a:ext uri="{FF2B5EF4-FFF2-40B4-BE49-F238E27FC236}">
              <a16:creationId xmlns:a16="http://schemas.microsoft.com/office/drawing/2014/main" id="{00000000-0008-0000-0000-000059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58" name="Text Box 27">
          <a:extLst>
            <a:ext uri="{FF2B5EF4-FFF2-40B4-BE49-F238E27FC236}">
              <a16:creationId xmlns:a16="http://schemas.microsoft.com/office/drawing/2014/main" id="{00000000-0008-0000-0000-00005A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59" name="Text Box 27">
          <a:extLst>
            <a:ext uri="{FF2B5EF4-FFF2-40B4-BE49-F238E27FC236}">
              <a16:creationId xmlns:a16="http://schemas.microsoft.com/office/drawing/2014/main" id="{00000000-0008-0000-0000-00005B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60" name="Text Box 27">
          <a:extLst>
            <a:ext uri="{FF2B5EF4-FFF2-40B4-BE49-F238E27FC236}">
              <a16:creationId xmlns:a16="http://schemas.microsoft.com/office/drawing/2014/main" id="{00000000-0008-0000-0000-00005C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61" name="Text Box 27">
          <a:extLst>
            <a:ext uri="{FF2B5EF4-FFF2-40B4-BE49-F238E27FC236}">
              <a16:creationId xmlns:a16="http://schemas.microsoft.com/office/drawing/2014/main" id="{00000000-0008-0000-0000-00005D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62" name="Text Box 27">
          <a:extLst>
            <a:ext uri="{FF2B5EF4-FFF2-40B4-BE49-F238E27FC236}">
              <a16:creationId xmlns:a16="http://schemas.microsoft.com/office/drawing/2014/main" id="{00000000-0008-0000-0000-00005E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763" name="Text Box 27">
          <a:extLst>
            <a:ext uri="{FF2B5EF4-FFF2-40B4-BE49-F238E27FC236}">
              <a16:creationId xmlns:a16="http://schemas.microsoft.com/office/drawing/2014/main" id="{00000000-0008-0000-0000-00005F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764" name="Text Box 27">
          <a:extLst>
            <a:ext uri="{FF2B5EF4-FFF2-40B4-BE49-F238E27FC236}">
              <a16:creationId xmlns:a16="http://schemas.microsoft.com/office/drawing/2014/main" id="{00000000-0008-0000-0000-000060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65" name="Text Box 27">
          <a:extLst>
            <a:ext uri="{FF2B5EF4-FFF2-40B4-BE49-F238E27FC236}">
              <a16:creationId xmlns:a16="http://schemas.microsoft.com/office/drawing/2014/main" id="{00000000-0008-0000-0000-000061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66" name="Text Box 27">
          <a:extLst>
            <a:ext uri="{FF2B5EF4-FFF2-40B4-BE49-F238E27FC236}">
              <a16:creationId xmlns:a16="http://schemas.microsoft.com/office/drawing/2014/main" id="{00000000-0008-0000-0000-000062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67" name="Text Box 27">
          <a:extLst>
            <a:ext uri="{FF2B5EF4-FFF2-40B4-BE49-F238E27FC236}">
              <a16:creationId xmlns:a16="http://schemas.microsoft.com/office/drawing/2014/main" id="{00000000-0008-0000-0000-000063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68" name="Text Box 27">
          <a:extLst>
            <a:ext uri="{FF2B5EF4-FFF2-40B4-BE49-F238E27FC236}">
              <a16:creationId xmlns:a16="http://schemas.microsoft.com/office/drawing/2014/main" id="{00000000-0008-0000-0000-000064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69" name="Text Box 27">
          <a:extLst>
            <a:ext uri="{FF2B5EF4-FFF2-40B4-BE49-F238E27FC236}">
              <a16:creationId xmlns:a16="http://schemas.microsoft.com/office/drawing/2014/main" id="{00000000-0008-0000-0000-000065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70" name="Text Box 27">
          <a:extLst>
            <a:ext uri="{FF2B5EF4-FFF2-40B4-BE49-F238E27FC236}">
              <a16:creationId xmlns:a16="http://schemas.microsoft.com/office/drawing/2014/main" id="{00000000-0008-0000-0000-000066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71" name="Text Box 27">
          <a:extLst>
            <a:ext uri="{FF2B5EF4-FFF2-40B4-BE49-F238E27FC236}">
              <a16:creationId xmlns:a16="http://schemas.microsoft.com/office/drawing/2014/main" id="{00000000-0008-0000-0000-000067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72" name="Text Box 27">
          <a:extLst>
            <a:ext uri="{FF2B5EF4-FFF2-40B4-BE49-F238E27FC236}">
              <a16:creationId xmlns:a16="http://schemas.microsoft.com/office/drawing/2014/main" id="{00000000-0008-0000-0000-000068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773" name="Text Box 27">
          <a:extLst>
            <a:ext uri="{FF2B5EF4-FFF2-40B4-BE49-F238E27FC236}">
              <a16:creationId xmlns:a16="http://schemas.microsoft.com/office/drawing/2014/main" id="{00000000-0008-0000-0000-000069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774" name="Text Box 27">
          <a:extLst>
            <a:ext uri="{FF2B5EF4-FFF2-40B4-BE49-F238E27FC236}">
              <a16:creationId xmlns:a16="http://schemas.microsoft.com/office/drawing/2014/main" id="{00000000-0008-0000-0000-00006A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75" name="Text Box 27">
          <a:extLst>
            <a:ext uri="{FF2B5EF4-FFF2-40B4-BE49-F238E27FC236}">
              <a16:creationId xmlns:a16="http://schemas.microsoft.com/office/drawing/2014/main" id="{00000000-0008-0000-0000-00006B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76" name="Text Box 27">
          <a:extLst>
            <a:ext uri="{FF2B5EF4-FFF2-40B4-BE49-F238E27FC236}">
              <a16:creationId xmlns:a16="http://schemas.microsoft.com/office/drawing/2014/main" id="{00000000-0008-0000-0000-00006C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77" name="Text Box 27">
          <a:extLst>
            <a:ext uri="{FF2B5EF4-FFF2-40B4-BE49-F238E27FC236}">
              <a16:creationId xmlns:a16="http://schemas.microsoft.com/office/drawing/2014/main" id="{00000000-0008-0000-0000-00006D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78" name="Text Box 27">
          <a:extLst>
            <a:ext uri="{FF2B5EF4-FFF2-40B4-BE49-F238E27FC236}">
              <a16:creationId xmlns:a16="http://schemas.microsoft.com/office/drawing/2014/main" id="{00000000-0008-0000-0000-00006E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79" name="Text Box 27">
          <a:extLst>
            <a:ext uri="{FF2B5EF4-FFF2-40B4-BE49-F238E27FC236}">
              <a16:creationId xmlns:a16="http://schemas.microsoft.com/office/drawing/2014/main" id="{00000000-0008-0000-0000-00006F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80" name="Text Box 27">
          <a:extLst>
            <a:ext uri="{FF2B5EF4-FFF2-40B4-BE49-F238E27FC236}">
              <a16:creationId xmlns:a16="http://schemas.microsoft.com/office/drawing/2014/main" id="{00000000-0008-0000-0000-000070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81" name="Text Box 27">
          <a:extLst>
            <a:ext uri="{FF2B5EF4-FFF2-40B4-BE49-F238E27FC236}">
              <a16:creationId xmlns:a16="http://schemas.microsoft.com/office/drawing/2014/main" id="{00000000-0008-0000-0000-000071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82" name="Text Box 27">
          <a:extLst>
            <a:ext uri="{FF2B5EF4-FFF2-40B4-BE49-F238E27FC236}">
              <a16:creationId xmlns:a16="http://schemas.microsoft.com/office/drawing/2014/main" id="{00000000-0008-0000-0000-000072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783" name="Text Box 27">
          <a:extLst>
            <a:ext uri="{FF2B5EF4-FFF2-40B4-BE49-F238E27FC236}">
              <a16:creationId xmlns:a16="http://schemas.microsoft.com/office/drawing/2014/main" id="{00000000-0008-0000-0000-000073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784" name="Text Box 27">
          <a:extLst>
            <a:ext uri="{FF2B5EF4-FFF2-40B4-BE49-F238E27FC236}">
              <a16:creationId xmlns:a16="http://schemas.microsoft.com/office/drawing/2014/main" id="{00000000-0008-0000-0000-000074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785" name="Text Box 27">
          <a:extLst>
            <a:ext uri="{FF2B5EF4-FFF2-40B4-BE49-F238E27FC236}">
              <a16:creationId xmlns:a16="http://schemas.microsoft.com/office/drawing/2014/main" id="{00000000-0008-0000-0000-000075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86" name="Text Box 27">
          <a:extLst>
            <a:ext uri="{FF2B5EF4-FFF2-40B4-BE49-F238E27FC236}">
              <a16:creationId xmlns:a16="http://schemas.microsoft.com/office/drawing/2014/main" id="{00000000-0008-0000-0000-000076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87" name="Text Box 27">
          <a:extLst>
            <a:ext uri="{FF2B5EF4-FFF2-40B4-BE49-F238E27FC236}">
              <a16:creationId xmlns:a16="http://schemas.microsoft.com/office/drawing/2014/main" id="{00000000-0008-0000-0000-000077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88" name="Text Box 27">
          <a:extLst>
            <a:ext uri="{FF2B5EF4-FFF2-40B4-BE49-F238E27FC236}">
              <a16:creationId xmlns:a16="http://schemas.microsoft.com/office/drawing/2014/main" id="{00000000-0008-0000-0000-000078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89" name="Text Box 27">
          <a:extLst>
            <a:ext uri="{FF2B5EF4-FFF2-40B4-BE49-F238E27FC236}">
              <a16:creationId xmlns:a16="http://schemas.microsoft.com/office/drawing/2014/main" id="{00000000-0008-0000-0000-000079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90" name="Text Box 27">
          <a:extLst>
            <a:ext uri="{FF2B5EF4-FFF2-40B4-BE49-F238E27FC236}">
              <a16:creationId xmlns:a16="http://schemas.microsoft.com/office/drawing/2014/main" id="{00000000-0008-0000-0000-00007A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91" name="Text Box 27">
          <a:extLst>
            <a:ext uri="{FF2B5EF4-FFF2-40B4-BE49-F238E27FC236}">
              <a16:creationId xmlns:a16="http://schemas.microsoft.com/office/drawing/2014/main" id="{00000000-0008-0000-0000-00007B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92" name="Text Box 27">
          <a:extLst>
            <a:ext uri="{FF2B5EF4-FFF2-40B4-BE49-F238E27FC236}">
              <a16:creationId xmlns:a16="http://schemas.microsoft.com/office/drawing/2014/main" id="{00000000-0008-0000-0000-00007C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793" name="Text Box 27">
          <a:extLst>
            <a:ext uri="{FF2B5EF4-FFF2-40B4-BE49-F238E27FC236}">
              <a16:creationId xmlns:a16="http://schemas.microsoft.com/office/drawing/2014/main" id="{00000000-0008-0000-0000-00007D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794" name="Text Box 27">
          <a:extLst>
            <a:ext uri="{FF2B5EF4-FFF2-40B4-BE49-F238E27FC236}">
              <a16:creationId xmlns:a16="http://schemas.microsoft.com/office/drawing/2014/main" id="{00000000-0008-0000-0000-00007E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795" name="Text Box 27">
          <a:extLst>
            <a:ext uri="{FF2B5EF4-FFF2-40B4-BE49-F238E27FC236}">
              <a16:creationId xmlns:a16="http://schemas.microsoft.com/office/drawing/2014/main" id="{00000000-0008-0000-0000-00007F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96" name="Text Box 27">
          <a:extLst>
            <a:ext uri="{FF2B5EF4-FFF2-40B4-BE49-F238E27FC236}">
              <a16:creationId xmlns:a16="http://schemas.microsoft.com/office/drawing/2014/main" id="{00000000-0008-0000-0000-000080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97" name="Text Box 27">
          <a:extLst>
            <a:ext uri="{FF2B5EF4-FFF2-40B4-BE49-F238E27FC236}">
              <a16:creationId xmlns:a16="http://schemas.microsoft.com/office/drawing/2014/main" id="{00000000-0008-0000-0000-000081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98" name="Text Box 27">
          <a:extLst>
            <a:ext uri="{FF2B5EF4-FFF2-40B4-BE49-F238E27FC236}">
              <a16:creationId xmlns:a16="http://schemas.microsoft.com/office/drawing/2014/main" id="{00000000-0008-0000-0000-000082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799" name="Text Box 27">
          <a:extLst>
            <a:ext uri="{FF2B5EF4-FFF2-40B4-BE49-F238E27FC236}">
              <a16:creationId xmlns:a16="http://schemas.microsoft.com/office/drawing/2014/main" id="{00000000-0008-0000-0000-000083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00" name="Text Box 27">
          <a:extLst>
            <a:ext uri="{FF2B5EF4-FFF2-40B4-BE49-F238E27FC236}">
              <a16:creationId xmlns:a16="http://schemas.microsoft.com/office/drawing/2014/main" id="{00000000-0008-0000-0000-000084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01" name="Text Box 27">
          <a:extLst>
            <a:ext uri="{FF2B5EF4-FFF2-40B4-BE49-F238E27FC236}">
              <a16:creationId xmlns:a16="http://schemas.microsoft.com/office/drawing/2014/main" id="{00000000-0008-0000-0000-000085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02" name="Text Box 27">
          <a:extLst>
            <a:ext uri="{FF2B5EF4-FFF2-40B4-BE49-F238E27FC236}">
              <a16:creationId xmlns:a16="http://schemas.microsoft.com/office/drawing/2014/main" id="{00000000-0008-0000-0000-000086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03" name="Text Box 27">
          <a:extLst>
            <a:ext uri="{FF2B5EF4-FFF2-40B4-BE49-F238E27FC236}">
              <a16:creationId xmlns:a16="http://schemas.microsoft.com/office/drawing/2014/main" id="{00000000-0008-0000-0000-000087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804" name="Text Box 27">
          <a:extLst>
            <a:ext uri="{FF2B5EF4-FFF2-40B4-BE49-F238E27FC236}">
              <a16:creationId xmlns:a16="http://schemas.microsoft.com/office/drawing/2014/main" id="{00000000-0008-0000-0000-000088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805" name="Text Box 27">
          <a:extLst>
            <a:ext uri="{FF2B5EF4-FFF2-40B4-BE49-F238E27FC236}">
              <a16:creationId xmlns:a16="http://schemas.microsoft.com/office/drawing/2014/main" id="{00000000-0008-0000-0000-000089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06" name="Text Box 27">
          <a:extLst>
            <a:ext uri="{FF2B5EF4-FFF2-40B4-BE49-F238E27FC236}">
              <a16:creationId xmlns:a16="http://schemas.microsoft.com/office/drawing/2014/main" id="{00000000-0008-0000-0000-00008A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07" name="Text Box 27">
          <a:extLst>
            <a:ext uri="{FF2B5EF4-FFF2-40B4-BE49-F238E27FC236}">
              <a16:creationId xmlns:a16="http://schemas.microsoft.com/office/drawing/2014/main" id="{00000000-0008-0000-0000-00008B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08" name="Text Box 27">
          <a:extLst>
            <a:ext uri="{FF2B5EF4-FFF2-40B4-BE49-F238E27FC236}">
              <a16:creationId xmlns:a16="http://schemas.microsoft.com/office/drawing/2014/main" id="{00000000-0008-0000-0000-00008C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09" name="Text Box 27">
          <a:extLst>
            <a:ext uri="{FF2B5EF4-FFF2-40B4-BE49-F238E27FC236}">
              <a16:creationId xmlns:a16="http://schemas.microsoft.com/office/drawing/2014/main" id="{00000000-0008-0000-0000-00008D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10" name="Text Box 27">
          <a:extLst>
            <a:ext uri="{FF2B5EF4-FFF2-40B4-BE49-F238E27FC236}">
              <a16:creationId xmlns:a16="http://schemas.microsoft.com/office/drawing/2014/main" id="{00000000-0008-0000-0000-00008E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11" name="Text Box 27">
          <a:extLst>
            <a:ext uri="{FF2B5EF4-FFF2-40B4-BE49-F238E27FC236}">
              <a16:creationId xmlns:a16="http://schemas.microsoft.com/office/drawing/2014/main" id="{00000000-0008-0000-0000-00008F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12" name="Text Box 27">
          <a:extLst>
            <a:ext uri="{FF2B5EF4-FFF2-40B4-BE49-F238E27FC236}">
              <a16:creationId xmlns:a16="http://schemas.microsoft.com/office/drawing/2014/main" id="{00000000-0008-0000-0000-000090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13" name="Text Box 27">
          <a:extLst>
            <a:ext uri="{FF2B5EF4-FFF2-40B4-BE49-F238E27FC236}">
              <a16:creationId xmlns:a16="http://schemas.microsoft.com/office/drawing/2014/main" id="{00000000-0008-0000-0000-000091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814" name="Text Box 27">
          <a:extLst>
            <a:ext uri="{FF2B5EF4-FFF2-40B4-BE49-F238E27FC236}">
              <a16:creationId xmlns:a16="http://schemas.microsoft.com/office/drawing/2014/main" id="{00000000-0008-0000-0000-000092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815" name="Text Box 27">
          <a:extLst>
            <a:ext uri="{FF2B5EF4-FFF2-40B4-BE49-F238E27FC236}">
              <a16:creationId xmlns:a16="http://schemas.microsoft.com/office/drawing/2014/main" id="{00000000-0008-0000-0000-000093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16" name="Text Box 27">
          <a:extLst>
            <a:ext uri="{FF2B5EF4-FFF2-40B4-BE49-F238E27FC236}">
              <a16:creationId xmlns:a16="http://schemas.microsoft.com/office/drawing/2014/main" id="{00000000-0008-0000-0000-000094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17" name="Text Box 27">
          <a:extLst>
            <a:ext uri="{FF2B5EF4-FFF2-40B4-BE49-F238E27FC236}">
              <a16:creationId xmlns:a16="http://schemas.microsoft.com/office/drawing/2014/main" id="{00000000-0008-0000-0000-000095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18" name="Text Box 27">
          <a:extLst>
            <a:ext uri="{FF2B5EF4-FFF2-40B4-BE49-F238E27FC236}">
              <a16:creationId xmlns:a16="http://schemas.microsoft.com/office/drawing/2014/main" id="{00000000-0008-0000-0000-000096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19" name="Text Box 27">
          <a:extLst>
            <a:ext uri="{FF2B5EF4-FFF2-40B4-BE49-F238E27FC236}">
              <a16:creationId xmlns:a16="http://schemas.microsoft.com/office/drawing/2014/main" id="{00000000-0008-0000-0000-000097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20" name="Text Box 27">
          <a:extLst>
            <a:ext uri="{FF2B5EF4-FFF2-40B4-BE49-F238E27FC236}">
              <a16:creationId xmlns:a16="http://schemas.microsoft.com/office/drawing/2014/main" id="{00000000-0008-0000-0000-000098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21" name="Text Box 27">
          <a:extLst>
            <a:ext uri="{FF2B5EF4-FFF2-40B4-BE49-F238E27FC236}">
              <a16:creationId xmlns:a16="http://schemas.microsoft.com/office/drawing/2014/main" id="{00000000-0008-0000-0000-000099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22" name="Text Box 27">
          <a:extLst>
            <a:ext uri="{FF2B5EF4-FFF2-40B4-BE49-F238E27FC236}">
              <a16:creationId xmlns:a16="http://schemas.microsoft.com/office/drawing/2014/main" id="{00000000-0008-0000-0000-00009A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23" name="Text Box 27">
          <a:extLst>
            <a:ext uri="{FF2B5EF4-FFF2-40B4-BE49-F238E27FC236}">
              <a16:creationId xmlns:a16="http://schemas.microsoft.com/office/drawing/2014/main" id="{00000000-0008-0000-0000-00009B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824" name="Text Box 27">
          <a:extLst>
            <a:ext uri="{FF2B5EF4-FFF2-40B4-BE49-F238E27FC236}">
              <a16:creationId xmlns:a16="http://schemas.microsoft.com/office/drawing/2014/main" id="{00000000-0008-0000-0000-00009C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825" name="Text Box 27">
          <a:extLst>
            <a:ext uri="{FF2B5EF4-FFF2-40B4-BE49-F238E27FC236}">
              <a16:creationId xmlns:a16="http://schemas.microsoft.com/office/drawing/2014/main" id="{00000000-0008-0000-0000-00009D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826" name="Text Box 27">
          <a:extLst>
            <a:ext uri="{FF2B5EF4-FFF2-40B4-BE49-F238E27FC236}">
              <a16:creationId xmlns:a16="http://schemas.microsoft.com/office/drawing/2014/main" id="{00000000-0008-0000-0000-00009E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27" name="Text Box 27">
          <a:extLst>
            <a:ext uri="{FF2B5EF4-FFF2-40B4-BE49-F238E27FC236}">
              <a16:creationId xmlns:a16="http://schemas.microsoft.com/office/drawing/2014/main" id="{00000000-0008-0000-0000-00009F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28" name="Text Box 27">
          <a:extLst>
            <a:ext uri="{FF2B5EF4-FFF2-40B4-BE49-F238E27FC236}">
              <a16:creationId xmlns:a16="http://schemas.microsoft.com/office/drawing/2014/main" id="{00000000-0008-0000-0000-0000A0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29" name="Text Box 27">
          <a:extLst>
            <a:ext uri="{FF2B5EF4-FFF2-40B4-BE49-F238E27FC236}">
              <a16:creationId xmlns:a16="http://schemas.microsoft.com/office/drawing/2014/main" id="{00000000-0008-0000-0000-0000A1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30" name="Text Box 27">
          <a:extLst>
            <a:ext uri="{FF2B5EF4-FFF2-40B4-BE49-F238E27FC236}">
              <a16:creationId xmlns:a16="http://schemas.microsoft.com/office/drawing/2014/main" id="{00000000-0008-0000-0000-0000A2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31" name="Text Box 27">
          <a:extLst>
            <a:ext uri="{FF2B5EF4-FFF2-40B4-BE49-F238E27FC236}">
              <a16:creationId xmlns:a16="http://schemas.microsoft.com/office/drawing/2014/main" id="{00000000-0008-0000-0000-0000A3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32" name="Text Box 27">
          <a:extLst>
            <a:ext uri="{FF2B5EF4-FFF2-40B4-BE49-F238E27FC236}">
              <a16:creationId xmlns:a16="http://schemas.microsoft.com/office/drawing/2014/main" id="{00000000-0008-0000-0000-0000A4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33" name="Text Box 27">
          <a:extLst>
            <a:ext uri="{FF2B5EF4-FFF2-40B4-BE49-F238E27FC236}">
              <a16:creationId xmlns:a16="http://schemas.microsoft.com/office/drawing/2014/main" id="{00000000-0008-0000-0000-0000A5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34" name="Text Box 27">
          <a:extLst>
            <a:ext uri="{FF2B5EF4-FFF2-40B4-BE49-F238E27FC236}">
              <a16:creationId xmlns:a16="http://schemas.microsoft.com/office/drawing/2014/main" id="{00000000-0008-0000-0000-0000A6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835" name="Text Box 27">
          <a:extLst>
            <a:ext uri="{FF2B5EF4-FFF2-40B4-BE49-F238E27FC236}">
              <a16:creationId xmlns:a16="http://schemas.microsoft.com/office/drawing/2014/main" id="{00000000-0008-0000-0000-0000A7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836" name="Text Box 27">
          <a:extLst>
            <a:ext uri="{FF2B5EF4-FFF2-40B4-BE49-F238E27FC236}">
              <a16:creationId xmlns:a16="http://schemas.microsoft.com/office/drawing/2014/main" id="{00000000-0008-0000-0000-0000A8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37" name="Text Box 27">
          <a:extLst>
            <a:ext uri="{FF2B5EF4-FFF2-40B4-BE49-F238E27FC236}">
              <a16:creationId xmlns:a16="http://schemas.microsoft.com/office/drawing/2014/main" id="{00000000-0008-0000-0000-0000A9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38" name="Text Box 27">
          <a:extLst>
            <a:ext uri="{FF2B5EF4-FFF2-40B4-BE49-F238E27FC236}">
              <a16:creationId xmlns:a16="http://schemas.microsoft.com/office/drawing/2014/main" id="{00000000-0008-0000-0000-0000AA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39" name="Text Box 27">
          <a:extLst>
            <a:ext uri="{FF2B5EF4-FFF2-40B4-BE49-F238E27FC236}">
              <a16:creationId xmlns:a16="http://schemas.microsoft.com/office/drawing/2014/main" id="{00000000-0008-0000-0000-0000AB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40" name="Text Box 27">
          <a:extLst>
            <a:ext uri="{FF2B5EF4-FFF2-40B4-BE49-F238E27FC236}">
              <a16:creationId xmlns:a16="http://schemas.microsoft.com/office/drawing/2014/main" id="{00000000-0008-0000-0000-0000AC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41" name="Text Box 27">
          <a:extLst>
            <a:ext uri="{FF2B5EF4-FFF2-40B4-BE49-F238E27FC236}">
              <a16:creationId xmlns:a16="http://schemas.microsoft.com/office/drawing/2014/main" id="{00000000-0008-0000-0000-0000AD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42" name="Text Box 27">
          <a:extLst>
            <a:ext uri="{FF2B5EF4-FFF2-40B4-BE49-F238E27FC236}">
              <a16:creationId xmlns:a16="http://schemas.microsoft.com/office/drawing/2014/main" id="{00000000-0008-0000-0000-0000AE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43" name="Text Box 27">
          <a:extLst>
            <a:ext uri="{FF2B5EF4-FFF2-40B4-BE49-F238E27FC236}">
              <a16:creationId xmlns:a16="http://schemas.microsoft.com/office/drawing/2014/main" id="{00000000-0008-0000-0000-0000AF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44" name="Text Box 27">
          <a:extLst>
            <a:ext uri="{FF2B5EF4-FFF2-40B4-BE49-F238E27FC236}">
              <a16:creationId xmlns:a16="http://schemas.microsoft.com/office/drawing/2014/main" id="{00000000-0008-0000-0000-0000B0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845" name="Text Box 27">
          <a:extLst>
            <a:ext uri="{FF2B5EF4-FFF2-40B4-BE49-F238E27FC236}">
              <a16:creationId xmlns:a16="http://schemas.microsoft.com/office/drawing/2014/main" id="{00000000-0008-0000-0000-0000B1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846" name="Text Box 27">
          <a:extLst>
            <a:ext uri="{FF2B5EF4-FFF2-40B4-BE49-F238E27FC236}">
              <a16:creationId xmlns:a16="http://schemas.microsoft.com/office/drawing/2014/main" id="{00000000-0008-0000-0000-0000B2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47" name="Text Box 27">
          <a:extLst>
            <a:ext uri="{FF2B5EF4-FFF2-40B4-BE49-F238E27FC236}">
              <a16:creationId xmlns:a16="http://schemas.microsoft.com/office/drawing/2014/main" id="{00000000-0008-0000-0000-0000B3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48" name="Text Box 27">
          <a:extLst>
            <a:ext uri="{FF2B5EF4-FFF2-40B4-BE49-F238E27FC236}">
              <a16:creationId xmlns:a16="http://schemas.microsoft.com/office/drawing/2014/main" id="{00000000-0008-0000-0000-0000B4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49" name="Text Box 27">
          <a:extLst>
            <a:ext uri="{FF2B5EF4-FFF2-40B4-BE49-F238E27FC236}">
              <a16:creationId xmlns:a16="http://schemas.microsoft.com/office/drawing/2014/main" id="{00000000-0008-0000-0000-0000B5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50" name="Text Box 27">
          <a:extLst>
            <a:ext uri="{FF2B5EF4-FFF2-40B4-BE49-F238E27FC236}">
              <a16:creationId xmlns:a16="http://schemas.microsoft.com/office/drawing/2014/main" id="{00000000-0008-0000-0000-0000B6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51" name="Text Box 27">
          <a:extLst>
            <a:ext uri="{FF2B5EF4-FFF2-40B4-BE49-F238E27FC236}">
              <a16:creationId xmlns:a16="http://schemas.microsoft.com/office/drawing/2014/main" id="{00000000-0008-0000-0000-0000B7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52" name="Text Box 27">
          <a:extLst>
            <a:ext uri="{FF2B5EF4-FFF2-40B4-BE49-F238E27FC236}">
              <a16:creationId xmlns:a16="http://schemas.microsoft.com/office/drawing/2014/main" id="{00000000-0008-0000-0000-0000B8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53" name="Text Box 27">
          <a:extLst>
            <a:ext uri="{FF2B5EF4-FFF2-40B4-BE49-F238E27FC236}">
              <a16:creationId xmlns:a16="http://schemas.microsoft.com/office/drawing/2014/main" id="{00000000-0008-0000-0000-0000B9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54" name="Text Box 27">
          <a:extLst>
            <a:ext uri="{FF2B5EF4-FFF2-40B4-BE49-F238E27FC236}">
              <a16:creationId xmlns:a16="http://schemas.microsoft.com/office/drawing/2014/main" id="{00000000-0008-0000-0000-0000BA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855" name="Text Box 27">
          <a:extLst>
            <a:ext uri="{FF2B5EF4-FFF2-40B4-BE49-F238E27FC236}">
              <a16:creationId xmlns:a16="http://schemas.microsoft.com/office/drawing/2014/main" id="{00000000-0008-0000-0000-0000BB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856" name="Text Box 27">
          <a:extLst>
            <a:ext uri="{FF2B5EF4-FFF2-40B4-BE49-F238E27FC236}">
              <a16:creationId xmlns:a16="http://schemas.microsoft.com/office/drawing/2014/main" id="{00000000-0008-0000-0000-0000BC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57" name="Text Box 27">
          <a:extLst>
            <a:ext uri="{FF2B5EF4-FFF2-40B4-BE49-F238E27FC236}">
              <a16:creationId xmlns:a16="http://schemas.microsoft.com/office/drawing/2014/main" id="{00000000-0008-0000-0000-0000BD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58" name="Text Box 27">
          <a:extLst>
            <a:ext uri="{FF2B5EF4-FFF2-40B4-BE49-F238E27FC236}">
              <a16:creationId xmlns:a16="http://schemas.microsoft.com/office/drawing/2014/main" id="{00000000-0008-0000-0000-0000BE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59" name="Text Box 27">
          <a:extLst>
            <a:ext uri="{FF2B5EF4-FFF2-40B4-BE49-F238E27FC236}">
              <a16:creationId xmlns:a16="http://schemas.microsoft.com/office/drawing/2014/main" id="{00000000-0008-0000-0000-0000BF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60" name="Text Box 27">
          <a:extLst>
            <a:ext uri="{FF2B5EF4-FFF2-40B4-BE49-F238E27FC236}">
              <a16:creationId xmlns:a16="http://schemas.microsoft.com/office/drawing/2014/main" id="{00000000-0008-0000-0000-0000C0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61" name="Text Box 27">
          <a:extLst>
            <a:ext uri="{FF2B5EF4-FFF2-40B4-BE49-F238E27FC236}">
              <a16:creationId xmlns:a16="http://schemas.microsoft.com/office/drawing/2014/main" id="{00000000-0008-0000-0000-0000C1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62" name="Text Box 27">
          <a:extLst>
            <a:ext uri="{FF2B5EF4-FFF2-40B4-BE49-F238E27FC236}">
              <a16:creationId xmlns:a16="http://schemas.microsoft.com/office/drawing/2014/main" id="{00000000-0008-0000-0000-0000C2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63" name="Text Box 27">
          <a:extLst>
            <a:ext uri="{FF2B5EF4-FFF2-40B4-BE49-F238E27FC236}">
              <a16:creationId xmlns:a16="http://schemas.microsoft.com/office/drawing/2014/main" id="{00000000-0008-0000-0000-0000C3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64" name="Text Box 27">
          <a:extLst>
            <a:ext uri="{FF2B5EF4-FFF2-40B4-BE49-F238E27FC236}">
              <a16:creationId xmlns:a16="http://schemas.microsoft.com/office/drawing/2014/main" id="{00000000-0008-0000-0000-0000C4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865" name="Text Box 27">
          <a:extLst>
            <a:ext uri="{FF2B5EF4-FFF2-40B4-BE49-F238E27FC236}">
              <a16:creationId xmlns:a16="http://schemas.microsoft.com/office/drawing/2014/main" id="{00000000-0008-0000-0000-0000C5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866" name="Text Box 27">
          <a:extLst>
            <a:ext uri="{FF2B5EF4-FFF2-40B4-BE49-F238E27FC236}">
              <a16:creationId xmlns:a16="http://schemas.microsoft.com/office/drawing/2014/main" id="{00000000-0008-0000-0000-0000C6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867" name="Text Box 27">
          <a:extLst>
            <a:ext uri="{FF2B5EF4-FFF2-40B4-BE49-F238E27FC236}">
              <a16:creationId xmlns:a16="http://schemas.microsoft.com/office/drawing/2014/main" id="{00000000-0008-0000-0000-0000C7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68" name="Text Box 27">
          <a:extLst>
            <a:ext uri="{FF2B5EF4-FFF2-40B4-BE49-F238E27FC236}">
              <a16:creationId xmlns:a16="http://schemas.microsoft.com/office/drawing/2014/main" id="{00000000-0008-0000-0000-0000C8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69" name="Text Box 27">
          <a:extLst>
            <a:ext uri="{FF2B5EF4-FFF2-40B4-BE49-F238E27FC236}">
              <a16:creationId xmlns:a16="http://schemas.microsoft.com/office/drawing/2014/main" id="{00000000-0008-0000-0000-0000C9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70" name="Text Box 27">
          <a:extLst>
            <a:ext uri="{FF2B5EF4-FFF2-40B4-BE49-F238E27FC236}">
              <a16:creationId xmlns:a16="http://schemas.microsoft.com/office/drawing/2014/main" id="{00000000-0008-0000-0000-0000CA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71" name="Text Box 27">
          <a:extLst>
            <a:ext uri="{FF2B5EF4-FFF2-40B4-BE49-F238E27FC236}">
              <a16:creationId xmlns:a16="http://schemas.microsoft.com/office/drawing/2014/main" id="{00000000-0008-0000-0000-0000CB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72" name="Text Box 27">
          <a:extLst>
            <a:ext uri="{FF2B5EF4-FFF2-40B4-BE49-F238E27FC236}">
              <a16:creationId xmlns:a16="http://schemas.microsoft.com/office/drawing/2014/main" id="{00000000-0008-0000-0000-0000CC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73" name="Text Box 27">
          <a:extLst>
            <a:ext uri="{FF2B5EF4-FFF2-40B4-BE49-F238E27FC236}">
              <a16:creationId xmlns:a16="http://schemas.microsoft.com/office/drawing/2014/main" id="{00000000-0008-0000-0000-0000CD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74" name="Text Box 27">
          <a:extLst>
            <a:ext uri="{FF2B5EF4-FFF2-40B4-BE49-F238E27FC236}">
              <a16:creationId xmlns:a16="http://schemas.microsoft.com/office/drawing/2014/main" id="{00000000-0008-0000-0000-0000CE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75" name="Text Box 27">
          <a:extLst>
            <a:ext uri="{FF2B5EF4-FFF2-40B4-BE49-F238E27FC236}">
              <a16:creationId xmlns:a16="http://schemas.microsoft.com/office/drawing/2014/main" id="{00000000-0008-0000-0000-0000CF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876" name="Text Box 27">
          <a:extLst>
            <a:ext uri="{FF2B5EF4-FFF2-40B4-BE49-F238E27FC236}">
              <a16:creationId xmlns:a16="http://schemas.microsoft.com/office/drawing/2014/main" id="{00000000-0008-0000-0000-0000D0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877" name="Text Box 27">
          <a:extLst>
            <a:ext uri="{FF2B5EF4-FFF2-40B4-BE49-F238E27FC236}">
              <a16:creationId xmlns:a16="http://schemas.microsoft.com/office/drawing/2014/main" id="{00000000-0008-0000-0000-0000D1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78" name="Text Box 27">
          <a:extLst>
            <a:ext uri="{FF2B5EF4-FFF2-40B4-BE49-F238E27FC236}">
              <a16:creationId xmlns:a16="http://schemas.microsoft.com/office/drawing/2014/main" id="{00000000-0008-0000-0000-0000D2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79" name="Text Box 27">
          <a:extLst>
            <a:ext uri="{FF2B5EF4-FFF2-40B4-BE49-F238E27FC236}">
              <a16:creationId xmlns:a16="http://schemas.microsoft.com/office/drawing/2014/main" id="{00000000-0008-0000-0000-0000D3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80" name="Text Box 27">
          <a:extLst>
            <a:ext uri="{FF2B5EF4-FFF2-40B4-BE49-F238E27FC236}">
              <a16:creationId xmlns:a16="http://schemas.microsoft.com/office/drawing/2014/main" id="{00000000-0008-0000-0000-0000D4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81" name="Text Box 27">
          <a:extLst>
            <a:ext uri="{FF2B5EF4-FFF2-40B4-BE49-F238E27FC236}">
              <a16:creationId xmlns:a16="http://schemas.microsoft.com/office/drawing/2014/main" id="{00000000-0008-0000-0000-0000D5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82" name="Text Box 27">
          <a:extLst>
            <a:ext uri="{FF2B5EF4-FFF2-40B4-BE49-F238E27FC236}">
              <a16:creationId xmlns:a16="http://schemas.microsoft.com/office/drawing/2014/main" id="{00000000-0008-0000-0000-0000D6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83" name="Text Box 27">
          <a:extLst>
            <a:ext uri="{FF2B5EF4-FFF2-40B4-BE49-F238E27FC236}">
              <a16:creationId xmlns:a16="http://schemas.microsoft.com/office/drawing/2014/main" id="{00000000-0008-0000-0000-0000D7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84" name="Text Box 27">
          <a:extLst>
            <a:ext uri="{FF2B5EF4-FFF2-40B4-BE49-F238E27FC236}">
              <a16:creationId xmlns:a16="http://schemas.microsoft.com/office/drawing/2014/main" id="{00000000-0008-0000-0000-0000D8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85" name="Text Box 27">
          <a:extLst>
            <a:ext uri="{FF2B5EF4-FFF2-40B4-BE49-F238E27FC236}">
              <a16:creationId xmlns:a16="http://schemas.microsoft.com/office/drawing/2014/main" id="{00000000-0008-0000-0000-0000D9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886" name="Text Box 27">
          <a:extLst>
            <a:ext uri="{FF2B5EF4-FFF2-40B4-BE49-F238E27FC236}">
              <a16:creationId xmlns:a16="http://schemas.microsoft.com/office/drawing/2014/main" id="{00000000-0008-0000-0000-0000DA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887" name="Text Box 27">
          <a:extLst>
            <a:ext uri="{FF2B5EF4-FFF2-40B4-BE49-F238E27FC236}">
              <a16:creationId xmlns:a16="http://schemas.microsoft.com/office/drawing/2014/main" id="{00000000-0008-0000-0000-0000DB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88" name="Text Box 27">
          <a:extLst>
            <a:ext uri="{FF2B5EF4-FFF2-40B4-BE49-F238E27FC236}">
              <a16:creationId xmlns:a16="http://schemas.microsoft.com/office/drawing/2014/main" id="{00000000-0008-0000-0000-0000DC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89" name="Text Box 27">
          <a:extLst>
            <a:ext uri="{FF2B5EF4-FFF2-40B4-BE49-F238E27FC236}">
              <a16:creationId xmlns:a16="http://schemas.microsoft.com/office/drawing/2014/main" id="{00000000-0008-0000-0000-0000DD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90" name="Text Box 27">
          <a:extLst>
            <a:ext uri="{FF2B5EF4-FFF2-40B4-BE49-F238E27FC236}">
              <a16:creationId xmlns:a16="http://schemas.microsoft.com/office/drawing/2014/main" id="{00000000-0008-0000-0000-0000DE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91" name="Text Box 27">
          <a:extLst>
            <a:ext uri="{FF2B5EF4-FFF2-40B4-BE49-F238E27FC236}">
              <a16:creationId xmlns:a16="http://schemas.microsoft.com/office/drawing/2014/main" id="{00000000-0008-0000-0000-0000DF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92" name="Text Box 27">
          <a:extLst>
            <a:ext uri="{FF2B5EF4-FFF2-40B4-BE49-F238E27FC236}">
              <a16:creationId xmlns:a16="http://schemas.microsoft.com/office/drawing/2014/main" id="{00000000-0008-0000-0000-0000E0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93" name="Text Box 27">
          <a:extLst>
            <a:ext uri="{FF2B5EF4-FFF2-40B4-BE49-F238E27FC236}">
              <a16:creationId xmlns:a16="http://schemas.microsoft.com/office/drawing/2014/main" id="{00000000-0008-0000-0000-0000E1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94" name="Text Box 27">
          <a:extLst>
            <a:ext uri="{FF2B5EF4-FFF2-40B4-BE49-F238E27FC236}">
              <a16:creationId xmlns:a16="http://schemas.microsoft.com/office/drawing/2014/main" id="{00000000-0008-0000-0000-0000E2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895" name="Text Box 27">
          <a:extLst>
            <a:ext uri="{FF2B5EF4-FFF2-40B4-BE49-F238E27FC236}">
              <a16:creationId xmlns:a16="http://schemas.microsoft.com/office/drawing/2014/main" id="{00000000-0008-0000-0000-0000E3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896" name="Text Box 27">
          <a:extLst>
            <a:ext uri="{FF2B5EF4-FFF2-40B4-BE49-F238E27FC236}">
              <a16:creationId xmlns:a16="http://schemas.microsoft.com/office/drawing/2014/main" id="{00000000-0008-0000-0000-0000E4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897" name="Text Box 27">
          <a:extLst>
            <a:ext uri="{FF2B5EF4-FFF2-40B4-BE49-F238E27FC236}">
              <a16:creationId xmlns:a16="http://schemas.microsoft.com/office/drawing/2014/main" id="{00000000-0008-0000-0000-0000E5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98" name="Text Box 27">
          <a:extLst>
            <a:ext uri="{FF2B5EF4-FFF2-40B4-BE49-F238E27FC236}">
              <a16:creationId xmlns:a16="http://schemas.microsoft.com/office/drawing/2014/main" id="{00000000-0008-0000-0000-0000E6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899" name="Text Box 27">
          <a:extLst>
            <a:ext uri="{FF2B5EF4-FFF2-40B4-BE49-F238E27FC236}">
              <a16:creationId xmlns:a16="http://schemas.microsoft.com/office/drawing/2014/main" id="{00000000-0008-0000-0000-0000E7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00" name="Text Box 27">
          <a:extLst>
            <a:ext uri="{FF2B5EF4-FFF2-40B4-BE49-F238E27FC236}">
              <a16:creationId xmlns:a16="http://schemas.microsoft.com/office/drawing/2014/main" id="{00000000-0008-0000-0000-0000E8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01" name="Text Box 27">
          <a:extLst>
            <a:ext uri="{FF2B5EF4-FFF2-40B4-BE49-F238E27FC236}">
              <a16:creationId xmlns:a16="http://schemas.microsoft.com/office/drawing/2014/main" id="{00000000-0008-0000-0000-0000E9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02" name="Text Box 27">
          <a:extLst>
            <a:ext uri="{FF2B5EF4-FFF2-40B4-BE49-F238E27FC236}">
              <a16:creationId xmlns:a16="http://schemas.microsoft.com/office/drawing/2014/main" id="{00000000-0008-0000-0000-0000EA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03" name="Text Box 27">
          <a:extLst>
            <a:ext uri="{FF2B5EF4-FFF2-40B4-BE49-F238E27FC236}">
              <a16:creationId xmlns:a16="http://schemas.microsoft.com/office/drawing/2014/main" id="{00000000-0008-0000-0000-0000EB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04" name="Text Box 27">
          <a:extLst>
            <a:ext uri="{FF2B5EF4-FFF2-40B4-BE49-F238E27FC236}">
              <a16:creationId xmlns:a16="http://schemas.microsoft.com/office/drawing/2014/main" id="{00000000-0008-0000-0000-0000EC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05" name="Text Box 27">
          <a:extLst>
            <a:ext uri="{FF2B5EF4-FFF2-40B4-BE49-F238E27FC236}">
              <a16:creationId xmlns:a16="http://schemas.microsoft.com/office/drawing/2014/main" id="{00000000-0008-0000-0000-0000ED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906" name="Text Box 27">
          <a:extLst>
            <a:ext uri="{FF2B5EF4-FFF2-40B4-BE49-F238E27FC236}">
              <a16:creationId xmlns:a16="http://schemas.microsoft.com/office/drawing/2014/main" id="{00000000-0008-0000-0000-0000EE1E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907" name="Text Box 27">
          <a:extLst>
            <a:ext uri="{FF2B5EF4-FFF2-40B4-BE49-F238E27FC236}">
              <a16:creationId xmlns:a16="http://schemas.microsoft.com/office/drawing/2014/main" id="{00000000-0008-0000-0000-0000EF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908" name="Text Box 27">
          <a:extLst>
            <a:ext uri="{FF2B5EF4-FFF2-40B4-BE49-F238E27FC236}">
              <a16:creationId xmlns:a16="http://schemas.microsoft.com/office/drawing/2014/main" id="{00000000-0008-0000-0000-0000F0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09" name="Text Box 27">
          <a:extLst>
            <a:ext uri="{FF2B5EF4-FFF2-40B4-BE49-F238E27FC236}">
              <a16:creationId xmlns:a16="http://schemas.microsoft.com/office/drawing/2014/main" id="{00000000-0008-0000-0000-0000F1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10" name="Text Box 27">
          <a:extLst>
            <a:ext uri="{FF2B5EF4-FFF2-40B4-BE49-F238E27FC236}">
              <a16:creationId xmlns:a16="http://schemas.microsoft.com/office/drawing/2014/main" id="{00000000-0008-0000-0000-0000F2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11" name="Text Box 27">
          <a:extLst>
            <a:ext uri="{FF2B5EF4-FFF2-40B4-BE49-F238E27FC236}">
              <a16:creationId xmlns:a16="http://schemas.microsoft.com/office/drawing/2014/main" id="{00000000-0008-0000-0000-0000F3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12" name="Text Box 27">
          <a:extLst>
            <a:ext uri="{FF2B5EF4-FFF2-40B4-BE49-F238E27FC236}">
              <a16:creationId xmlns:a16="http://schemas.microsoft.com/office/drawing/2014/main" id="{00000000-0008-0000-0000-0000F4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13" name="Text Box 27">
          <a:extLst>
            <a:ext uri="{FF2B5EF4-FFF2-40B4-BE49-F238E27FC236}">
              <a16:creationId xmlns:a16="http://schemas.microsoft.com/office/drawing/2014/main" id="{00000000-0008-0000-0000-0000F5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14" name="Text Box 27">
          <a:extLst>
            <a:ext uri="{FF2B5EF4-FFF2-40B4-BE49-F238E27FC236}">
              <a16:creationId xmlns:a16="http://schemas.microsoft.com/office/drawing/2014/main" id="{00000000-0008-0000-0000-0000F6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15" name="Text Box 27">
          <a:extLst>
            <a:ext uri="{FF2B5EF4-FFF2-40B4-BE49-F238E27FC236}">
              <a16:creationId xmlns:a16="http://schemas.microsoft.com/office/drawing/2014/main" id="{00000000-0008-0000-0000-0000F7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16" name="Text Box 27">
          <a:extLst>
            <a:ext uri="{FF2B5EF4-FFF2-40B4-BE49-F238E27FC236}">
              <a16:creationId xmlns:a16="http://schemas.microsoft.com/office/drawing/2014/main" id="{00000000-0008-0000-0000-0000F8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917" name="Text Box 27">
          <a:extLst>
            <a:ext uri="{FF2B5EF4-FFF2-40B4-BE49-F238E27FC236}">
              <a16:creationId xmlns:a16="http://schemas.microsoft.com/office/drawing/2014/main" id="{00000000-0008-0000-0000-0000F91E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918" name="Text Box 27">
          <a:extLst>
            <a:ext uri="{FF2B5EF4-FFF2-40B4-BE49-F238E27FC236}">
              <a16:creationId xmlns:a16="http://schemas.microsoft.com/office/drawing/2014/main" id="{00000000-0008-0000-0000-0000FA1E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19" name="Text Box 27">
          <a:extLst>
            <a:ext uri="{FF2B5EF4-FFF2-40B4-BE49-F238E27FC236}">
              <a16:creationId xmlns:a16="http://schemas.microsoft.com/office/drawing/2014/main" id="{00000000-0008-0000-0000-0000FB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20" name="Text Box 27">
          <a:extLst>
            <a:ext uri="{FF2B5EF4-FFF2-40B4-BE49-F238E27FC236}">
              <a16:creationId xmlns:a16="http://schemas.microsoft.com/office/drawing/2014/main" id="{00000000-0008-0000-0000-0000FC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21" name="Text Box 27">
          <a:extLst>
            <a:ext uri="{FF2B5EF4-FFF2-40B4-BE49-F238E27FC236}">
              <a16:creationId xmlns:a16="http://schemas.microsoft.com/office/drawing/2014/main" id="{00000000-0008-0000-0000-0000FD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22" name="Text Box 27">
          <a:extLst>
            <a:ext uri="{FF2B5EF4-FFF2-40B4-BE49-F238E27FC236}">
              <a16:creationId xmlns:a16="http://schemas.microsoft.com/office/drawing/2014/main" id="{00000000-0008-0000-0000-0000FE1E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23" name="Text Box 27">
          <a:extLst>
            <a:ext uri="{FF2B5EF4-FFF2-40B4-BE49-F238E27FC236}">
              <a16:creationId xmlns:a16="http://schemas.microsoft.com/office/drawing/2014/main" id="{00000000-0008-0000-0000-0000FF1E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24" name="Text Box 27">
          <a:extLst>
            <a:ext uri="{FF2B5EF4-FFF2-40B4-BE49-F238E27FC236}">
              <a16:creationId xmlns:a16="http://schemas.microsoft.com/office/drawing/2014/main" id="{00000000-0008-0000-0000-000000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25" name="Text Box 27">
          <a:extLst>
            <a:ext uri="{FF2B5EF4-FFF2-40B4-BE49-F238E27FC236}">
              <a16:creationId xmlns:a16="http://schemas.microsoft.com/office/drawing/2014/main" id="{00000000-0008-0000-0000-000001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26" name="Text Box 27">
          <a:extLst>
            <a:ext uri="{FF2B5EF4-FFF2-40B4-BE49-F238E27FC236}">
              <a16:creationId xmlns:a16="http://schemas.microsoft.com/office/drawing/2014/main" id="{00000000-0008-0000-0000-000002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927" name="Text Box 27">
          <a:extLst>
            <a:ext uri="{FF2B5EF4-FFF2-40B4-BE49-F238E27FC236}">
              <a16:creationId xmlns:a16="http://schemas.microsoft.com/office/drawing/2014/main" id="{00000000-0008-0000-0000-000003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928" name="Text Box 27">
          <a:extLst>
            <a:ext uri="{FF2B5EF4-FFF2-40B4-BE49-F238E27FC236}">
              <a16:creationId xmlns:a16="http://schemas.microsoft.com/office/drawing/2014/main" id="{00000000-0008-0000-0000-000004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29" name="Text Box 27">
          <a:extLst>
            <a:ext uri="{FF2B5EF4-FFF2-40B4-BE49-F238E27FC236}">
              <a16:creationId xmlns:a16="http://schemas.microsoft.com/office/drawing/2014/main" id="{00000000-0008-0000-0000-000005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30" name="Text Box 27">
          <a:extLst>
            <a:ext uri="{FF2B5EF4-FFF2-40B4-BE49-F238E27FC236}">
              <a16:creationId xmlns:a16="http://schemas.microsoft.com/office/drawing/2014/main" id="{00000000-0008-0000-0000-000006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31" name="Text Box 27">
          <a:extLst>
            <a:ext uri="{FF2B5EF4-FFF2-40B4-BE49-F238E27FC236}">
              <a16:creationId xmlns:a16="http://schemas.microsoft.com/office/drawing/2014/main" id="{00000000-0008-0000-0000-000007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32" name="Text Box 27">
          <a:extLst>
            <a:ext uri="{FF2B5EF4-FFF2-40B4-BE49-F238E27FC236}">
              <a16:creationId xmlns:a16="http://schemas.microsoft.com/office/drawing/2014/main" id="{00000000-0008-0000-0000-000008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33" name="Text Box 27">
          <a:extLst>
            <a:ext uri="{FF2B5EF4-FFF2-40B4-BE49-F238E27FC236}">
              <a16:creationId xmlns:a16="http://schemas.microsoft.com/office/drawing/2014/main" id="{00000000-0008-0000-0000-000009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34" name="Text Box 27">
          <a:extLst>
            <a:ext uri="{FF2B5EF4-FFF2-40B4-BE49-F238E27FC236}">
              <a16:creationId xmlns:a16="http://schemas.microsoft.com/office/drawing/2014/main" id="{00000000-0008-0000-0000-00000A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35" name="Text Box 27">
          <a:extLst>
            <a:ext uri="{FF2B5EF4-FFF2-40B4-BE49-F238E27FC236}">
              <a16:creationId xmlns:a16="http://schemas.microsoft.com/office/drawing/2014/main" id="{00000000-0008-0000-0000-00000B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36" name="Text Box 27">
          <a:extLst>
            <a:ext uri="{FF2B5EF4-FFF2-40B4-BE49-F238E27FC236}">
              <a16:creationId xmlns:a16="http://schemas.microsoft.com/office/drawing/2014/main" id="{00000000-0008-0000-0000-00000C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937" name="Text Box 27">
          <a:extLst>
            <a:ext uri="{FF2B5EF4-FFF2-40B4-BE49-F238E27FC236}">
              <a16:creationId xmlns:a16="http://schemas.microsoft.com/office/drawing/2014/main" id="{00000000-0008-0000-0000-00000D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938" name="Text Box 27">
          <a:extLst>
            <a:ext uri="{FF2B5EF4-FFF2-40B4-BE49-F238E27FC236}">
              <a16:creationId xmlns:a16="http://schemas.microsoft.com/office/drawing/2014/main" id="{00000000-0008-0000-0000-00000E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39" name="Text Box 27">
          <a:extLst>
            <a:ext uri="{FF2B5EF4-FFF2-40B4-BE49-F238E27FC236}">
              <a16:creationId xmlns:a16="http://schemas.microsoft.com/office/drawing/2014/main" id="{00000000-0008-0000-0000-00000F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40" name="Text Box 27">
          <a:extLst>
            <a:ext uri="{FF2B5EF4-FFF2-40B4-BE49-F238E27FC236}">
              <a16:creationId xmlns:a16="http://schemas.microsoft.com/office/drawing/2014/main" id="{00000000-0008-0000-0000-000010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41" name="Text Box 27">
          <a:extLst>
            <a:ext uri="{FF2B5EF4-FFF2-40B4-BE49-F238E27FC236}">
              <a16:creationId xmlns:a16="http://schemas.microsoft.com/office/drawing/2014/main" id="{00000000-0008-0000-0000-000011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42" name="Text Box 27">
          <a:extLst>
            <a:ext uri="{FF2B5EF4-FFF2-40B4-BE49-F238E27FC236}">
              <a16:creationId xmlns:a16="http://schemas.microsoft.com/office/drawing/2014/main" id="{00000000-0008-0000-0000-000012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43" name="Text Box 27">
          <a:extLst>
            <a:ext uri="{FF2B5EF4-FFF2-40B4-BE49-F238E27FC236}">
              <a16:creationId xmlns:a16="http://schemas.microsoft.com/office/drawing/2014/main" id="{00000000-0008-0000-0000-000013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44" name="Text Box 27">
          <a:extLst>
            <a:ext uri="{FF2B5EF4-FFF2-40B4-BE49-F238E27FC236}">
              <a16:creationId xmlns:a16="http://schemas.microsoft.com/office/drawing/2014/main" id="{00000000-0008-0000-0000-000014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45" name="Text Box 27">
          <a:extLst>
            <a:ext uri="{FF2B5EF4-FFF2-40B4-BE49-F238E27FC236}">
              <a16:creationId xmlns:a16="http://schemas.microsoft.com/office/drawing/2014/main" id="{00000000-0008-0000-0000-000015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46" name="Text Box 27">
          <a:extLst>
            <a:ext uri="{FF2B5EF4-FFF2-40B4-BE49-F238E27FC236}">
              <a16:creationId xmlns:a16="http://schemas.microsoft.com/office/drawing/2014/main" id="{00000000-0008-0000-0000-000016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947" name="Text Box 27">
          <a:extLst>
            <a:ext uri="{FF2B5EF4-FFF2-40B4-BE49-F238E27FC236}">
              <a16:creationId xmlns:a16="http://schemas.microsoft.com/office/drawing/2014/main" id="{00000000-0008-0000-0000-000017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948" name="Text Box 27">
          <a:extLst>
            <a:ext uri="{FF2B5EF4-FFF2-40B4-BE49-F238E27FC236}">
              <a16:creationId xmlns:a16="http://schemas.microsoft.com/office/drawing/2014/main" id="{00000000-0008-0000-0000-000018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949" name="Text Box 27">
          <a:extLst>
            <a:ext uri="{FF2B5EF4-FFF2-40B4-BE49-F238E27FC236}">
              <a16:creationId xmlns:a16="http://schemas.microsoft.com/office/drawing/2014/main" id="{00000000-0008-0000-0000-000019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50" name="Text Box 27">
          <a:extLst>
            <a:ext uri="{FF2B5EF4-FFF2-40B4-BE49-F238E27FC236}">
              <a16:creationId xmlns:a16="http://schemas.microsoft.com/office/drawing/2014/main" id="{00000000-0008-0000-0000-00001A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51" name="Text Box 27">
          <a:extLst>
            <a:ext uri="{FF2B5EF4-FFF2-40B4-BE49-F238E27FC236}">
              <a16:creationId xmlns:a16="http://schemas.microsoft.com/office/drawing/2014/main" id="{00000000-0008-0000-0000-00001B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52" name="Text Box 27">
          <a:extLst>
            <a:ext uri="{FF2B5EF4-FFF2-40B4-BE49-F238E27FC236}">
              <a16:creationId xmlns:a16="http://schemas.microsoft.com/office/drawing/2014/main" id="{00000000-0008-0000-0000-00001C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53" name="Text Box 27">
          <a:extLst>
            <a:ext uri="{FF2B5EF4-FFF2-40B4-BE49-F238E27FC236}">
              <a16:creationId xmlns:a16="http://schemas.microsoft.com/office/drawing/2014/main" id="{00000000-0008-0000-0000-00001D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54" name="Text Box 27">
          <a:extLst>
            <a:ext uri="{FF2B5EF4-FFF2-40B4-BE49-F238E27FC236}">
              <a16:creationId xmlns:a16="http://schemas.microsoft.com/office/drawing/2014/main" id="{00000000-0008-0000-0000-00001E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55" name="Text Box 27">
          <a:extLst>
            <a:ext uri="{FF2B5EF4-FFF2-40B4-BE49-F238E27FC236}">
              <a16:creationId xmlns:a16="http://schemas.microsoft.com/office/drawing/2014/main" id="{00000000-0008-0000-0000-00001F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56" name="Text Box 27">
          <a:extLst>
            <a:ext uri="{FF2B5EF4-FFF2-40B4-BE49-F238E27FC236}">
              <a16:creationId xmlns:a16="http://schemas.microsoft.com/office/drawing/2014/main" id="{00000000-0008-0000-0000-000020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57" name="Text Box 27">
          <a:extLst>
            <a:ext uri="{FF2B5EF4-FFF2-40B4-BE49-F238E27FC236}">
              <a16:creationId xmlns:a16="http://schemas.microsoft.com/office/drawing/2014/main" id="{00000000-0008-0000-0000-000021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958" name="Text Box 27">
          <a:extLst>
            <a:ext uri="{FF2B5EF4-FFF2-40B4-BE49-F238E27FC236}">
              <a16:creationId xmlns:a16="http://schemas.microsoft.com/office/drawing/2014/main" id="{00000000-0008-0000-0000-000022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959" name="Text Box 27">
          <a:extLst>
            <a:ext uri="{FF2B5EF4-FFF2-40B4-BE49-F238E27FC236}">
              <a16:creationId xmlns:a16="http://schemas.microsoft.com/office/drawing/2014/main" id="{00000000-0008-0000-0000-000023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60" name="Text Box 27">
          <a:extLst>
            <a:ext uri="{FF2B5EF4-FFF2-40B4-BE49-F238E27FC236}">
              <a16:creationId xmlns:a16="http://schemas.microsoft.com/office/drawing/2014/main" id="{00000000-0008-0000-0000-000024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61" name="Text Box 27">
          <a:extLst>
            <a:ext uri="{FF2B5EF4-FFF2-40B4-BE49-F238E27FC236}">
              <a16:creationId xmlns:a16="http://schemas.microsoft.com/office/drawing/2014/main" id="{00000000-0008-0000-0000-000025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62" name="Text Box 27">
          <a:extLst>
            <a:ext uri="{FF2B5EF4-FFF2-40B4-BE49-F238E27FC236}">
              <a16:creationId xmlns:a16="http://schemas.microsoft.com/office/drawing/2014/main" id="{00000000-0008-0000-0000-000026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63" name="Text Box 27">
          <a:extLst>
            <a:ext uri="{FF2B5EF4-FFF2-40B4-BE49-F238E27FC236}">
              <a16:creationId xmlns:a16="http://schemas.microsoft.com/office/drawing/2014/main" id="{00000000-0008-0000-0000-000027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64" name="Text Box 27">
          <a:extLst>
            <a:ext uri="{FF2B5EF4-FFF2-40B4-BE49-F238E27FC236}">
              <a16:creationId xmlns:a16="http://schemas.microsoft.com/office/drawing/2014/main" id="{00000000-0008-0000-0000-000028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65" name="Text Box 27">
          <a:extLst>
            <a:ext uri="{FF2B5EF4-FFF2-40B4-BE49-F238E27FC236}">
              <a16:creationId xmlns:a16="http://schemas.microsoft.com/office/drawing/2014/main" id="{00000000-0008-0000-0000-000029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66" name="Text Box 27">
          <a:extLst>
            <a:ext uri="{FF2B5EF4-FFF2-40B4-BE49-F238E27FC236}">
              <a16:creationId xmlns:a16="http://schemas.microsoft.com/office/drawing/2014/main" id="{00000000-0008-0000-0000-00002A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67" name="Text Box 27">
          <a:extLst>
            <a:ext uri="{FF2B5EF4-FFF2-40B4-BE49-F238E27FC236}">
              <a16:creationId xmlns:a16="http://schemas.microsoft.com/office/drawing/2014/main" id="{00000000-0008-0000-0000-00002B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968" name="Text Box 27">
          <a:extLst>
            <a:ext uri="{FF2B5EF4-FFF2-40B4-BE49-F238E27FC236}">
              <a16:creationId xmlns:a16="http://schemas.microsoft.com/office/drawing/2014/main" id="{00000000-0008-0000-0000-00002C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969" name="Text Box 27">
          <a:extLst>
            <a:ext uri="{FF2B5EF4-FFF2-40B4-BE49-F238E27FC236}">
              <a16:creationId xmlns:a16="http://schemas.microsoft.com/office/drawing/2014/main" id="{00000000-0008-0000-0000-00002D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70" name="Text Box 27">
          <a:extLst>
            <a:ext uri="{FF2B5EF4-FFF2-40B4-BE49-F238E27FC236}">
              <a16:creationId xmlns:a16="http://schemas.microsoft.com/office/drawing/2014/main" id="{00000000-0008-0000-0000-00002E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71" name="Text Box 27">
          <a:extLst>
            <a:ext uri="{FF2B5EF4-FFF2-40B4-BE49-F238E27FC236}">
              <a16:creationId xmlns:a16="http://schemas.microsoft.com/office/drawing/2014/main" id="{00000000-0008-0000-0000-00002F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72" name="Text Box 27">
          <a:extLst>
            <a:ext uri="{FF2B5EF4-FFF2-40B4-BE49-F238E27FC236}">
              <a16:creationId xmlns:a16="http://schemas.microsoft.com/office/drawing/2014/main" id="{00000000-0008-0000-0000-000030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73" name="Text Box 27">
          <a:extLst>
            <a:ext uri="{FF2B5EF4-FFF2-40B4-BE49-F238E27FC236}">
              <a16:creationId xmlns:a16="http://schemas.microsoft.com/office/drawing/2014/main" id="{00000000-0008-0000-0000-000031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74" name="Text Box 27">
          <a:extLst>
            <a:ext uri="{FF2B5EF4-FFF2-40B4-BE49-F238E27FC236}">
              <a16:creationId xmlns:a16="http://schemas.microsoft.com/office/drawing/2014/main" id="{00000000-0008-0000-0000-000032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75" name="Text Box 27">
          <a:extLst>
            <a:ext uri="{FF2B5EF4-FFF2-40B4-BE49-F238E27FC236}">
              <a16:creationId xmlns:a16="http://schemas.microsoft.com/office/drawing/2014/main" id="{00000000-0008-0000-0000-000033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76" name="Text Box 27">
          <a:extLst>
            <a:ext uri="{FF2B5EF4-FFF2-40B4-BE49-F238E27FC236}">
              <a16:creationId xmlns:a16="http://schemas.microsoft.com/office/drawing/2014/main" id="{00000000-0008-0000-0000-000034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77" name="Text Box 27">
          <a:extLst>
            <a:ext uri="{FF2B5EF4-FFF2-40B4-BE49-F238E27FC236}">
              <a16:creationId xmlns:a16="http://schemas.microsoft.com/office/drawing/2014/main" id="{00000000-0008-0000-0000-000035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978" name="Text Box 27">
          <a:extLst>
            <a:ext uri="{FF2B5EF4-FFF2-40B4-BE49-F238E27FC236}">
              <a16:creationId xmlns:a16="http://schemas.microsoft.com/office/drawing/2014/main" id="{00000000-0008-0000-0000-000036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979" name="Text Box 27">
          <a:extLst>
            <a:ext uri="{FF2B5EF4-FFF2-40B4-BE49-F238E27FC236}">
              <a16:creationId xmlns:a16="http://schemas.microsoft.com/office/drawing/2014/main" id="{00000000-0008-0000-0000-000037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80" name="Text Box 27">
          <a:extLst>
            <a:ext uri="{FF2B5EF4-FFF2-40B4-BE49-F238E27FC236}">
              <a16:creationId xmlns:a16="http://schemas.microsoft.com/office/drawing/2014/main" id="{00000000-0008-0000-0000-000038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81" name="Text Box 27">
          <a:extLst>
            <a:ext uri="{FF2B5EF4-FFF2-40B4-BE49-F238E27FC236}">
              <a16:creationId xmlns:a16="http://schemas.microsoft.com/office/drawing/2014/main" id="{00000000-0008-0000-0000-000039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82" name="Text Box 27">
          <a:extLst>
            <a:ext uri="{FF2B5EF4-FFF2-40B4-BE49-F238E27FC236}">
              <a16:creationId xmlns:a16="http://schemas.microsoft.com/office/drawing/2014/main" id="{00000000-0008-0000-0000-00003A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83" name="Text Box 27">
          <a:extLst>
            <a:ext uri="{FF2B5EF4-FFF2-40B4-BE49-F238E27FC236}">
              <a16:creationId xmlns:a16="http://schemas.microsoft.com/office/drawing/2014/main" id="{00000000-0008-0000-0000-00003B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84" name="Text Box 27">
          <a:extLst>
            <a:ext uri="{FF2B5EF4-FFF2-40B4-BE49-F238E27FC236}">
              <a16:creationId xmlns:a16="http://schemas.microsoft.com/office/drawing/2014/main" id="{00000000-0008-0000-0000-00003C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85" name="Text Box 27">
          <a:extLst>
            <a:ext uri="{FF2B5EF4-FFF2-40B4-BE49-F238E27FC236}">
              <a16:creationId xmlns:a16="http://schemas.microsoft.com/office/drawing/2014/main" id="{00000000-0008-0000-0000-00003D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86" name="Text Box 27">
          <a:extLst>
            <a:ext uri="{FF2B5EF4-FFF2-40B4-BE49-F238E27FC236}">
              <a16:creationId xmlns:a16="http://schemas.microsoft.com/office/drawing/2014/main" id="{00000000-0008-0000-0000-00003E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87" name="Text Box 27">
          <a:extLst>
            <a:ext uri="{FF2B5EF4-FFF2-40B4-BE49-F238E27FC236}">
              <a16:creationId xmlns:a16="http://schemas.microsoft.com/office/drawing/2014/main" id="{00000000-0008-0000-0000-00003F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7988" name="Text Box 27">
          <a:extLst>
            <a:ext uri="{FF2B5EF4-FFF2-40B4-BE49-F238E27FC236}">
              <a16:creationId xmlns:a16="http://schemas.microsoft.com/office/drawing/2014/main" id="{00000000-0008-0000-0000-000040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989" name="Text Box 27">
          <a:extLst>
            <a:ext uri="{FF2B5EF4-FFF2-40B4-BE49-F238E27FC236}">
              <a16:creationId xmlns:a16="http://schemas.microsoft.com/office/drawing/2014/main" id="{00000000-0008-0000-0000-000041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7990" name="Text Box 27">
          <a:extLst>
            <a:ext uri="{FF2B5EF4-FFF2-40B4-BE49-F238E27FC236}">
              <a16:creationId xmlns:a16="http://schemas.microsoft.com/office/drawing/2014/main" id="{00000000-0008-0000-0000-000042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91" name="Text Box 27">
          <a:extLst>
            <a:ext uri="{FF2B5EF4-FFF2-40B4-BE49-F238E27FC236}">
              <a16:creationId xmlns:a16="http://schemas.microsoft.com/office/drawing/2014/main" id="{00000000-0008-0000-0000-000043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92" name="Text Box 27">
          <a:extLst>
            <a:ext uri="{FF2B5EF4-FFF2-40B4-BE49-F238E27FC236}">
              <a16:creationId xmlns:a16="http://schemas.microsoft.com/office/drawing/2014/main" id="{00000000-0008-0000-0000-000044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93" name="Text Box 27">
          <a:extLst>
            <a:ext uri="{FF2B5EF4-FFF2-40B4-BE49-F238E27FC236}">
              <a16:creationId xmlns:a16="http://schemas.microsoft.com/office/drawing/2014/main" id="{00000000-0008-0000-0000-000045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7994" name="Text Box 27">
          <a:extLst>
            <a:ext uri="{FF2B5EF4-FFF2-40B4-BE49-F238E27FC236}">
              <a16:creationId xmlns:a16="http://schemas.microsoft.com/office/drawing/2014/main" id="{00000000-0008-0000-0000-000046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95" name="Text Box 27">
          <a:extLst>
            <a:ext uri="{FF2B5EF4-FFF2-40B4-BE49-F238E27FC236}">
              <a16:creationId xmlns:a16="http://schemas.microsoft.com/office/drawing/2014/main" id="{00000000-0008-0000-0000-000047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96" name="Text Box 27">
          <a:extLst>
            <a:ext uri="{FF2B5EF4-FFF2-40B4-BE49-F238E27FC236}">
              <a16:creationId xmlns:a16="http://schemas.microsoft.com/office/drawing/2014/main" id="{00000000-0008-0000-0000-000048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97" name="Text Box 27">
          <a:extLst>
            <a:ext uri="{FF2B5EF4-FFF2-40B4-BE49-F238E27FC236}">
              <a16:creationId xmlns:a16="http://schemas.microsoft.com/office/drawing/2014/main" id="{00000000-0008-0000-0000-000049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7998" name="Text Box 27">
          <a:extLst>
            <a:ext uri="{FF2B5EF4-FFF2-40B4-BE49-F238E27FC236}">
              <a16:creationId xmlns:a16="http://schemas.microsoft.com/office/drawing/2014/main" id="{00000000-0008-0000-0000-00004A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7999" name="Text Box 27">
          <a:extLst>
            <a:ext uri="{FF2B5EF4-FFF2-40B4-BE49-F238E27FC236}">
              <a16:creationId xmlns:a16="http://schemas.microsoft.com/office/drawing/2014/main" id="{00000000-0008-0000-0000-00004B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000" name="Text Box 27">
          <a:extLst>
            <a:ext uri="{FF2B5EF4-FFF2-40B4-BE49-F238E27FC236}">
              <a16:creationId xmlns:a16="http://schemas.microsoft.com/office/drawing/2014/main" id="{00000000-0008-0000-0000-00004C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01" name="Text Box 27">
          <a:extLst>
            <a:ext uri="{FF2B5EF4-FFF2-40B4-BE49-F238E27FC236}">
              <a16:creationId xmlns:a16="http://schemas.microsoft.com/office/drawing/2014/main" id="{00000000-0008-0000-0000-00004D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02" name="Text Box 27">
          <a:extLst>
            <a:ext uri="{FF2B5EF4-FFF2-40B4-BE49-F238E27FC236}">
              <a16:creationId xmlns:a16="http://schemas.microsoft.com/office/drawing/2014/main" id="{00000000-0008-0000-0000-00004E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03" name="Text Box 27">
          <a:extLst>
            <a:ext uri="{FF2B5EF4-FFF2-40B4-BE49-F238E27FC236}">
              <a16:creationId xmlns:a16="http://schemas.microsoft.com/office/drawing/2014/main" id="{00000000-0008-0000-0000-00004F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04" name="Text Box 27">
          <a:extLst>
            <a:ext uri="{FF2B5EF4-FFF2-40B4-BE49-F238E27FC236}">
              <a16:creationId xmlns:a16="http://schemas.microsoft.com/office/drawing/2014/main" id="{00000000-0008-0000-0000-000050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05" name="Text Box 27">
          <a:extLst>
            <a:ext uri="{FF2B5EF4-FFF2-40B4-BE49-F238E27FC236}">
              <a16:creationId xmlns:a16="http://schemas.microsoft.com/office/drawing/2014/main" id="{00000000-0008-0000-0000-000051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06" name="Text Box 27">
          <a:extLst>
            <a:ext uri="{FF2B5EF4-FFF2-40B4-BE49-F238E27FC236}">
              <a16:creationId xmlns:a16="http://schemas.microsoft.com/office/drawing/2014/main" id="{00000000-0008-0000-0000-000052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07" name="Text Box 27">
          <a:extLst>
            <a:ext uri="{FF2B5EF4-FFF2-40B4-BE49-F238E27FC236}">
              <a16:creationId xmlns:a16="http://schemas.microsoft.com/office/drawing/2014/main" id="{00000000-0008-0000-0000-000053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08" name="Text Box 27">
          <a:extLst>
            <a:ext uri="{FF2B5EF4-FFF2-40B4-BE49-F238E27FC236}">
              <a16:creationId xmlns:a16="http://schemas.microsoft.com/office/drawing/2014/main" id="{00000000-0008-0000-0000-000054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009" name="Text Box 27">
          <a:extLst>
            <a:ext uri="{FF2B5EF4-FFF2-40B4-BE49-F238E27FC236}">
              <a16:creationId xmlns:a16="http://schemas.microsoft.com/office/drawing/2014/main" id="{00000000-0008-0000-0000-000055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010" name="Text Box 27">
          <a:extLst>
            <a:ext uri="{FF2B5EF4-FFF2-40B4-BE49-F238E27FC236}">
              <a16:creationId xmlns:a16="http://schemas.microsoft.com/office/drawing/2014/main" id="{00000000-0008-0000-0000-000056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11" name="Text Box 27">
          <a:extLst>
            <a:ext uri="{FF2B5EF4-FFF2-40B4-BE49-F238E27FC236}">
              <a16:creationId xmlns:a16="http://schemas.microsoft.com/office/drawing/2014/main" id="{00000000-0008-0000-0000-000057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12" name="Text Box 27">
          <a:extLst>
            <a:ext uri="{FF2B5EF4-FFF2-40B4-BE49-F238E27FC236}">
              <a16:creationId xmlns:a16="http://schemas.microsoft.com/office/drawing/2014/main" id="{00000000-0008-0000-0000-000058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13" name="Text Box 27">
          <a:extLst>
            <a:ext uri="{FF2B5EF4-FFF2-40B4-BE49-F238E27FC236}">
              <a16:creationId xmlns:a16="http://schemas.microsoft.com/office/drawing/2014/main" id="{00000000-0008-0000-0000-000059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14" name="Text Box 27">
          <a:extLst>
            <a:ext uri="{FF2B5EF4-FFF2-40B4-BE49-F238E27FC236}">
              <a16:creationId xmlns:a16="http://schemas.microsoft.com/office/drawing/2014/main" id="{00000000-0008-0000-0000-00005A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15" name="Text Box 27">
          <a:extLst>
            <a:ext uri="{FF2B5EF4-FFF2-40B4-BE49-F238E27FC236}">
              <a16:creationId xmlns:a16="http://schemas.microsoft.com/office/drawing/2014/main" id="{00000000-0008-0000-0000-00005B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16" name="Text Box 27">
          <a:extLst>
            <a:ext uri="{FF2B5EF4-FFF2-40B4-BE49-F238E27FC236}">
              <a16:creationId xmlns:a16="http://schemas.microsoft.com/office/drawing/2014/main" id="{00000000-0008-0000-0000-00005C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17" name="Text Box 27">
          <a:extLst>
            <a:ext uri="{FF2B5EF4-FFF2-40B4-BE49-F238E27FC236}">
              <a16:creationId xmlns:a16="http://schemas.microsoft.com/office/drawing/2014/main" id="{00000000-0008-0000-0000-00005D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18" name="Text Box 27">
          <a:extLst>
            <a:ext uri="{FF2B5EF4-FFF2-40B4-BE49-F238E27FC236}">
              <a16:creationId xmlns:a16="http://schemas.microsoft.com/office/drawing/2014/main" id="{00000000-0008-0000-0000-00005E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019" name="Text Box 27">
          <a:extLst>
            <a:ext uri="{FF2B5EF4-FFF2-40B4-BE49-F238E27FC236}">
              <a16:creationId xmlns:a16="http://schemas.microsoft.com/office/drawing/2014/main" id="{00000000-0008-0000-0000-00005F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020" name="Text Box 27">
          <a:extLst>
            <a:ext uri="{FF2B5EF4-FFF2-40B4-BE49-F238E27FC236}">
              <a16:creationId xmlns:a16="http://schemas.microsoft.com/office/drawing/2014/main" id="{00000000-0008-0000-0000-000060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21" name="Text Box 27">
          <a:extLst>
            <a:ext uri="{FF2B5EF4-FFF2-40B4-BE49-F238E27FC236}">
              <a16:creationId xmlns:a16="http://schemas.microsoft.com/office/drawing/2014/main" id="{00000000-0008-0000-0000-000061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22" name="Text Box 27">
          <a:extLst>
            <a:ext uri="{FF2B5EF4-FFF2-40B4-BE49-F238E27FC236}">
              <a16:creationId xmlns:a16="http://schemas.microsoft.com/office/drawing/2014/main" id="{00000000-0008-0000-0000-000062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23" name="Text Box 27">
          <a:extLst>
            <a:ext uri="{FF2B5EF4-FFF2-40B4-BE49-F238E27FC236}">
              <a16:creationId xmlns:a16="http://schemas.microsoft.com/office/drawing/2014/main" id="{00000000-0008-0000-0000-000063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24" name="Text Box 27">
          <a:extLst>
            <a:ext uri="{FF2B5EF4-FFF2-40B4-BE49-F238E27FC236}">
              <a16:creationId xmlns:a16="http://schemas.microsoft.com/office/drawing/2014/main" id="{00000000-0008-0000-0000-000064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25" name="Text Box 27">
          <a:extLst>
            <a:ext uri="{FF2B5EF4-FFF2-40B4-BE49-F238E27FC236}">
              <a16:creationId xmlns:a16="http://schemas.microsoft.com/office/drawing/2014/main" id="{00000000-0008-0000-0000-000065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26" name="Text Box 27">
          <a:extLst>
            <a:ext uri="{FF2B5EF4-FFF2-40B4-BE49-F238E27FC236}">
              <a16:creationId xmlns:a16="http://schemas.microsoft.com/office/drawing/2014/main" id="{00000000-0008-0000-0000-000066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27" name="Text Box 27">
          <a:extLst>
            <a:ext uri="{FF2B5EF4-FFF2-40B4-BE49-F238E27FC236}">
              <a16:creationId xmlns:a16="http://schemas.microsoft.com/office/drawing/2014/main" id="{00000000-0008-0000-0000-000067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28" name="Text Box 27">
          <a:extLst>
            <a:ext uri="{FF2B5EF4-FFF2-40B4-BE49-F238E27FC236}">
              <a16:creationId xmlns:a16="http://schemas.microsoft.com/office/drawing/2014/main" id="{00000000-0008-0000-0000-000068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029" name="Text Box 27">
          <a:extLst>
            <a:ext uri="{FF2B5EF4-FFF2-40B4-BE49-F238E27FC236}">
              <a16:creationId xmlns:a16="http://schemas.microsoft.com/office/drawing/2014/main" id="{00000000-0008-0000-0000-000069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030" name="Text Box 27">
          <a:extLst>
            <a:ext uri="{FF2B5EF4-FFF2-40B4-BE49-F238E27FC236}">
              <a16:creationId xmlns:a16="http://schemas.microsoft.com/office/drawing/2014/main" id="{00000000-0008-0000-0000-00006A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031" name="Text Box 27">
          <a:extLst>
            <a:ext uri="{FF2B5EF4-FFF2-40B4-BE49-F238E27FC236}">
              <a16:creationId xmlns:a16="http://schemas.microsoft.com/office/drawing/2014/main" id="{00000000-0008-0000-0000-00006B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32" name="Text Box 27">
          <a:extLst>
            <a:ext uri="{FF2B5EF4-FFF2-40B4-BE49-F238E27FC236}">
              <a16:creationId xmlns:a16="http://schemas.microsoft.com/office/drawing/2014/main" id="{00000000-0008-0000-0000-00006C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33" name="Text Box 27">
          <a:extLst>
            <a:ext uri="{FF2B5EF4-FFF2-40B4-BE49-F238E27FC236}">
              <a16:creationId xmlns:a16="http://schemas.microsoft.com/office/drawing/2014/main" id="{00000000-0008-0000-0000-00006D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34" name="Text Box 27">
          <a:extLst>
            <a:ext uri="{FF2B5EF4-FFF2-40B4-BE49-F238E27FC236}">
              <a16:creationId xmlns:a16="http://schemas.microsoft.com/office/drawing/2014/main" id="{00000000-0008-0000-0000-00006E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35" name="Text Box 27">
          <a:extLst>
            <a:ext uri="{FF2B5EF4-FFF2-40B4-BE49-F238E27FC236}">
              <a16:creationId xmlns:a16="http://schemas.microsoft.com/office/drawing/2014/main" id="{00000000-0008-0000-0000-00006F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36" name="Text Box 27">
          <a:extLst>
            <a:ext uri="{FF2B5EF4-FFF2-40B4-BE49-F238E27FC236}">
              <a16:creationId xmlns:a16="http://schemas.microsoft.com/office/drawing/2014/main" id="{00000000-0008-0000-0000-000070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37" name="Text Box 27">
          <a:extLst>
            <a:ext uri="{FF2B5EF4-FFF2-40B4-BE49-F238E27FC236}">
              <a16:creationId xmlns:a16="http://schemas.microsoft.com/office/drawing/2014/main" id="{00000000-0008-0000-0000-000071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38" name="Text Box 27">
          <a:extLst>
            <a:ext uri="{FF2B5EF4-FFF2-40B4-BE49-F238E27FC236}">
              <a16:creationId xmlns:a16="http://schemas.microsoft.com/office/drawing/2014/main" id="{00000000-0008-0000-0000-000072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39" name="Text Box 27">
          <a:extLst>
            <a:ext uri="{FF2B5EF4-FFF2-40B4-BE49-F238E27FC236}">
              <a16:creationId xmlns:a16="http://schemas.microsoft.com/office/drawing/2014/main" id="{00000000-0008-0000-0000-000073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040" name="Text Box 27">
          <a:extLst>
            <a:ext uri="{FF2B5EF4-FFF2-40B4-BE49-F238E27FC236}">
              <a16:creationId xmlns:a16="http://schemas.microsoft.com/office/drawing/2014/main" id="{00000000-0008-0000-0000-000074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041" name="Text Box 27">
          <a:extLst>
            <a:ext uri="{FF2B5EF4-FFF2-40B4-BE49-F238E27FC236}">
              <a16:creationId xmlns:a16="http://schemas.microsoft.com/office/drawing/2014/main" id="{00000000-0008-0000-0000-000075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42" name="Text Box 27">
          <a:extLst>
            <a:ext uri="{FF2B5EF4-FFF2-40B4-BE49-F238E27FC236}">
              <a16:creationId xmlns:a16="http://schemas.microsoft.com/office/drawing/2014/main" id="{00000000-0008-0000-0000-000076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43" name="Text Box 27">
          <a:extLst>
            <a:ext uri="{FF2B5EF4-FFF2-40B4-BE49-F238E27FC236}">
              <a16:creationId xmlns:a16="http://schemas.microsoft.com/office/drawing/2014/main" id="{00000000-0008-0000-0000-000077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44" name="Text Box 27">
          <a:extLst>
            <a:ext uri="{FF2B5EF4-FFF2-40B4-BE49-F238E27FC236}">
              <a16:creationId xmlns:a16="http://schemas.microsoft.com/office/drawing/2014/main" id="{00000000-0008-0000-0000-000078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45" name="Text Box 27">
          <a:extLst>
            <a:ext uri="{FF2B5EF4-FFF2-40B4-BE49-F238E27FC236}">
              <a16:creationId xmlns:a16="http://schemas.microsoft.com/office/drawing/2014/main" id="{00000000-0008-0000-0000-000079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46" name="Text Box 27">
          <a:extLst>
            <a:ext uri="{FF2B5EF4-FFF2-40B4-BE49-F238E27FC236}">
              <a16:creationId xmlns:a16="http://schemas.microsoft.com/office/drawing/2014/main" id="{00000000-0008-0000-0000-00007A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47" name="Text Box 27">
          <a:extLst>
            <a:ext uri="{FF2B5EF4-FFF2-40B4-BE49-F238E27FC236}">
              <a16:creationId xmlns:a16="http://schemas.microsoft.com/office/drawing/2014/main" id="{00000000-0008-0000-0000-00007B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48" name="Text Box 27">
          <a:extLst>
            <a:ext uri="{FF2B5EF4-FFF2-40B4-BE49-F238E27FC236}">
              <a16:creationId xmlns:a16="http://schemas.microsoft.com/office/drawing/2014/main" id="{00000000-0008-0000-0000-00007C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49" name="Text Box 27">
          <a:extLst>
            <a:ext uri="{FF2B5EF4-FFF2-40B4-BE49-F238E27FC236}">
              <a16:creationId xmlns:a16="http://schemas.microsoft.com/office/drawing/2014/main" id="{00000000-0008-0000-0000-00007D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050" name="Text Box 27">
          <a:extLst>
            <a:ext uri="{FF2B5EF4-FFF2-40B4-BE49-F238E27FC236}">
              <a16:creationId xmlns:a16="http://schemas.microsoft.com/office/drawing/2014/main" id="{00000000-0008-0000-0000-00007E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051" name="Text Box 27">
          <a:extLst>
            <a:ext uri="{FF2B5EF4-FFF2-40B4-BE49-F238E27FC236}">
              <a16:creationId xmlns:a16="http://schemas.microsoft.com/office/drawing/2014/main" id="{00000000-0008-0000-0000-00007F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52" name="Text Box 27">
          <a:extLst>
            <a:ext uri="{FF2B5EF4-FFF2-40B4-BE49-F238E27FC236}">
              <a16:creationId xmlns:a16="http://schemas.microsoft.com/office/drawing/2014/main" id="{00000000-0008-0000-0000-000080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53" name="Text Box 27">
          <a:extLst>
            <a:ext uri="{FF2B5EF4-FFF2-40B4-BE49-F238E27FC236}">
              <a16:creationId xmlns:a16="http://schemas.microsoft.com/office/drawing/2014/main" id="{00000000-0008-0000-0000-000081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54" name="Text Box 27">
          <a:extLst>
            <a:ext uri="{FF2B5EF4-FFF2-40B4-BE49-F238E27FC236}">
              <a16:creationId xmlns:a16="http://schemas.microsoft.com/office/drawing/2014/main" id="{00000000-0008-0000-0000-000082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55" name="Text Box 27">
          <a:extLst>
            <a:ext uri="{FF2B5EF4-FFF2-40B4-BE49-F238E27FC236}">
              <a16:creationId xmlns:a16="http://schemas.microsoft.com/office/drawing/2014/main" id="{00000000-0008-0000-0000-000083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56" name="Text Box 27">
          <a:extLst>
            <a:ext uri="{FF2B5EF4-FFF2-40B4-BE49-F238E27FC236}">
              <a16:creationId xmlns:a16="http://schemas.microsoft.com/office/drawing/2014/main" id="{00000000-0008-0000-0000-000084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57" name="Text Box 27">
          <a:extLst>
            <a:ext uri="{FF2B5EF4-FFF2-40B4-BE49-F238E27FC236}">
              <a16:creationId xmlns:a16="http://schemas.microsoft.com/office/drawing/2014/main" id="{00000000-0008-0000-0000-000085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58" name="Text Box 27">
          <a:extLst>
            <a:ext uri="{FF2B5EF4-FFF2-40B4-BE49-F238E27FC236}">
              <a16:creationId xmlns:a16="http://schemas.microsoft.com/office/drawing/2014/main" id="{00000000-0008-0000-0000-000086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59" name="Text Box 27">
          <a:extLst>
            <a:ext uri="{FF2B5EF4-FFF2-40B4-BE49-F238E27FC236}">
              <a16:creationId xmlns:a16="http://schemas.microsoft.com/office/drawing/2014/main" id="{00000000-0008-0000-0000-000087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060" name="Text Box 27">
          <a:extLst>
            <a:ext uri="{FF2B5EF4-FFF2-40B4-BE49-F238E27FC236}">
              <a16:creationId xmlns:a16="http://schemas.microsoft.com/office/drawing/2014/main" id="{00000000-0008-0000-0000-000088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061" name="Text Box 27">
          <a:extLst>
            <a:ext uri="{FF2B5EF4-FFF2-40B4-BE49-F238E27FC236}">
              <a16:creationId xmlns:a16="http://schemas.microsoft.com/office/drawing/2014/main" id="{00000000-0008-0000-0000-000089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62" name="Text Box 27">
          <a:extLst>
            <a:ext uri="{FF2B5EF4-FFF2-40B4-BE49-F238E27FC236}">
              <a16:creationId xmlns:a16="http://schemas.microsoft.com/office/drawing/2014/main" id="{00000000-0008-0000-0000-00008A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63" name="Text Box 27">
          <a:extLst>
            <a:ext uri="{FF2B5EF4-FFF2-40B4-BE49-F238E27FC236}">
              <a16:creationId xmlns:a16="http://schemas.microsoft.com/office/drawing/2014/main" id="{00000000-0008-0000-0000-00008B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64" name="Text Box 27">
          <a:extLst>
            <a:ext uri="{FF2B5EF4-FFF2-40B4-BE49-F238E27FC236}">
              <a16:creationId xmlns:a16="http://schemas.microsoft.com/office/drawing/2014/main" id="{00000000-0008-0000-0000-00008C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65" name="Text Box 27">
          <a:extLst>
            <a:ext uri="{FF2B5EF4-FFF2-40B4-BE49-F238E27FC236}">
              <a16:creationId xmlns:a16="http://schemas.microsoft.com/office/drawing/2014/main" id="{00000000-0008-0000-0000-00008D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66" name="Text Box 27">
          <a:extLst>
            <a:ext uri="{FF2B5EF4-FFF2-40B4-BE49-F238E27FC236}">
              <a16:creationId xmlns:a16="http://schemas.microsoft.com/office/drawing/2014/main" id="{00000000-0008-0000-0000-00008E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67" name="Text Box 27">
          <a:extLst>
            <a:ext uri="{FF2B5EF4-FFF2-40B4-BE49-F238E27FC236}">
              <a16:creationId xmlns:a16="http://schemas.microsoft.com/office/drawing/2014/main" id="{00000000-0008-0000-0000-00008F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68" name="Text Box 27">
          <a:extLst>
            <a:ext uri="{FF2B5EF4-FFF2-40B4-BE49-F238E27FC236}">
              <a16:creationId xmlns:a16="http://schemas.microsoft.com/office/drawing/2014/main" id="{00000000-0008-0000-0000-000090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69" name="Text Box 27">
          <a:extLst>
            <a:ext uri="{FF2B5EF4-FFF2-40B4-BE49-F238E27FC236}">
              <a16:creationId xmlns:a16="http://schemas.microsoft.com/office/drawing/2014/main" id="{00000000-0008-0000-0000-000091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070" name="Text Box 27">
          <a:extLst>
            <a:ext uri="{FF2B5EF4-FFF2-40B4-BE49-F238E27FC236}">
              <a16:creationId xmlns:a16="http://schemas.microsoft.com/office/drawing/2014/main" id="{00000000-0008-0000-0000-000092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071" name="Text Box 27">
          <a:extLst>
            <a:ext uri="{FF2B5EF4-FFF2-40B4-BE49-F238E27FC236}">
              <a16:creationId xmlns:a16="http://schemas.microsoft.com/office/drawing/2014/main" id="{00000000-0008-0000-0000-000093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072" name="Text Box 27">
          <a:extLst>
            <a:ext uri="{FF2B5EF4-FFF2-40B4-BE49-F238E27FC236}">
              <a16:creationId xmlns:a16="http://schemas.microsoft.com/office/drawing/2014/main" id="{00000000-0008-0000-0000-000094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73" name="Text Box 27">
          <a:extLst>
            <a:ext uri="{FF2B5EF4-FFF2-40B4-BE49-F238E27FC236}">
              <a16:creationId xmlns:a16="http://schemas.microsoft.com/office/drawing/2014/main" id="{00000000-0008-0000-0000-000095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74" name="Text Box 27">
          <a:extLst>
            <a:ext uri="{FF2B5EF4-FFF2-40B4-BE49-F238E27FC236}">
              <a16:creationId xmlns:a16="http://schemas.microsoft.com/office/drawing/2014/main" id="{00000000-0008-0000-0000-000096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75" name="Text Box 27">
          <a:extLst>
            <a:ext uri="{FF2B5EF4-FFF2-40B4-BE49-F238E27FC236}">
              <a16:creationId xmlns:a16="http://schemas.microsoft.com/office/drawing/2014/main" id="{00000000-0008-0000-0000-000097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76" name="Text Box 27">
          <a:extLst>
            <a:ext uri="{FF2B5EF4-FFF2-40B4-BE49-F238E27FC236}">
              <a16:creationId xmlns:a16="http://schemas.microsoft.com/office/drawing/2014/main" id="{00000000-0008-0000-0000-000098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77" name="Text Box 27">
          <a:extLst>
            <a:ext uri="{FF2B5EF4-FFF2-40B4-BE49-F238E27FC236}">
              <a16:creationId xmlns:a16="http://schemas.microsoft.com/office/drawing/2014/main" id="{00000000-0008-0000-0000-000099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78" name="Text Box 27">
          <a:extLst>
            <a:ext uri="{FF2B5EF4-FFF2-40B4-BE49-F238E27FC236}">
              <a16:creationId xmlns:a16="http://schemas.microsoft.com/office/drawing/2014/main" id="{00000000-0008-0000-0000-00009A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79" name="Text Box 27">
          <a:extLst>
            <a:ext uri="{FF2B5EF4-FFF2-40B4-BE49-F238E27FC236}">
              <a16:creationId xmlns:a16="http://schemas.microsoft.com/office/drawing/2014/main" id="{00000000-0008-0000-0000-00009B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80" name="Text Box 27">
          <a:extLst>
            <a:ext uri="{FF2B5EF4-FFF2-40B4-BE49-F238E27FC236}">
              <a16:creationId xmlns:a16="http://schemas.microsoft.com/office/drawing/2014/main" id="{00000000-0008-0000-0000-00009C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081" name="Text Box 27">
          <a:extLst>
            <a:ext uri="{FF2B5EF4-FFF2-40B4-BE49-F238E27FC236}">
              <a16:creationId xmlns:a16="http://schemas.microsoft.com/office/drawing/2014/main" id="{00000000-0008-0000-0000-00009D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082" name="Text Box 27">
          <a:extLst>
            <a:ext uri="{FF2B5EF4-FFF2-40B4-BE49-F238E27FC236}">
              <a16:creationId xmlns:a16="http://schemas.microsoft.com/office/drawing/2014/main" id="{00000000-0008-0000-0000-00009E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83" name="Text Box 27">
          <a:extLst>
            <a:ext uri="{FF2B5EF4-FFF2-40B4-BE49-F238E27FC236}">
              <a16:creationId xmlns:a16="http://schemas.microsoft.com/office/drawing/2014/main" id="{00000000-0008-0000-0000-00009F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84" name="Text Box 27">
          <a:extLst>
            <a:ext uri="{FF2B5EF4-FFF2-40B4-BE49-F238E27FC236}">
              <a16:creationId xmlns:a16="http://schemas.microsoft.com/office/drawing/2014/main" id="{00000000-0008-0000-0000-0000A0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85" name="Text Box 27">
          <a:extLst>
            <a:ext uri="{FF2B5EF4-FFF2-40B4-BE49-F238E27FC236}">
              <a16:creationId xmlns:a16="http://schemas.microsoft.com/office/drawing/2014/main" id="{00000000-0008-0000-0000-0000A1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86" name="Text Box 27">
          <a:extLst>
            <a:ext uri="{FF2B5EF4-FFF2-40B4-BE49-F238E27FC236}">
              <a16:creationId xmlns:a16="http://schemas.microsoft.com/office/drawing/2014/main" id="{00000000-0008-0000-0000-0000A2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87" name="Text Box 27">
          <a:extLst>
            <a:ext uri="{FF2B5EF4-FFF2-40B4-BE49-F238E27FC236}">
              <a16:creationId xmlns:a16="http://schemas.microsoft.com/office/drawing/2014/main" id="{00000000-0008-0000-0000-0000A3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88" name="Text Box 27">
          <a:extLst>
            <a:ext uri="{FF2B5EF4-FFF2-40B4-BE49-F238E27FC236}">
              <a16:creationId xmlns:a16="http://schemas.microsoft.com/office/drawing/2014/main" id="{00000000-0008-0000-0000-0000A4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89" name="Text Box 27">
          <a:extLst>
            <a:ext uri="{FF2B5EF4-FFF2-40B4-BE49-F238E27FC236}">
              <a16:creationId xmlns:a16="http://schemas.microsoft.com/office/drawing/2014/main" id="{00000000-0008-0000-0000-0000A5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90" name="Text Box 27">
          <a:extLst>
            <a:ext uri="{FF2B5EF4-FFF2-40B4-BE49-F238E27FC236}">
              <a16:creationId xmlns:a16="http://schemas.microsoft.com/office/drawing/2014/main" id="{00000000-0008-0000-0000-0000A6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091" name="Text Box 27">
          <a:extLst>
            <a:ext uri="{FF2B5EF4-FFF2-40B4-BE49-F238E27FC236}">
              <a16:creationId xmlns:a16="http://schemas.microsoft.com/office/drawing/2014/main" id="{00000000-0008-0000-0000-0000A7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092" name="Text Box 27">
          <a:extLst>
            <a:ext uri="{FF2B5EF4-FFF2-40B4-BE49-F238E27FC236}">
              <a16:creationId xmlns:a16="http://schemas.microsoft.com/office/drawing/2014/main" id="{00000000-0008-0000-0000-0000A8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93" name="Text Box 27">
          <a:extLst>
            <a:ext uri="{FF2B5EF4-FFF2-40B4-BE49-F238E27FC236}">
              <a16:creationId xmlns:a16="http://schemas.microsoft.com/office/drawing/2014/main" id="{00000000-0008-0000-0000-0000A9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94" name="Text Box 27">
          <a:extLst>
            <a:ext uri="{FF2B5EF4-FFF2-40B4-BE49-F238E27FC236}">
              <a16:creationId xmlns:a16="http://schemas.microsoft.com/office/drawing/2014/main" id="{00000000-0008-0000-0000-0000AA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95" name="Text Box 27">
          <a:extLst>
            <a:ext uri="{FF2B5EF4-FFF2-40B4-BE49-F238E27FC236}">
              <a16:creationId xmlns:a16="http://schemas.microsoft.com/office/drawing/2014/main" id="{00000000-0008-0000-0000-0000AB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096" name="Text Box 27">
          <a:extLst>
            <a:ext uri="{FF2B5EF4-FFF2-40B4-BE49-F238E27FC236}">
              <a16:creationId xmlns:a16="http://schemas.microsoft.com/office/drawing/2014/main" id="{00000000-0008-0000-0000-0000AC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97" name="Text Box 27">
          <a:extLst>
            <a:ext uri="{FF2B5EF4-FFF2-40B4-BE49-F238E27FC236}">
              <a16:creationId xmlns:a16="http://schemas.microsoft.com/office/drawing/2014/main" id="{00000000-0008-0000-0000-0000AD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98" name="Text Box 27">
          <a:extLst>
            <a:ext uri="{FF2B5EF4-FFF2-40B4-BE49-F238E27FC236}">
              <a16:creationId xmlns:a16="http://schemas.microsoft.com/office/drawing/2014/main" id="{00000000-0008-0000-0000-0000AE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099" name="Text Box 27">
          <a:extLst>
            <a:ext uri="{FF2B5EF4-FFF2-40B4-BE49-F238E27FC236}">
              <a16:creationId xmlns:a16="http://schemas.microsoft.com/office/drawing/2014/main" id="{00000000-0008-0000-0000-0000AF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00" name="Text Box 27">
          <a:extLst>
            <a:ext uri="{FF2B5EF4-FFF2-40B4-BE49-F238E27FC236}">
              <a16:creationId xmlns:a16="http://schemas.microsoft.com/office/drawing/2014/main" id="{00000000-0008-0000-0000-0000B0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101" name="Text Box 27">
          <a:extLst>
            <a:ext uri="{FF2B5EF4-FFF2-40B4-BE49-F238E27FC236}">
              <a16:creationId xmlns:a16="http://schemas.microsoft.com/office/drawing/2014/main" id="{00000000-0008-0000-0000-0000B1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102" name="Text Box 27">
          <a:extLst>
            <a:ext uri="{FF2B5EF4-FFF2-40B4-BE49-F238E27FC236}">
              <a16:creationId xmlns:a16="http://schemas.microsoft.com/office/drawing/2014/main" id="{00000000-0008-0000-0000-0000B2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03" name="Text Box 27">
          <a:extLst>
            <a:ext uri="{FF2B5EF4-FFF2-40B4-BE49-F238E27FC236}">
              <a16:creationId xmlns:a16="http://schemas.microsoft.com/office/drawing/2014/main" id="{00000000-0008-0000-0000-0000B3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04" name="Text Box 27">
          <a:extLst>
            <a:ext uri="{FF2B5EF4-FFF2-40B4-BE49-F238E27FC236}">
              <a16:creationId xmlns:a16="http://schemas.microsoft.com/office/drawing/2014/main" id="{00000000-0008-0000-0000-0000B4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05" name="Text Box 27">
          <a:extLst>
            <a:ext uri="{FF2B5EF4-FFF2-40B4-BE49-F238E27FC236}">
              <a16:creationId xmlns:a16="http://schemas.microsoft.com/office/drawing/2014/main" id="{00000000-0008-0000-0000-0000B5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06" name="Text Box 27">
          <a:extLst>
            <a:ext uri="{FF2B5EF4-FFF2-40B4-BE49-F238E27FC236}">
              <a16:creationId xmlns:a16="http://schemas.microsoft.com/office/drawing/2014/main" id="{00000000-0008-0000-0000-0000B6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07" name="Text Box 27">
          <a:extLst>
            <a:ext uri="{FF2B5EF4-FFF2-40B4-BE49-F238E27FC236}">
              <a16:creationId xmlns:a16="http://schemas.microsoft.com/office/drawing/2014/main" id="{00000000-0008-0000-0000-0000B7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08" name="Text Box 27">
          <a:extLst>
            <a:ext uri="{FF2B5EF4-FFF2-40B4-BE49-F238E27FC236}">
              <a16:creationId xmlns:a16="http://schemas.microsoft.com/office/drawing/2014/main" id="{00000000-0008-0000-0000-0000B8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09" name="Text Box 27">
          <a:extLst>
            <a:ext uri="{FF2B5EF4-FFF2-40B4-BE49-F238E27FC236}">
              <a16:creationId xmlns:a16="http://schemas.microsoft.com/office/drawing/2014/main" id="{00000000-0008-0000-0000-0000B9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10" name="Text Box 27">
          <a:extLst>
            <a:ext uri="{FF2B5EF4-FFF2-40B4-BE49-F238E27FC236}">
              <a16:creationId xmlns:a16="http://schemas.microsoft.com/office/drawing/2014/main" id="{00000000-0008-0000-0000-0000BA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111" name="Text Box 27">
          <a:extLst>
            <a:ext uri="{FF2B5EF4-FFF2-40B4-BE49-F238E27FC236}">
              <a16:creationId xmlns:a16="http://schemas.microsoft.com/office/drawing/2014/main" id="{00000000-0008-0000-0000-0000BB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112" name="Text Box 27">
          <a:extLst>
            <a:ext uri="{FF2B5EF4-FFF2-40B4-BE49-F238E27FC236}">
              <a16:creationId xmlns:a16="http://schemas.microsoft.com/office/drawing/2014/main" id="{00000000-0008-0000-0000-0000BC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113" name="Text Box 27">
          <a:extLst>
            <a:ext uri="{FF2B5EF4-FFF2-40B4-BE49-F238E27FC236}">
              <a16:creationId xmlns:a16="http://schemas.microsoft.com/office/drawing/2014/main" id="{00000000-0008-0000-0000-0000BD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14" name="Text Box 27">
          <a:extLst>
            <a:ext uri="{FF2B5EF4-FFF2-40B4-BE49-F238E27FC236}">
              <a16:creationId xmlns:a16="http://schemas.microsoft.com/office/drawing/2014/main" id="{00000000-0008-0000-0000-0000BE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15" name="Text Box 27">
          <a:extLst>
            <a:ext uri="{FF2B5EF4-FFF2-40B4-BE49-F238E27FC236}">
              <a16:creationId xmlns:a16="http://schemas.microsoft.com/office/drawing/2014/main" id="{00000000-0008-0000-0000-0000BF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16" name="Text Box 27">
          <a:extLst>
            <a:ext uri="{FF2B5EF4-FFF2-40B4-BE49-F238E27FC236}">
              <a16:creationId xmlns:a16="http://schemas.microsoft.com/office/drawing/2014/main" id="{00000000-0008-0000-0000-0000C0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17" name="Text Box 27">
          <a:extLst>
            <a:ext uri="{FF2B5EF4-FFF2-40B4-BE49-F238E27FC236}">
              <a16:creationId xmlns:a16="http://schemas.microsoft.com/office/drawing/2014/main" id="{00000000-0008-0000-0000-0000C1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18" name="Text Box 27">
          <a:extLst>
            <a:ext uri="{FF2B5EF4-FFF2-40B4-BE49-F238E27FC236}">
              <a16:creationId xmlns:a16="http://schemas.microsoft.com/office/drawing/2014/main" id="{00000000-0008-0000-0000-0000C2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19" name="Text Box 27">
          <a:extLst>
            <a:ext uri="{FF2B5EF4-FFF2-40B4-BE49-F238E27FC236}">
              <a16:creationId xmlns:a16="http://schemas.microsoft.com/office/drawing/2014/main" id="{00000000-0008-0000-0000-0000C3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20" name="Text Box 27">
          <a:extLst>
            <a:ext uri="{FF2B5EF4-FFF2-40B4-BE49-F238E27FC236}">
              <a16:creationId xmlns:a16="http://schemas.microsoft.com/office/drawing/2014/main" id="{00000000-0008-0000-0000-0000C4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21" name="Text Box 27">
          <a:extLst>
            <a:ext uri="{FF2B5EF4-FFF2-40B4-BE49-F238E27FC236}">
              <a16:creationId xmlns:a16="http://schemas.microsoft.com/office/drawing/2014/main" id="{00000000-0008-0000-0000-0000C5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122" name="Text Box 27">
          <a:extLst>
            <a:ext uri="{FF2B5EF4-FFF2-40B4-BE49-F238E27FC236}">
              <a16:creationId xmlns:a16="http://schemas.microsoft.com/office/drawing/2014/main" id="{00000000-0008-0000-0000-0000C6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123" name="Text Box 27">
          <a:extLst>
            <a:ext uri="{FF2B5EF4-FFF2-40B4-BE49-F238E27FC236}">
              <a16:creationId xmlns:a16="http://schemas.microsoft.com/office/drawing/2014/main" id="{00000000-0008-0000-0000-0000C7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24" name="Text Box 27">
          <a:extLst>
            <a:ext uri="{FF2B5EF4-FFF2-40B4-BE49-F238E27FC236}">
              <a16:creationId xmlns:a16="http://schemas.microsoft.com/office/drawing/2014/main" id="{00000000-0008-0000-0000-0000C8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25" name="Text Box 27">
          <a:extLst>
            <a:ext uri="{FF2B5EF4-FFF2-40B4-BE49-F238E27FC236}">
              <a16:creationId xmlns:a16="http://schemas.microsoft.com/office/drawing/2014/main" id="{00000000-0008-0000-0000-0000C9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26" name="Text Box 27">
          <a:extLst>
            <a:ext uri="{FF2B5EF4-FFF2-40B4-BE49-F238E27FC236}">
              <a16:creationId xmlns:a16="http://schemas.microsoft.com/office/drawing/2014/main" id="{00000000-0008-0000-0000-0000CA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27" name="Text Box 27">
          <a:extLst>
            <a:ext uri="{FF2B5EF4-FFF2-40B4-BE49-F238E27FC236}">
              <a16:creationId xmlns:a16="http://schemas.microsoft.com/office/drawing/2014/main" id="{00000000-0008-0000-0000-0000CB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28" name="Text Box 27">
          <a:extLst>
            <a:ext uri="{FF2B5EF4-FFF2-40B4-BE49-F238E27FC236}">
              <a16:creationId xmlns:a16="http://schemas.microsoft.com/office/drawing/2014/main" id="{00000000-0008-0000-0000-0000CC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29" name="Text Box 27">
          <a:extLst>
            <a:ext uri="{FF2B5EF4-FFF2-40B4-BE49-F238E27FC236}">
              <a16:creationId xmlns:a16="http://schemas.microsoft.com/office/drawing/2014/main" id="{00000000-0008-0000-0000-0000CD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30" name="Text Box 27">
          <a:extLst>
            <a:ext uri="{FF2B5EF4-FFF2-40B4-BE49-F238E27FC236}">
              <a16:creationId xmlns:a16="http://schemas.microsoft.com/office/drawing/2014/main" id="{00000000-0008-0000-0000-0000CE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31" name="Text Box 27">
          <a:extLst>
            <a:ext uri="{FF2B5EF4-FFF2-40B4-BE49-F238E27FC236}">
              <a16:creationId xmlns:a16="http://schemas.microsoft.com/office/drawing/2014/main" id="{00000000-0008-0000-0000-0000CF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132" name="Text Box 27">
          <a:extLst>
            <a:ext uri="{FF2B5EF4-FFF2-40B4-BE49-F238E27FC236}">
              <a16:creationId xmlns:a16="http://schemas.microsoft.com/office/drawing/2014/main" id="{00000000-0008-0000-0000-0000D0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133" name="Text Box 27">
          <a:extLst>
            <a:ext uri="{FF2B5EF4-FFF2-40B4-BE49-F238E27FC236}">
              <a16:creationId xmlns:a16="http://schemas.microsoft.com/office/drawing/2014/main" id="{00000000-0008-0000-0000-0000D1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34" name="Text Box 27">
          <a:extLst>
            <a:ext uri="{FF2B5EF4-FFF2-40B4-BE49-F238E27FC236}">
              <a16:creationId xmlns:a16="http://schemas.microsoft.com/office/drawing/2014/main" id="{00000000-0008-0000-0000-0000D2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35" name="Text Box 27">
          <a:extLst>
            <a:ext uri="{FF2B5EF4-FFF2-40B4-BE49-F238E27FC236}">
              <a16:creationId xmlns:a16="http://schemas.microsoft.com/office/drawing/2014/main" id="{00000000-0008-0000-0000-0000D3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36" name="Text Box 27">
          <a:extLst>
            <a:ext uri="{FF2B5EF4-FFF2-40B4-BE49-F238E27FC236}">
              <a16:creationId xmlns:a16="http://schemas.microsoft.com/office/drawing/2014/main" id="{00000000-0008-0000-0000-0000D4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37" name="Text Box 27">
          <a:extLst>
            <a:ext uri="{FF2B5EF4-FFF2-40B4-BE49-F238E27FC236}">
              <a16:creationId xmlns:a16="http://schemas.microsoft.com/office/drawing/2014/main" id="{00000000-0008-0000-0000-0000D5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38" name="Text Box 27">
          <a:extLst>
            <a:ext uri="{FF2B5EF4-FFF2-40B4-BE49-F238E27FC236}">
              <a16:creationId xmlns:a16="http://schemas.microsoft.com/office/drawing/2014/main" id="{00000000-0008-0000-0000-0000D6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39" name="Text Box 27">
          <a:extLst>
            <a:ext uri="{FF2B5EF4-FFF2-40B4-BE49-F238E27FC236}">
              <a16:creationId xmlns:a16="http://schemas.microsoft.com/office/drawing/2014/main" id="{00000000-0008-0000-0000-0000D7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40" name="Text Box 27">
          <a:extLst>
            <a:ext uri="{FF2B5EF4-FFF2-40B4-BE49-F238E27FC236}">
              <a16:creationId xmlns:a16="http://schemas.microsoft.com/office/drawing/2014/main" id="{00000000-0008-0000-0000-0000D8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41" name="Text Box 27">
          <a:extLst>
            <a:ext uri="{FF2B5EF4-FFF2-40B4-BE49-F238E27FC236}">
              <a16:creationId xmlns:a16="http://schemas.microsoft.com/office/drawing/2014/main" id="{00000000-0008-0000-0000-0000D9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142" name="Text Box 27">
          <a:extLst>
            <a:ext uri="{FF2B5EF4-FFF2-40B4-BE49-F238E27FC236}">
              <a16:creationId xmlns:a16="http://schemas.microsoft.com/office/drawing/2014/main" id="{00000000-0008-0000-0000-0000DA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143" name="Text Box 27">
          <a:extLst>
            <a:ext uri="{FF2B5EF4-FFF2-40B4-BE49-F238E27FC236}">
              <a16:creationId xmlns:a16="http://schemas.microsoft.com/office/drawing/2014/main" id="{00000000-0008-0000-0000-0000DB1F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44" name="Text Box 27">
          <a:extLst>
            <a:ext uri="{FF2B5EF4-FFF2-40B4-BE49-F238E27FC236}">
              <a16:creationId xmlns:a16="http://schemas.microsoft.com/office/drawing/2014/main" id="{00000000-0008-0000-0000-0000DC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45" name="Text Box 27">
          <a:extLst>
            <a:ext uri="{FF2B5EF4-FFF2-40B4-BE49-F238E27FC236}">
              <a16:creationId xmlns:a16="http://schemas.microsoft.com/office/drawing/2014/main" id="{00000000-0008-0000-0000-0000DD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46" name="Text Box 27">
          <a:extLst>
            <a:ext uri="{FF2B5EF4-FFF2-40B4-BE49-F238E27FC236}">
              <a16:creationId xmlns:a16="http://schemas.microsoft.com/office/drawing/2014/main" id="{00000000-0008-0000-0000-0000DE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47" name="Text Box 27">
          <a:extLst>
            <a:ext uri="{FF2B5EF4-FFF2-40B4-BE49-F238E27FC236}">
              <a16:creationId xmlns:a16="http://schemas.microsoft.com/office/drawing/2014/main" id="{00000000-0008-0000-0000-0000DF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48" name="Text Box 27">
          <a:extLst>
            <a:ext uri="{FF2B5EF4-FFF2-40B4-BE49-F238E27FC236}">
              <a16:creationId xmlns:a16="http://schemas.microsoft.com/office/drawing/2014/main" id="{00000000-0008-0000-0000-0000E0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49" name="Text Box 27">
          <a:extLst>
            <a:ext uri="{FF2B5EF4-FFF2-40B4-BE49-F238E27FC236}">
              <a16:creationId xmlns:a16="http://schemas.microsoft.com/office/drawing/2014/main" id="{00000000-0008-0000-0000-0000E1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50" name="Text Box 27">
          <a:extLst>
            <a:ext uri="{FF2B5EF4-FFF2-40B4-BE49-F238E27FC236}">
              <a16:creationId xmlns:a16="http://schemas.microsoft.com/office/drawing/2014/main" id="{00000000-0008-0000-0000-0000E2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51" name="Text Box 27">
          <a:extLst>
            <a:ext uri="{FF2B5EF4-FFF2-40B4-BE49-F238E27FC236}">
              <a16:creationId xmlns:a16="http://schemas.microsoft.com/office/drawing/2014/main" id="{00000000-0008-0000-0000-0000E3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152" name="Text Box 27">
          <a:extLst>
            <a:ext uri="{FF2B5EF4-FFF2-40B4-BE49-F238E27FC236}">
              <a16:creationId xmlns:a16="http://schemas.microsoft.com/office/drawing/2014/main" id="{00000000-0008-0000-0000-0000E4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153" name="Text Box 27">
          <a:extLst>
            <a:ext uri="{FF2B5EF4-FFF2-40B4-BE49-F238E27FC236}">
              <a16:creationId xmlns:a16="http://schemas.microsoft.com/office/drawing/2014/main" id="{00000000-0008-0000-0000-0000E5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54" name="Text Box 27">
          <a:extLst>
            <a:ext uri="{FF2B5EF4-FFF2-40B4-BE49-F238E27FC236}">
              <a16:creationId xmlns:a16="http://schemas.microsoft.com/office/drawing/2014/main" id="{00000000-0008-0000-0000-0000E6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55" name="Text Box 27">
          <a:extLst>
            <a:ext uri="{FF2B5EF4-FFF2-40B4-BE49-F238E27FC236}">
              <a16:creationId xmlns:a16="http://schemas.microsoft.com/office/drawing/2014/main" id="{00000000-0008-0000-0000-0000E7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56" name="Text Box 27">
          <a:extLst>
            <a:ext uri="{FF2B5EF4-FFF2-40B4-BE49-F238E27FC236}">
              <a16:creationId xmlns:a16="http://schemas.microsoft.com/office/drawing/2014/main" id="{00000000-0008-0000-0000-0000E8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57" name="Text Box 27">
          <a:extLst>
            <a:ext uri="{FF2B5EF4-FFF2-40B4-BE49-F238E27FC236}">
              <a16:creationId xmlns:a16="http://schemas.microsoft.com/office/drawing/2014/main" id="{00000000-0008-0000-0000-0000E9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58" name="Text Box 27">
          <a:extLst>
            <a:ext uri="{FF2B5EF4-FFF2-40B4-BE49-F238E27FC236}">
              <a16:creationId xmlns:a16="http://schemas.microsoft.com/office/drawing/2014/main" id="{00000000-0008-0000-0000-0000EA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59" name="Text Box 27">
          <a:extLst>
            <a:ext uri="{FF2B5EF4-FFF2-40B4-BE49-F238E27FC236}">
              <a16:creationId xmlns:a16="http://schemas.microsoft.com/office/drawing/2014/main" id="{00000000-0008-0000-0000-0000EB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60" name="Text Box 27">
          <a:extLst>
            <a:ext uri="{FF2B5EF4-FFF2-40B4-BE49-F238E27FC236}">
              <a16:creationId xmlns:a16="http://schemas.microsoft.com/office/drawing/2014/main" id="{00000000-0008-0000-0000-0000EC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61" name="Text Box 27">
          <a:extLst>
            <a:ext uri="{FF2B5EF4-FFF2-40B4-BE49-F238E27FC236}">
              <a16:creationId xmlns:a16="http://schemas.microsoft.com/office/drawing/2014/main" id="{00000000-0008-0000-0000-0000ED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162" name="Text Box 27">
          <a:extLst>
            <a:ext uri="{FF2B5EF4-FFF2-40B4-BE49-F238E27FC236}">
              <a16:creationId xmlns:a16="http://schemas.microsoft.com/office/drawing/2014/main" id="{00000000-0008-0000-0000-0000EE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63" name="Text Box 27">
          <a:extLst>
            <a:ext uri="{FF2B5EF4-FFF2-40B4-BE49-F238E27FC236}">
              <a16:creationId xmlns:a16="http://schemas.microsoft.com/office/drawing/2014/main" id="{00000000-0008-0000-0000-0000EF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64" name="Text Box 27">
          <a:extLst>
            <a:ext uri="{FF2B5EF4-FFF2-40B4-BE49-F238E27FC236}">
              <a16:creationId xmlns:a16="http://schemas.microsoft.com/office/drawing/2014/main" id="{00000000-0008-0000-0000-0000F0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65" name="Text Box 27">
          <a:extLst>
            <a:ext uri="{FF2B5EF4-FFF2-40B4-BE49-F238E27FC236}">
              <a16:creationId xmlns:a16="http://schemas.microsoft.com/office/drawing/2014/main" id="{00000000-0008-0000-0000-0000F1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66" name="Text Box 27">
          <a:extLst>
            <a:ext uri="{FF2B5EF4-FFF2-40B4-BE49-F238E27FC236}">
              <a16:creationId xmlns:a16="http://schemas.microsoft.com/office/drawing/2014/main" id="{00000000-0008-0000-0000-0000F2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67" name="Text Box 27">
          <a:extLst>
            <a:ext uri="{FF2B5EF4-FFF2-40B4-BE49-F238E27FC236}">
              <a16:creationId xmlns:a16="http://schemas.microsoft.com/office/drawing/2014/main" id="{00000000-0008-0000-0000-0000F3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68" name="Text Box 27">
          <a:extLst>
            <a:ext uri="{FF2B5EF4-FFF2-40B4-BE49-F238E27FC236}">
              <a16:creationId xmlns:a16="http://schemas.microsoft.com/office/drawing/2014/main" id="{00000000-0008-0000-0000-0000F4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69" name="Text Box 27">
          <a:extLst>
            <a:ext uri="{FF2B5EF4-FFF2-40B4-BE49-F238E27FC236}">
              <a16:creationId xmlns:a16="http://schemas.microsoft.com/office/drawing/2014/main" id="{00000000-0008-0000-0000-0000F5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70" name="Text Box 27">
          <a:extLst>
            <a:ext uri="{FF2B5EF4-FFF2-40B4-BE49-F238E27FC236}">
              <a16:creationId xmlns:a16="http://schemas.microsoft.com/office/drawing/2014/main" id="{00000000-0008-0000-0000-0000F6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171" name="Text Box 27">
          <a:extLst>
            <a:ext uri="{FF2B5EF4-FFF2-40B4-BE49-F238E27FC236}">
              <a16:creationId xmlns:a16="http://schemas.microsoft.com/office/drawing/2014/main" id="{00000000-0008-0000-0000-0000F71F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172" name="Text Box 27">
          <a:extLst>
            <a:ext uri="{FF2B5EF4-FFF2-40B4-BE49-F238E27FC236}">
              <a16:creationId xmlns:a16="http://schemas.microsoft.com/office/drawing/2014/main" id="{00000000-0008-0000-0000-0000F81F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73" name="Text Box 27">
          <a:extLst>
            <a:ext uri="{FF2B5EF4-FFF2-40B4-BE49-F238E27FC236}">
              <a16:creationId xmlns:a16="http://schemas.microsoft.com/office/drawing/2014/main" id="{00000000-0008-0000-0000-0000F9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74" name="Text Box 27">
          <a:extLst>
            <a:ext uri="{FF2B5EF4-FFF2-40B4-BE49-F238E27FC236}">
              <a16:creationId xmlns:a16="http://schemas.microsoft.com/office/drawing/2014/main" id="{00000000-0008-0000-0000-0000FA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75" name="Text Box 27">
          <a:extLst>
            <a:ext uri="{FF2B5EF4-FFF2-40B4-BE49-F238E27FC236}">
              <a16:creationId xmlns:a16="http://schemas.microsoft.com/office/drawing/2014/main" id="{00000000-0008-0000-0000-0000FB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76" name="Text Box 27">
          <a:extLst>
            <a:ext uri="{FF2B5EF4-FFF2-40B4-BE49-F238E27FC236}">
              <a16:creationId xmlns:a16="http://schemas.microsoft.com/office/drawing/2014/main" id="{00000000-0008-0000-0000-0000FC1F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77" name="Text Box 27">
          <a:extLst>
            <a:ext uri="{FF2B5EF4-FFF2-40B4-BE49-F238E27FC236}">
              <a16:creationId xmlns:a16="http://schemas.microsoft.com/office/drawing/2014/main" id="{00000000-0008-0000-0000-0000FD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78" name="Text Box 27">
          <a:extLst>
            <a:ext uri="{FF2B5EF4-FFF2-40B4-BE49-F238E27FC236}">
              <a16:creationId xmlns:a16="http://schemas.microsoft.com/office/drawing/2014/main" id="{00000000-0008-0000-0000-0000FE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79" name="Text Box 27">
          <a:extLst>
            <a:ext uri="{FF2B5EF4-FFF2-40B4-BE49-F238E27FC236}">
              <a16:creationId xmlns:a16="http://schemas.microsoft.com/office/drawing/2014/main" id="{00000000-0008-0000-0000-0000FF1F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180" name="Text Box 27">
          <a:extLst>
            <a:ext uri="{FF2B5EF4-FFF2-40B4-BE49-F238E27FC236}">
              <a16:creationId xmlns:a16="http://schemas.microsoft.com/office/drawing/2014/main" id="{00000000-0008-0000-0000-000000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181" name="Text Box 27">
          <a:extLst>
            <a:ext uri="{FF2B5EF4-FFF2-40B4-BE49-F238E27FC236}">
              <a16:creationId xmlns:a16="http://schemas.microsoft.com/office/drawing/2014/main" id="{00000000-0008-0000-0000-000001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82" name="Text Box 27">
          <a:extLst>
            <a:ext uri="{FF2B5EF4-FFF2-40B4-BE49-F238E27FC236}">
              <a16:creationId xmlns:a16="http://schemas.microsoft.com/office/drawing/2014/main" id="{00000000-0008-0000-0000-000002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83" name="Text Box 27">
          <a:extLst>
            <a:ext uri="{FF2B5EF4-FFF2-40B4-BE49-F238E27FC236}">
              <a16:creationId xmlns:a16="http://schemas.microsoft.com/office/drawing/2014/main" id="{00000000-0008-0000-0000-000003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84" name="Text Box 27">
          <a:extLst>
            <a:ext uri="{FF2B5EF4-FFF2-40B4-BE49-F238E27FC236}">
              <a16:creationId xmlns:a16="http://schemas.microsoft.com/office/drawing/2014/main" id="{00000000-0008-0000-0000-000004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85" name="Text Box 27">
          <a:extLst>
            <a:ext uri="{FF2B5EF4-FFF2-40B4-BE49-F238E27FC236}">
              <a16:creationId xmlns:a16="http://schemas.microsoft.com/office/drawing/2014/main" id="{00000000-0008-0000-0000-000005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86" name="Text Box 27">
          <a:extLst>
            <a:ext uri="{FF2B5EF4-FFF2-40B4-BE49-F238E27FC236}">
              <a16:creationId xmlns:a16="http://schemas.microsoft.com/office/drawing/2014/main" id="{00000000-0008-0000-0000-000006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87" name="Text Box 27">
          <a:extLst>
            <a:ext uri="{FF2B5EF4-FFF2-40B4-BE49-F238E27FC236}">
              <a16:creationId xmlns:a16="http://schemas.microsoft.com/office/drawing/2014/main" id="{00000000-0008-0000-0000-000007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88" name="Text Box 27">
          <a:extLst>
            <a:ext uri="{FF2B5EF4-FFF2-40B4-BE49-F238E27FC236}">
              <a16:creationId xmlns:a16="http://schemas.microsoft.com/office/drawing/2014/main" id="{00000000-0008-0000-0000-000008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89" name="Text Box 27">
          <a:extLst>
            <a:ext uri="{FF2B5EF4-FFF2-40B4-BE49-F238E27FC236}">
              <a16:creationId xmlns:a16="http://schemas.microsoft.com/office/drawing/2014/main" id="{00000000-0008-0000-0000-000009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190" name="Text Box 27">
          <a:extLst>
            <a:ext uri="{FF2B5EF4-FFF2-40B4-BE49-F238E27FC236}">
              <a16:creationId xmlns:a16="http://schemas.microsoft.com/office/drawing/2014/main" id="{00000000-0008-0000-0000-00000A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191" name="Text Box 27">
          <a:extLst>
            <a:ext uri="{FF2B5EF4-FFF2-40B4-BE49-F238E27FC236}">
              <a16:creationId xmlns:a16="http://schemas.microsoft.com/office/drawing/2014/main" id="{00000000-0008-0000-0000-00000B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192" name="Text Box 27">
          <a:extLst>
            <a:ext uri="{FF2B5EF4-FFF2-40B4-BE49-F238E27FC236}">
              <a16:creationId xmlns:a16="http://schemas.microsoft.com/office/drawing/2014/main" id="{00000000-0008-0000-0000-00000C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93" name="Text Box 27">
          <a:extLst>
            <a:ext uri="{FF2B5EF4-FFF2-40B4-BE49-F238E27FC236}">
              <a16:creationId xmlns:a16="http://schemas.microsoft.com/office/drawing/2014/main" id="{00000000-0008-0000-0000-00000D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94" name="Text Box 27">
          <a:extLst>
            <a:ext uri="{FF2B5EF4-FFF2-40B4-BE49-F238E27FC236}">
              <a16:creationId xmlns:a16="http://schemas.microsoft.com/office/drawing/2014/main" id="{00000000-0008-0000-0000-00000E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95" name="Text Box 27">
          <a:extLst>
            <a:ext uri="{FF2B5EF4-FFF2-40B4-BE49-F238E27FC236}">
              <a16:creationId xmlns:a16="http://schemas.microsoft.com/office/drawing/2014/main" id="{00000000-0008-0000-0000-00000F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196" name="Text Box 27">
          <a:extLst>
            <a:ext uri="{FF2B5EF4-FFF2-40B4-BE49-F238E27FC236}">
              <a16:creationId xmlns:a16="http://schemas.microsoft.com/office/drawing/2014/main" id="{00000000-0008-0000-0000-000010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97" name="Text Box 27">
          <a:extLst>
            <a:ext uri="{FF2B5EF4-FFF2-40B4-BE49-F238E27FC236}">
              <a16:creationId xmlns:a16="http://schemas.microsoft.com/office/drawing/2014/main" id="{00000000-0008-0000-0000-000011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98" name="Text Box 27">
          <a:extLst>
            <a:ext uri="{FF2B5EF4-FFF2-40B4-BE49-F238E27FC236}">
              <a16:creationId xmlns:a16="http://schemas.microsoft.com/office/drawing/2014/main" id="{00000000-0008-0000-0000-000012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199" name="Text Box 27">
          <a:extLst>
            <a:ext uri="{FF2B5EF4-FFF2-40B4-BE49-F238E27FC236}">
              <a16:creationId xmlns:a16="http://schemas.microsoft.com/office/drawing/2014/main" id="{00000000-0008-0000-0000-000013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00" name="Text Box 27">
          <a:extLst>
            <a:ext uri="{FF2B5EF4-FFF2-40B4-BE49-F238E27FC236}">
              <a16:creationId xmlns:a16="http://schemas.microsoft.com/office/drawing/2014/main" id="{00000000-0008-0000-0000-000014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201" name="Text Box 27">
          <a:extLst>
            <a:ext uri="{FF2B5EF4-FFF2-40B4-BE49-F238E27FC236}">
              <a16:creationId xmlns:a16="http://schemas.microsoft.com/office/drawing/2014/main" id="{00000000-0008-0000-0000-000015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202" name="Text Box 27">
          <a:extLst>
            <a:ext uri="{FF2B5EF4-FFF2-40B4-BE49-F238E27FC236}">
              <a16:creationId xmlns:a16="http://schemas.microsoft.com/office/drawing/2014/main" id="{00000000-0008-0000-0000-000016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03" name="Text Box 27">
          <a:extLst>
            <a:ext uri="{FF2B5EF4-FFF2-40B4-BE49-F238E27FC236}">
              <a16:creationId xmlns:a16="http://schemas.microsoft.com/office/drawing/2014/main" id="{00000000-0008-0000-0000-000017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04" name="Text Box 27">
          <a:extLst>
            <a:ext uri="{FF2B5EF4-FFF2-40B4-BE49-F238E27FC236}">
              <a16:creationId xmlns:a16="http://schemas.microsoft.com/office/drawing/2014/main" id="{00000000-0008-0000-0000-000018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05" name="Text Box 27">
          <a:extLst>
            <a:ext uri="{FF2B5EF4-FFF2-40B4-BE49-F238E27FC236}">
              <a16:creationId xmlns:a16="http://schemas.microsoft.com/office/drawing/2014/main" id="{00000000-0008-0000-0000-000019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06" name="Text Box 27">
          <a:extLst>
            <a:ext uri="{FF2B5EF4-FFF2-40B4-BE49-F238E27FC236}">
              <a16:creationId xmlns:a16="http://schemas.microsoft.com/office/drawing/2014/main" id="{00000000-0008-0000-0000-00001A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07" name="Text Box 27">
          <a:extLst>
            <a:ext uri="{FF2B5EF4-FFF2-40B4-BE49-F238E27FC236}">
              <a16:creationId xmlns:a16="http://schemas.microsoft.com/office/drawing/2014/main" id="{00000000-0008-0000-0000-00001B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08" name="Text Box 27">
          <a:extLst>
            <a:ext uri="{FF2B5EF4-FFF2-40B4-BE49-F238E27FC236}">
              <a16:creationId xmlns:a16="http://schemas.microsoft.com/office/drawing/2014/main" id="{00000000-0008-0000-0000-00001C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09" name="Text Box 27">
          <a:extLst>
            <a:ext uri="{FF2B5EF4-FFF2-40B4-BE49-F238E27FC236}">
              <a16:creationId xmlns:a16="http://schemas.microsoft.com/office/drawing/2014/main" id="{00000000-0008-0000-0000-00001D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10" name="Text Box 27">
          <a:extLst>
            <a:ext uri="{FF2B5EF4-FFF2-40B4-BE49-F238E27FC236}">
              <a16:creationId xmlns:a16="http://schemas.microsoft.com/office/drawing/2014/main" id="{00000000-0008-0000-0000-00001E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211" name="Text Box 27">
          <a:extLst>
            <a:ext uri="{FF2B5EF4-FFF2-40B4-BE49-F238E27FC236}">
              <a16:creationId xmlns:a16="http://schemas.microsoft.com/office/drawing/2014/main" id="{00000000-0008-0000-0000-00001F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212" name="Text Box 27">
          <a:extLst>
            <a:ext uri="{FF2B5EF4-FFF2-40B4-BE49-F238E27FC236}">
              <a16:creationId xmlns:a16="http://schemas.microsoft.com/office/drawing/2014/main" id="{00000000-0008-0000-0000-000020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13" name="Text Box 27">
          <a:extLst>
            <a:ext uri="{FF2B5EF4-FFF2-40B4-BE49-F238E27FC236}">
              <a16:creationId xmlns:a16="http://schemas.microsoft.com/office/drawing/2014/main" id="{00000000-0008-0000-0000-000021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14" name="Text Box 27">
          <a:extLst>
            <a:ext uri="{FF2B5EF4-FFF2-40B4-BE49-F238E27FC236}">
              <a16:creationId xmlns:a16="http://schemas.microsoft.com/office/drawing/2014/main" id="{00000000-0008-0000-0000-000022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15" name="Text Box 27">
          <a:extLst>
            <a:ext uri="{FF2B5EF4-FFF2-40B4-BE49-F238E27FC236}">
              <a16:creationId xmlns:a16="http://schemas.microsoft.com/office/drawing/2014/main" id="{00000000-0008-0000-0000-000023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16" name="Text Box 27">
          <a:extLst>
            <a:ext uri="{FF2B5EF4-FFF2-40B4-BE49-F238E27FC236}">
              <a16:creationId xmlns:a16="http://schemas.microsoft.com/office/drawing/2014/main" id="{00000000-0008-0000-0000-000024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17" name="Text Box 27">
          <a:extLst>
            <a:ext uri="{FF2B5EF4-FFF2-40B4-BE49-F238E27FC236}">
              <a16:creationId xmlns:a16="http://schemas.microsoft.com/office/drawing/2014/main" id="{00000000-0008-0000-0000-000025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18" name="Text Box 27">
          <a:extLst>
            <a:ext uri="{FF2B5EF4-FFF2-40B4-BE49-F238E27FC236}">
              <a16:creationId xmlns:a16="http://schemas.microsoft.com/office/drawing/2014/main" id="{00000000-0008-0000-0000-000026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19" name="Text Box 27">
          <a:extLst>
            <a:ext uri="{FF2B5EF4-FFF2-40B4-BE49-F238E27FC236}">
              <a16:creationId xmlns:a16="http://schemas.microsoft.com/office/drawing/2014/main" id="{00000000-0008-0000-0000-000027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20" name="Text Box 27">
          <a:extLst>
            <a:ext uri="{FF2B5EF4-FFF2-40B4-BE49-F238E27FC236}">
              <a16:creationId xmlns:a16="http://schemas.microsoft.com/office/drawing/2014/main" id="{00000000-0008-0000-0000-000028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221" name="Text Box 27">
          <a:extLst>
            <a:ext uri="{FF2B5EF4-FFF2-40B4-BE49-F238E27FC236}">
              <a16:creationId xmlns:a16="http://schemas.microsoft.com/office/drawing/2014/main" id="{00000000-0008-0000-0000-000029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222" name="Text Box 27">
          <a:extLst>
            <a:ext uri="{FF2B5EF4-FFF2-40B4-BE49-F238E27FC236}">
              <a16:creationId xmlns:a16="http://schemas.microsoft.com/office/drawing/2014/main" id="{00000000-0008-0000-0000-00002A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23" name="Text Box 27">
          <a:extLst>
            <a:ext uri="{FF2B5EF4-FFF2-40B4-BE49-F238E27FC236}">
              <a16:creationId xmlns:a16="http://schemas.microsoft.com/office/drawing/2014/main" id="{00000000-0008-0000-0000-00002B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24" name="Text Box 27">
          <a:extLst>
            <a:ext uri="{FF2B5EF4-FFF2-40B4-BE49-F238E27FC236}">
              <a16:creationId xmlns:a16="http://schemas.microsoft.com/office/drawing/2014/main" id="{00000000-0008-0000-0000-00002C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25" name="Text Box 27">
          <a:extLst>
            <a:ext uri="{FF2B5EF4-FFF2-40B4-BE49-F238E27FC236}">
              <a16:creationId xmlns:a16="http://schemas.microsoft.com/office/drawing/2014/main" id="{00000000-0008-0000-0000-00002D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26" name="Text Box 27">
          <a:extLst>
            <a:ext uri="{FF2B5EF4-FFF2-40B4-BE49-F238E27FC236}">
              <a16:creationId xmlns:a16="http://schemas.microsoft.com/office/drawing/2014/main" id="{00000000-0008-0000-0000-00002E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27" name="Text Box 27">
          <a:extLst>
            <a:ext uri="{FF2B5EF4-FFF2-40B4-BE49-F238E27FC236}">
              <a16:creationId xmlns:a16="http://schemas.microsoft.com/office/drawing/2014/main" id="{00000000-0008-0000-0000-00002F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28" name="Text Box 27">
          <a:extLst>
            <a:ext uri="{FF2B5EF4-FFF2-40B4-BE49-F238E27FC236}">
              <a16:creationId xmlns:a16="http://schemas.microsoft.com/office/drawing/2014/main" id="{00000000-0008-0000-0000-000030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29" name="Text Box 27">
          <a:extLst>
            <a:ext uri="{FF2B5EF4-FFF2-40B4-BE49-F238E27FC236}">
              <a16:creationId xmlns:a16="http://schemas.microsoft.com/office/drawing/2014/main" id="{00000000-0008-0000-0000-000031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30" name="Text Box 27">
          <a:extLst>
            <a:ext uri="{FF2B5EF4-FFF2-40B4-BE49-F238E27FC236}">
              <a16:creationId xmlns:a16="http://schemas.microsoft.com/office/drawing/2014/main" id="{00000000-0008-0000-0000-000032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231" name="Text Box 27">
          <a:extLst>
            <a:ext uri="{FF2B5EF4-FFF2-40B4-BE49-F238E27FC236}">
              <a16:creationId xmlns:a16="http://schemas.microsoft.com/office/drawing/2014/main" id="{00000000-0008-0000-0000-000033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232" name="Text Box 27">
          <a:extLst>
            <a:ext uri="{FF2B5EF4-FFF2-40B4-BE49-F238E27FC236}">
              <a16:creationId xmlns:a16="http://schemas.microsoft.com/office/drawing/2014/main" id="{00000000-0008-0000-0000-000034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233" name="Text Box 27">
          <a:extLst>
            <a:ext uri="{FF2B5EF4-FFF2-40B4-BE49-F238E27FC236}">
              <a16:creationId xmlns:a16="http://schemas.microsoft.com/office/drawing/2014/main" id="{00000000-0008-0000-0000-000035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34" name="Text Box 27">
          <a:extLst>
            <a:ext uri="{FF2B5EF4-FFF2-40B4-BE49-F238E27FC236}">
              <a16:creationId xmlns:a16="http://schemas.microsoft.com/office/drawing/2014/main" id="{00000000-0008-0000-0000-000036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35" name="Text Box 27">
          <a:extLst>
            <a:ext uri="{FF2B5EF4-FFF2-40B4-BE49-F238E27FC236}">
              <a16:creationId xmlns:a16="http://schemas.microsoft.com/office/drawing/2014/main" id="{00000000-0008-0000-0000-000037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36" name="Text Box 27">
          <a:extLst>
            <a:ext uri="{FF2B5EF4-FFF2-40B4-BE49-F238E27FC236}">
              <a16:creationId xmlns:a16="http://schemas.microsoft.com/office/drawing/2014/main" id="{00000000-0008-0000-0000-000038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37" name="Text Box 27">
          <a:extLst>
            <a:ext uri="{FF2B5EF4-FFF2-40B4-BE49-F238E27FC236}">
              <a16:creationId xmlns:a16="http://schemas.microsoft.com/office/drawing/2014/main" id="{00000000-0008-0000-0000-000039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38" name="Text Box 27">
          <a:extLst>
            <a:ext uri="{FF2B5EF4-FFF2-40B4-BE49-F238E27FC236}">
              <a16:creationId xmlns:a16="http://schemas.microsoft.com/office/drawing/2014/main" id="{00000000-0008-0000-0000-00003A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39" name="Text Box 27">
          <a:extLst>
            <a:ext uri="{FF2B5EF4-FFF2-40B4-BE49-F238E27FC236}">
              <a16:creationId xmlns:a16="http://schemas.microsoft.com/office/drawing/2014/main" id="{00000000-0008-0000-0000-00003B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40" name="Text Box 27">
          <a:extLst>
            <a:ext uri="{FF2B5EF4-FFF2-40B4-BE49-F238E27FC236}">
              <a16:creationId xmlns:a16="http://schemas.microsoft.com/office/drawing/2014/main" id="{00000000-0008-0000-0000-00003C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41" name="Text Box 27">
          <a:extLst>
            <a:ext uri="{FF2B5EF4-FFF2-40B4-BE49-F238E27FC236}">
              <a16:creationId xmlns:a16="http://schemas.microsoft.com/office/drawing/2014/main" id="{00000000-0008-0000-0000-00003D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242" name="Text Box 27">
          <a:extLst>
            <a:ext uri="{FF2B5EF4-FFF2-40B4-BE49-F238E27FC236}">
              <a16:creationId xmlns:a16="http://schemas.microsoft.com/office/drawing/2014/main" id="{00000000-0008-0000-0000-00003E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243" name="Text Box 27">
          <a:extLst>
            <a:ext uri="{FF2B5EF4-FFF2-40B4-BE49-F238E27FC236}">
              <a16:creationId xmlns:a16="http://schemas.microsoft.com/office/drawing/2014/main" id="{00000000-0008-0000-0000-00003F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44" name="Text Box 27">
          <a:extLst>
            <a:ext uri="{FF2B5EF4-FFF2-40B4-BE49-F238E27FC236}">
              <a16:creationId xmlns:a16="http://schemas.microsoft.com/office/drawing/2014/main" id="{00000000-0008-0000-0000-000040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45" name="Text Box 27">
          <a:extLst>
            <a:ext uri="{FF2B5EF4-FFF2-40B4-BE49-F238E27FC236}">
              <a16:creationId xmlns:a16="http://schemas.microsoft.com/office/drawing/2014/main" id="{00000000-0008-0000-0000-000041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46" name="Text Box 27">
          <a:extLst>
            <a:ext uri="{FF2B5EF4-FFF2-40B4-BE49-F238E27FC236}">
              <a16:creationId xmlns:a16="http://schemas.microsoft.com/office/drawing/2014/main" id="{00000000-0008-0000-0000-000042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47" name="Text Box 27">
          <a:extLst>
            <a:ext uri="{FF2B5EF4-FFF2-40B4-BE49-F238E27FC236}">
              <a16:creationId xmlns:a16="http://schemas.microsoft.com/office/drawing/2014/main" id="{00000000-0008-0000-0000-000043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48" name="Text Box 27">
          <a:extLst>
            <a:ext uri="{FF2B5EF4-FFF2-40B4-BE49-F238E27FC236}">
              <a16:creationId xmlns:a16="http://schemas.microsoft.com/office/drawing/2014/main" id="{00000000-0008-0000-0000-000044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49" name="Text Box 27">
          <a:extLst>
            <a:ext uri="{FF2B5EF4-FFF2-40B4-BE49-F238E27FC236}">
              <a16:creationId xmlns:a16="http://schemas.microsoft.com/office/drawing/2014/main" id="{00000000-0008-0000-0000-000045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50" name="Text Box 27">
          <a:extLst>
            <a:ext uri="{FF2B5EF4-FFF2-40B4-BE49-F238E27FC236}">
              <a16:creationId xmlns:a16="http://schemas.microsoft.com/office/drawing/2014/main" id="{00000000-0008-0000-0000-000046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51" name="Text Box 27">
          <a:extLst>
            <a:ext uri="{FF2B5EF4-FFF2-40B4-BE49-F238E27FC236}">
              <a16:creationId xmlns:a16="http://schemas.microsoft.com/office/drawing/2014/main" id="{00000000-0008-0000-0000-000047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252" name="Text Box 27">
          <a:extLst>
            <a:ext uri="{FF2B5EF4-FFF2-40B4-BE49-F238E27FC236}">
              <a16:creationId xmlns:a16="http://schemas.microsoft.com/office/drawing/2014/main" id="{00000000-0008-0000-0000-000048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253" name="Text Box 27">
          <a:extLst>
            <a:ext uri="{FF2B5EF4-FFF2-40B4-BE49-F238E27FC236}">
              <a16:creationId xmlns:a16="http://schemas.microsoft.com/office/drawing/2014/main" id="{00000000-0008-0000-0000-000049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54" name="Text Box 27">
          <a:extLst>
            <a:ext uri="{FF2B5EF4-FFF2-40B4-BE49-F238E27FC236}">
              <a16:creationId xmlns:a16="http://schemas.microsoft.com/office/drawing/2014/main" id="{00000000-0008-0000-0000-00004A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55" name="Text Box 27">
          <a:extLst>
            <a:ext uri="{FF2B5EF4-FFF2-40B4-BE49-F238E27FC236}">
              <a16:creationId xmlns:a16="http://schemas.microsoft.com/office/drawing/2014/main" id="{00000000-0008-0000-0000-00004B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56" name="Text Box 27">
          <a:extLst>
            <a:ext uri="{FF2B5EF4-FFF2-40B4-BE49-F238E27FC236}">
              <a16:creationId xmlns:a16="http://schemas.microsoft.com/office/drawing/2014/main" id="{00000000-0008-0000-0000-00004C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57" name="Text Box 27">
          <a:extLst>
            <a:ext uri="{FF2B5EF4-FFF2-40B4-BE49-F238E27FC236}">
              <a16:creationId xmlns:a16="http://schemas.microsoft.com/office/drawing/2014/main" id="{00000000-0008-0000-0000-00004D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58" name="Text Box 27">
          <a:extLst>
            <a:ext uri="{FF2B5EF4-FFF2-40B4-BE49-F238E27FC236}">
              <a16:creationId xmlns:a16="http://schemas.microsoft.com/office/drawing/2014/main" id="{00000000-0008-0000-0000-00004E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59" name="Text Box 27">
          <a:extLst>
            <a:ext uri="{FF2B5EF4-FFF2-40B4-BE49-F238E27FC236}">
              <a16:creationId xmlns:a16="http://schemas.microsoft.com/office/drawing/2014/main" id="{00000000-0008-0000-0000-00004F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60" name="Text Box 27">
          <a:extLst>
            <a:ext uri="{FF2B5EF4-FFF2-40B4-BE49-F238E27FC236}">
              <a16:creationId xmlns:a16="http://schemas.microsoft.com/office/drawing/2014/main" id="{00000000-0008-0000-0000-000050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61" name="Text Box 27">
          <a:extLst>
            <a:ext uri="{FF2B5EF4-FFF2-40B4-BE49-F238E27FC236}">
              <a16:creationId xmlns:a16="http://schemas.microsoft.com/office/drawing/2014/main" id="{00000000-0008-0000-0000-000051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262" name="Text Box 27">
          <a:extLst>
            <a:ext uri="{FF2B5EF4-FFF2-40B4-BE49-F238E27FC236}">
              <a16:creationId xmlns:a16="http://schemas.microsoft.com/office/drawing/2014/main" id="{00000000-0008-0000-0000-000052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263" name="Text Box 27">
          <a:extLst>
            <a:ext uri="{FF2B5EF4-FFF2-40B4-BE49-F238E27FC236}">
              <a16:creationId xmlns:a16="http://schemas.microsoft.com/office/drawing/2014/main" id="{00000000-0008-0000-0000-000053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64" name="Text Box 27">
          <a:extLst>
            <a:ext uri="{FF2B5EF4-FFF2-40B4-BE49-F238E27FC236}">
              <a16:creationId xmlns:a16="http://schemas.microsoft.com/office/drawing/2014/main" id="{00000000-0008-0000-0000-000054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65" name="Text Box 27">
          <a:extLst>
            <a:ext uri="{FF2B5EF4-FFF2-40B4-BE49-F238E27FC236}">
              <a16:creationId xmlns:a16="http://schemas.microsoft.com/office/drawing/2014/main" id="{00000000-0008-0000-0000-000055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66" name="Text Box 27">
          <a:extLst>
            <a:ext uri="{FF2B5EF4-FFF2-40B4-BE49-F238E27FC236}">
              <a16:creationId xmlns:a16="http://schemas.microsoft.com/office/drawing/2014/main" id="{00000000-0008-0000-0000-000056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67" name="Text Box 27">
          <a:extLst>
            <a:ext uri="{FF2B5EF4-FFF2-40B4-BE49-F238E27FC236}">
              <a16:creationId xmlns:a16="http://schemas.microsoft.com/office/drawing/2014/main" id="{00000000-0008-0000-0000-000057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68" name="Text Box 27">
          <a:extLst>
            <a:ext uri="{FF2B5EF4-FFF2-40B4-BE49-F238E27FC236}">
              <a16:creationId xmlns:a16="http://schemas.microsoft.com/office/drawing/2014/main" id="{00000000-0008-0000-0000-000058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69" name="Text Box 27">
          <a:extLst>
            <a:ext uri="{FF2B5EF4-FFF2-40B4-BE49-F238E27FC236}">
              <a16:creationId xmlns:a16="http://schemas.microsoft.com/office/drawing/2014/main" id="{00000000-0008-0000-0000-000059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70" name="Text Box 27">
          <a:extLst>
            <a:ext uri="{FF2B5EF4-FFF2-40B4-BE49-F238E27FC236}">
              <a16:creationId xmlns:a16="http://schemas.microsoft.com/office/drawing/2014/main" id="{00000000-0008-0000-0000-00005A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71" name="Text Box 27">
          <a:extLst>
            <a:ext uri="{FF2B5EF4-FFF2-40B4-BE49-F238E27FC236}">
              <a16:creationId xmlns:a16="http://schemas.microsoft.com/office/drawing/2014/main" id="{00000000-0008-0000-0000-00005B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272" name="Text Box 27">
          <a:extLst>
            <a:ext uri="{FF2B5EF4-FFF2-40B4-BE49-F238E27FC236}">
              <a16:creationId xmlns:a16="http://schemas.microsoft.com/office/drawing/2014/main" id="{00000000-0008-0000-0000-00005C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273" name="Text Box 27">
          <a:extLst>
            <a:ext uri="{FF2B5EF4-FFF2-40B4-BE49-F238E27FC236}">
              <a16:creationId xmlns:a16="http://schemas.microsoft.com/office/drawing/2014/main" id="{00000000-0008-0000-0000-00005D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274" name="Text Box 27">
          <a:extLst>
            <a:ext uri="{FF2B5EF4-FFF2-40B4-BE49-F238E27FC236}">
              <a16:creationId xmlns:a16="http://schemas.microsoft.com/office/drawing/2014/main" id="{00000000-0008-0000-0000-00005E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75" name="Text Box 27">
          <a:extLst>
            <a:ext uri="{FF2B5EF4-FFF2-40B4-BE49-F238E27FC236}">
              <a16:creationId xmlns:a16="http://schemas.microsoft.com/office/drawing/2014/main" id="{00000000-0008-0000-0000-00005F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76" name="Text Box 27">
          <a:extLst>
            <a:ext uri="{FF2B5EF4-FFF2-40B4-BE49-F238E27FC236}">
              <a16:creationId xmlns:a16="http://schemas.microsoft.com/office/drawing/2014/main" id="{00000000-0008-0000-0000-000060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77" name="Text Box 27">
          <a:extLst>
            <a:ext uri="{FF2B5EF4-FFF2-40B4-BE49-F238E27FC236}">
              <a16:creationId xmlns:a16="http://schemas.microsoft.com/office/drawing/2014/main" id="{00000000-0008-0000-0000-000061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78" name="Text Box 27">
          <a:extLst>
            <a:ext uri="{FF2B5EF4-FFF2-40B4-BE49-F238E27FC236}">
              <a16:creationId xmlns:a16="http://schemas.microsoft.com/office/drawing/2014/main" id="{00000000-0008-0000-0000-000062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79" name="Text Box 27">
          <a:extLst>
            <a:ext uri="{FF2B5EF4-FFF2-40B4-BE49-F238E27FC236}">
              <a16:creationId xmlns:a16="http://schemas.microsoft.com/office/drawing/2014/main" id="{00000000-0008-0000-0000-000063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80" name="Text Box 27">
          <a:extLst>
            <a:ext uri="{FF2B5EF4-FFF2-40B4-BE49-F238E27FC236}">
              <a16:creationId xmlns:a16="http://schemas.microsoft.com/office/drawing/2014/main" id="{00000000-0008-0000-0000-000064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81" name="Text Box 27">
          <a:extLst>
            <a:ext uri="{FF2B5EF4-FFF2-40B4-BE49-F238E27FC236}">
              <a16:creationId xmlns:a16="http://schemas.microsoft.com/office/drawing/2014/main" id="{00000000-0008-0000-0000-000065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82" name="Text Box 27">
          <a:extLst>
            <a:ext uri="{FF2B5EF4-FFF2-40B4-BE49-F238E27FC236}">
              <a16:creationId xmlns:a16="http://schemas.microsoft.com/office/drawing/2014/main" id="{00000000-0008-0000-0000-000066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283" name="Text Box 27">
          <a:extLst>
            <a:ext uri="{FF2B5EF4-FFF2-40B4-BE49-F238E27FC236}">
              <a16:creationId xmlns:a16="http://schemas.microsoft.com/office/drawing/2014/main" id="{00000000-0008-0000-0000-000067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284" name="Text Box 27">
          <a:extLst>
            <a:ext uri="{FF2B5EF4-FFF2-40B4-BE49-F238E27FC236}">
              <a16:creationId xmlns:a16="http://schemas.microsoft.com/office/drawing/2014/main" id="{00000000-0008-0000-0000-000068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85" name="Text Box 27">
          <a:extLst>
            <a:ext uri="{FF2B5EF4-FFF2-40B4-BE49-F238E27FC236}">
              <a16:creationId xmlns:a16="http://schemas.microsoft.com/office/drawing/2014/main" id="{00000000-0008-0000-0000-000069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86" name="Text Box 27">
          <a:extLst>
            <a:ext uri="{FF2B5EF4-FFF2-40B4-BE49-F238E27FC236}">
              <a16:creationId xmlns:a16="http://schemas.microsoft.com/office/drawing/2014/main" id="{00000000-0008-0000-0000-00006A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87" name="Text Box 27">
          <a:extLst>
            <a:ext uri="{FF2B5EF4-FFF2-40B4-BE49-F238E27FC236}">
              <a16:creationId xmlns:a16="http://schemas.microsoft.com/office/drawing/2014/main" id="{00000000-0008-0000-0000-00006B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88" name="Text Box 27">
          <a:extLst>
            <a:ext uri="{FF2B5EF4-FFF2-40B4-BE49-F238E27FC236}">
              <a16:creationId xmlns:a16="http://schemas.microsoft.com/office/drawing/2014/main" id="{00000000-0008-0000-0000-00006C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89" name="Text Box 27">
          <a:extLst>
            <a:ext uri="{FF2B5EF4-FFF2-40B4-BE49-F238E27FC236}">
              <a16:creationId xmlns:a16="http://schemas.microsoft.com/office/drawing/2014/main" id="{00000000-0008-0000-0000-00006D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90" name="Text Box 27">
          <a:extLst>
            <a:ext uri="{FF2B5EF4-FFF2-40B4-BE49-F238E27FC236}">
              <a16:creationId xmlns:a16="http://schemas.microsoft.com/office/drawing/2014/main" id="{00000000-0008-0000-0000-00006E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91" name="Text Box 27">
          <a:extLst>
            <a:ext uri="{FF2B5EF4-FFF2-40B4-BE49-F238E27FC236}">
              <a16:creationId xmlns:a16="http://schemas.microsoft.com/office/drawing/2014/main" id="{00000000-0008-0000-0000-00006F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92" name="Text Box 27">
          <a:extLst>
            <a:ext uri="{FF2B5EF4-FFF2-40B4-BE49-F238E27FC236}">
              <a16:creationId xmlns:a16="http://schemas.microsoft.com/office/drawing/2014/main" id="{00000000-0008-0000-0000-000070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293" name="Text Box 27">
          <a:extLst>
            <a:ext uri="{FF2B5EF4-FFF2-40B4-BE49-F238E27FC236}">
              <a16:creationId xmlns:a16="http://schemas.microsoft.com/office/drawing/2014/main" id="{00000000-0008-0000-0000-000071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294" name="Text Box 27">
          <a:extLst>
            <a:ext uri="{FF2B5EF4-FFF2-40B4-BE49-F238E27FC236}">
              <a16:creationId xmlns:a16="http://schemas.microsoft.com/office/drawing/2014/main" id="{00000000-0008-0000-0000-000072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95" name="Text Box 27">
          <a:extLst>
            <a:ext uri="{FF2B5EF4-FFF2-40B4-BE49-F238E27FC236}">
              <a16:creationId xmlns:a16="http://schemas.microsoft.com/office/drawing/2014/main" id="{00000000-0008-0000-0000-000073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96" name="Text Box 27">
          <a:extLst>
            <a:ext uri="{FF2B5EF4-FFF2-40B4-BE49-F238E27FC236}">
              <a16:creationId xmlns:a16="http://schemas.microsoft.com/office/drawing/2014/main" id="{00000000-0008-0000-0000-000074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97" name="Text Box 27">
          <a:extLst>
            <a:ext uri="{FF2B5EF4-FFF2-40B4-BE49-F238E27FC236}">
              <a16:creationId xmlns:a16="http://schemas.microsoft.com/office/drawing/2014/main" id="{00000000-0008-0000-0000-000075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298" name="Text Box 27">
          <a:extLst>
            <a:ext uri="{FF2B5EF4-FFF2-40B4-BE49-F238E27FC236}">
              <a16:creationId xmlns:a16="http://schemas.microsoft.com/office/drawing/2014/main" id="{00000000-0008-0000-0000-000076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299" name="Text Box 27">
          <a:extLst>
            <a:ext uri="{FF2B5EF4-FFF2-40B4-BE49-F238E27FC236}">
              <a16:creationId xmlns:a16="http://schemas.microsoft.com/office/drawing/2014/main" id="{00000000-0008-0000-0000-000077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00" name="Text Box 27">
          <a:extLst>
            <a:ext uri="{FF2B5EF4-FFF2-40B4-BE49-F238E27FC236}">
              <a16:creationId xmlns:a16="http://schemas.microsoft.com/office/drawing/2014/main" id="{00000000-0008-0000-0000-000078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01" name="Text Box 27">
          <a:extLst>
            <a:ext uri="{FF2B5EF4-FFF2-40B4-BE49-F238E27FC236}">
              <a16:creationId xmlns:a16="http://schemas.microsoft.com/office/drawing/2014/main" id="{00000000-0008-0000-0000-000079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02" name="Text Box 27">
          <a:extLst>
            <a:ext uri="{FF2B5EF4-FFF2-40B4-BE49-F238E27FC236}">
              <a16:creationId xmlns:a16="http://schemas.microsoft.com/office/drawing/2014/main" id="{00000000-0008-0000-0000-00007A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303" name="Text Box 27">
          <a:extLst>
            <a:ext uri="{FF2B5EF4-FFF2-40B4-BE49-F238E27FC236}">
              <a16:creationId xmlns:a16="http://schemas.microsoft.com/office/drawing/2014/main" id="{00000000-0008-0000-0000-00007B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304" name="Text Box 27">
          <a:extLst>
            <a:ext uri="{FF2B5EF4-FFF2-40B4-BE49-F238E27FC236}">
              <a16:creationId xmlns:a16="http://schemas.microsoft.com/office/drawing/2014/main" id="{00000000-0008-0000-0000-00007C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05" name="Text Box 27">
          <a:extLst>
            <a:ext uri="{FF2B5EF4-FFF2-40B4-BE49-F238E27FC236}">
              <a16:creationId xmlns:a16="http://schemas.microsoft.com/office/drawing/2014/main" id="{00000000-0008-0000-0000-00007D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06" name="Text Box 27">
          <a:extLst>
            <a:ext uri="{FF2B5EF4-FFF2-40B4-BE49-F238E27FC236}">
              <a16:creationId xmlns:a16="http://schemas.microsoft.com/office/drawing/2014/main" id="{00000000-0008-0000-0000-00007E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07" name="Text Box 27">
          <a:extLst>
            <a:ext uri="{FF2B5EF4-FFF2-40B4-BE49-F238E27FC236}">
              <a16:creationId xmlns:a16="http://schemas.microsoft.com/office/drawing/2014/main" id="{00000000-0008-0000-0000-00007F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08" name="Text Box 27">
          <a:extLst>
            <a:ext uri="{FF2B5EF4-FFF2-40B4-BE49-F238E27FC236}">
              <a16:creationId xmlns:a16="http://schemas.microsoft.com/office/drawing/2014/main" id="{00000000-0008-0000-0000-000080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09" name="Text Box 27">
          <a:extLst>
            <a:ext uri="{FF2B5EF4-FFF2-40B4-BE49-F238E27FC236}">
              <a16:creationId xmlns:a16="http://schemas.microsoft.com/office/drawing/2014/main" id="{00000000-0008-0000-0000-000081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10" name="Text Box 27">
          <a:extLst>
            <a:ext uri="{FF2B5EF4-FFF2-40B4-BE49-F238E27FC236}">
              <a16:creationId xmlns:a16="http://schemas.microsoft.com/office/drawing/2014/main" id="{00000000-0008-0000-0000-000082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11" name="Text Box 27">
          <a:extLst>
            <a:ext uri="{FF2B5EF4-FFF2-40B4-BE49-F238E27FC236}">
              <a16:creationId xmlns:a16="http://schemas.microsoft.com/office/drawing/2014/main" id="{00000000-0008-0000-0000-000083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12" name="Text Box 27">
          <a:extLst>
            <a:ext uri="{FF2B5EF4-FFF2-40B4-BE49-F238E27FC236}">
              <a16:creationId xmlns:a16="http://schemas.microsoft.com/office/drawing/2014/main" id="{00000000-0008-0000-0000-000084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313" name="Text Box 27">
          <a:extLst>
            <a:ext uri="{FF2B5EF4-FFF2-40B4-BE49-F238E27FC236}">
              <a16:creationId xmlns:a16="http://schemas.microsoft.com/office/drawing/2014/main" id="{00000000-0008-0000-0000-000085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314" name="Text Box 27">
          <a:extLst>
            <a:ext uri="{FF2B5EF4-FFF2-40B4-BE49-F238E27FC236}">
              <a16:creationId xmlns:a16="http://schemas.microsoft.com/office/drawing/2014/main" id="{00000000-0008-0000-0000-000086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315" name="Text Box 27">
          <a:extLst>
            <a:ext uri="{FF2B5EF4-FFF2-40B4-BE49-F238E27FC236}">
              <a16:creationId xmlns:a16="http://schemas.microsoft.com/office/drawing/2014/main" id="{00000000-0008-0000-0000-000087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16" name="Text Box 27">
          <a:extLst>
            <a:ext uri="{FF2B5EF4-FFF2-40B4-BE49-F238E27FC236}">
              <a16:creationId xmlns:a16="http://schemas.microsoft.com/office/drawing/2014/main" id="{00000000-0008-0000-0000-000088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17" name="Text Box 27">
          <a:extLst>
            <a:ext uri="{FF2B5EF4-FFF2-40B4-BE49-F238E27FC236}">
              <a16:creationId xmlns:a16="http://schemas.microsoft.com/office/drawing/2014/main" id="{00000000-0008-0000-0000-000089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18" name="Text Box 27">
          <a:extLst>
            <a:ext uri="{FF2B5EF4-FFF2-40B4-BE49-F238E27FC236}">
              <a16:creationId xmlns:a16="http://schemas.microsoft.com/office/drawing/2014/main" id="{00000000-0008-0000-0000-00008A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19" name="Text Box 27">
          <a:extLst>
            <a:ext uri="{FF2B5EF4-FFF2-40B4-BE49-F238E27FC236}">
              <a16:creationId xmlns:a16="http://schemas.microsoft.com/office/drawing/2014/main" id="{00000000-0008-0000-0000-00008B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20" name="Text Box 27">
          <a:extLst>
            <a:ext uri="{FF2B5EF4-FFF2-40B4-BE49-F238E27FC236}">
              <a16:creationId xmlns:a16="http://schemas.microsoft.com/office/drawing/2014/main" id="{00000000-0008-0000-0000-00008C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21" name="Text Box 27">
          <a:extLst>
            <a:ext uri="{FF2B5EF4-FFF2-40B4-BE49-F238E27FC236}">
              <a16:creationId xmlns:a16="http://schemas.microsoft.com/office/drawing/2014/main" id="{00000000-0008-0000-0000-00008D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22" name="Text Box 27">
          <a:extLst>
            <a:ext uri="{FF2B5EF4-FFF2-40B4-BE49-F238E27FC236}">
              <a16:creationId xmlns:a16="http://schemas.microsoft.com/office/drawing/2014/main" id="{00000000-0008-0000-0000-00008E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23" name="Text Box 27">
          <a:extLst>
            <a:ext uri="{FF2B5EF4-FFF2-40B4-BE49-F238E27FC236}">
              <a16:creationId xmlns:a16="http://schemas.microsoft.com/office/drawing/2014/main" id="{00000000-0008-0000-0000-00008F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324" name="Text Box 27">
          <a:extLst>
            <a:ext uri="{FF2B5EF4-FFF2-40B4-BE49-F238E27FC236}">
              <a16:creationId xmlns:a16="http://schemas.microsoft.com/office/drawing/2014/main" id="{00000000-0008-0000-0000-000090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325" name="Text Box 27">
          <a:extLst>
            <a:ext uri="{FF2B5EF4-FFF2-40B4-BE49-F238E27FC236}">
              <a16:creationId xmlns:a16="http://schemas.microsoft.com/office/drawing/2014/main" id="{00000000-0008-0000-0000-000091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26" name="Text Box 27">
          <a:extLst>
            <a:ext uri="{FF2B5EF4-FFF2-40B4-BE49-F238E27FC236}">
              <a16:creationId xmlns:a16="http://schemas.microsoft.com/office/drawing/2014/main" id="{00000000-0008-0000-0000-000092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27" name="Text Box 27">
          <a:extLst>
            <a:ext uri="{FF2B5EF4-FFF2-40B4-BE49-F238E27FC236}">
              <a16:creationId xmlns:a16="http://schemas.microsoft.com/office/drawing/2014/main" id="{00000000-0008-0000-0000-000093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28" name="Text Box 27">
          <a:extLst>
            <a:ext uri="{FF2B5EF4-FFF2-40B4-BE49-F238E27FC236}">
              <a16:creationId xmlns:a16="http://schemas.microsoft.com/office/drawing/2014/main" id="{00000000-0008-0000-0000-000094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29" name="Text Box 27">
          <a:extLst>
            <a:ext uri="{FF2B5EF4-FFF2-40B4-BE49-F238E27FC236}">
              <a16:creationId xmlns:a16="http://schemas.microsoft.com/office/drawing/2014/main" id="{00000000-0008-0000-0000-000095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30" name="Text Box 27">
          <a:extLst>
            <a:ext uri="{FF2B5EF4-FFF2-40B4-BE49-F238E27FC236}">
              <a16:creationId xmlns:a16="http://schemas.microsoft.com/office/drawing/2014/main" id="{00000000-0008-0000-0000-000096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31" name="Text Box 27">
          <a:extLst>
            <a:ext uri="{FF2B5EF4-FFF2-40B4-BE49-F238E27FC236}">
              <a16:creationId xmlns:a16="http://schemas.microsoft.com/office/drawing/2014/main" id="{00000000-0008-0000-0000-000097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32" name="Text Box 27">
          <a:extLst>
            <a:ext uri="{FF2B5EF4-FFF2-40B4-BE49-F238E27FC236}">
              <a16:creationId xmlns:a16="http://schemas.microsoft.com/office/drawing/2014/main" id="{00000000-0008-0000-0000-000098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33" name="Text Box 27">
          <a:extLst>
            <a:ext uri="{FF2B5EF4-FFF2-40B4-BE49-F238E27FC236}">
              <a16:creationId xmlns:a16="http://schemas.microsoft.com/office/drawing/2014/main" id="{00000000-0008-0000-0000-000099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334" name="Text Box 27">
          <a:extLst>
            <a:ext uri="{FF2B5EF4-FFF2-40B4-BE49-F238E27FC236}">
              <a16:creationId xmlns:a16="http://schemas.microsoft.com/office/drawing/2014/main" id="{00000000-0008-0000-0000-00009A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335" name="Text Box 27">
          <a:extLst>
            <a:ext uri="{FF2B5EF4-FFF2-40B4-BE49-F238E27FC236}">
              <a16:creationId xmlns:a16="http://schemas.microsoft.com/office/drawing/2014/main" id="{00000000-0008-0000-0000-00009B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36" name="Text Box 27">
          <a:extLst>
            <a:ext uri="{FF2B5EF4-FFF2-40B4-BE49-F238E27FC236}">
              <a16:creationId xmlns:a16="http://schemas.microsoft.com/office/drawing/2014/main" id="{00000000-0008-0000-0000-00009C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37" name="Text Box 27">
          <a:extLst>
            <a:ext uri="{FF2B5EF4-FFF2-40B4-BE49-F238E27FC236}">
              <a16:creationId xmlns:a16="http://schemas.microsoft.com/office/drawing/2014/main" id="{00000000-0008-0000-0000-00009D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38" name="Text Box 27">
          <a:extLst>
            <a:ext uri="{FF2B5EF4-FFF2-40B4-BE49-F238E27FC236}">
              <a16:creationId xmlns:a16="http://schemas.microsoft.com/office/drawing/2014/main" id="{00000000-0008-0000-0000-00009E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39" name="Text Box 27">
          <a:extLst>
            <a:ext uri="{FF2B5EF4-FFF2-40B4-BE49-F238E27FC236}">
              <a16:creationId xmlns:a16="http://schemas.microsoft.com/office/drawing/2014/main" id="{00000000-0008-0000-0000-00009F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40" name="Text Box 27">
          <a:extLst>
            <a:ext uri="{FF2B5EF4-FFF2-40B4-BE49-F238E27FC236}">
              <a16:creationId xmlns:a16="http://schemas.microsoft.com/office/drawing/2014/main" id="{00000000-0008-0000-0000-0000A0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41" name="Text Box 27">
          <a:extLst>
            <a:ext uri="{FF2B5EF4-FFF2-40B4-BE49-F238E27FC236}">
              <a16:creationId xmlns:a16="http://schemas.microsoft.com/office/drawing/2014/main" id="{00000000-0008-0000-0000-0000A1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42" name="Text Box 27">
          <a:extLst>
            <a:ext uri="{FF2B5EF4-FFF2-40B4-BE49-F238E27FC236}">
              <a16:creationId xmlns:a16="http://schemas.microsoft.com/office/drawing/2014/main" id="{00000000-0008-0000-0000-0000A2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43" name="Text Box 27">
          <a:extLst>
            <a:ext uri="{FF2B5EF4-FFF2-40B4-BE49-F238E27FC236}">
              <a16:creationId xmlns:a16="http://schemas.microsoft.com/office/drawing/2014/main" id="{00000000-0008-0000-0000-0000A3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344" name="Text Box 27">
          <a:extLst>
            <a:ext uri="{FF2B5EF4-FFF2-40B4-BE49-F238E27FC236}">
              <a16:creationId xmlns:a16="http://schemas.microsoft.com/office/drawing/2014/main" id="{00000000-0008-0000-0000-0000A4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345" name="Text Box 27">
          <a:extLst>
            <a:ext uri="{FF2B5EF4-FFF2-40B4-BE49-F238E27FC236}">
              <a16:creationId xmlns:a16="http://schemas.microsoft.com/office/drawing/2014/main" id="{00000000-0008-0000-0000-0000A5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46" name="Text Box 27">
          <a:extLst>
            <a:ext uri="{FF2B5EF4-FFF2-40B4-BE49-F238E27FC236}">
              <a16:creationId xmlns:a16="http://schemas.microsoft.com/office/drawing/2014/main" id="{00000000-0008-0000-0000-0000A6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47" name="Text Box 27">
          <a:extLst>
            <a:ext uri="{FF2B5EF4-FFF2-40B4-BE49-F238E27FC236}">
              <a16:creationId xmlns:a16="http://schemas.microsoft.com/office/drawing/2014/main" id="{00000000-0008-0000-0000-0000A7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48" name="Text Box 27">
          <a:extLst>
            <a:ext uri="{FF2B5EF4-FFF2-40B4-BE49-F238E27FC236}">
              <a16:creationId xmlns:a16="http://schemas.microsoft.com/office/drawing/2014/main" id="{00000000-0008-0000-0000-0000A8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49" name="Text Box 27">
          <a:extLst>
            <a:ext uri="{FF2B5EF4-FFF2-40B4-BE49-F238E27FC236}">
              <a16:creationId xmlns:a16="http://schemas.microsoft.com/office/drawing/2014/main" id="{00000000-0008-0000-0000-0000A9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50" name="Text Box 27">
          <a:extLst>
            <a:ext uri="{FF2B5EF4-FFF2-40B4-BE49-F238E27FC236}">
              <a16:creationId xmlns:a16="http://schemas.microsoft.com/office/drawing/2014/main" id="{00000000-0008-0000-0000-0000AA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51" name="Text Box 27">
          <a:extLst>
            <a:ext uri="{FF2B5EF4-FFF2-40B4-BE49-F238E27FC236}">
              <a16:creationId xmlns:a16="http://schemas.microsoft.com/office/drawing/2014/main" id="{00000000-0008-0000-0000-0000AB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52" name="Text Box 27">
          <a:extLst>
            <a:ext uri="{FF2B5EF4-FFF2-40B4-BE49-F238E27FC236}">
              <a16:creationId xmlns:a16="http://schemas.microsoft.com/office/drawing/2014/main" id="{00000000-0008-0000-0000-0000AC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53" name="Text Box 27">
          <a:extLst>
            <a:ext uri="{FF2B5EF4-FFF2-40B4-BE49-F238E27FC236}">
              <a16:creationId xmlns:a16="http://schemas.microsoft.com/office/drawing/2014/main" id="{00000000-0008-0000-0000-0000AD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354" name="Text Box 27">
          <a:extLst>
            <a:ext uri="{FF2B5EF4-FFF2-40B4-BE49-F238E27FC236}">
              <a16:creationId xmlns:a16="http://schemas.microsoft.com/office/drawing/2014/main" id="{00000000-0008-0000-0000-0000AE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355" name="Text Box 27">
          <a:extLst>
            <a:ext uri="{FF2B5EF4-FFF2-40B4-BE49-F238E27FC236}">
              <a16:creationId xmlns:a16="http://schemas.microsoft.com/office/drawing/2014/main" id="{00000000-0008-0000-0000-0000AF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356" name="Text Box 27">
          <a:extLst>
            <a:ext uri="{FF2B5EF4-FFF2-40B4-BE49-F238E27FC236}">
              <a16:creationId xmlns:a16="http://schemas.microsoft.com/office/drawing/2014/main" id="{00000000-0008-0000-0000-0000B0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57" name="Text Box 27">
          <a:extLst>
            <a:ext uri="{FF2B5EF4-FFF2-40B4-BE49-F238E27FC236}">
              <a16:creationId xmlns:a16="http://schemas.microsoft.com/office/drawing/2014/main" id="{00000000-0008-0000-0000-0000B1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58" name="Text Box 27">
          <a:extLst>
            <a:ext uri="{FF2B5EF4-FFF2-40B4-BE49-F238E27FC236}">
              <a16:creationId xmlns:a16="http://schemas.microsoft.com/office/drawing/2014/main" id="{00000000-0008-0000-0000-0000B2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59" name="Text Box 27">
          <a:extLst>
            <a:ext uri="{FF2B5EF4-FFF2-40B4-BE49-F238E27FC236}">
              <a16:creationId xmlns:a16="http://schemas.microsoft.com/office/drawing/2014/main" id="{00000000-0008-0000-0000-0000B3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60" name="Text Box 27">
          <a:extLst>
            <a:ext uri="{FF2B5EF4-FFF2-40B4-BE49-F238E27FC236}">
              <a16:creationId xmlns:a16="http://schemas.microsoft.com/office/drawing/2014/main" id="{00000000-0008-0000-0000-0000B4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61" name="Text Box 27">
          <a:extLst>
            <a:ext uri="{FF2B5EF4-FFF2-40B4-BE49-F238E27FC236}">
              <a16:creationId xmlns:a16="http://schemas.microsoft.com/office/drawing/2014/main" id="{00000000-0008-0000-0000-0000B5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62" name="Text Box 27">
          <a:extLst>
            <a:ext uri="{FF2B5EF4-FFF2-40B4-BE49-F238E27FC236}">
              <a16:creationId xmlns:a16="http://schemas.microsoft.com/office/drawing/2014/main" id="{00000000-0008-0000-0000-0000B6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63" name="Text Box 27">
          <a:extLst>
            <a:ext uri="{FF2B5EF4-FFF2-40B4-BE49-F238E27FC236}">
              <a16:creationId xmlns:a16="http://schemas.microsoft.com/office/drawing/2014/main" id="{00000000-0008-0000-0000-0000B7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64" name="Text Box 27">
          <a:extLst>
            <a:ext uri="{FF2B5EF4-FFF2-40B4-BE49-F238E27FC236}">
              <a16:creationId xmlns:a16="http://schemas.microsoft.com/office/drawing/2014/main" id="{00000000-0008-0000-0000-0000B8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365" name="Text Box 27">
          <a:extLst>
            <a:ext uri="{FF2B5EF4-FFF2-40B4-BE49-F238E27FC236}">
              <a16:creationId xmlns:a16="http://schemas.microsoft.com/office/drawing/2014/main" id="{00000000-0008-0000-0000-0000B9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366" name="Text Box 27">
          <a:extLst>
            <a:ext uri="{FF2B5EF4-FFF2-40B4-BE49-F238E27FC236}">
              <a16:creationId xmlns:a16="http://schemas.microsoft.com/office/drawing/2014/main" id="{00000000-0008-0000-0000-0000BA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67" name="Text Box 27">
          <a:extLst>
            <a:ext uri="{FF2B5EF4-FFF2-40B4-BE49-F238E27FC236}">
              <a16:creationId xmlns:a16="http://schemas.microsoft.com/office/drawing/2014/main" id="{00000000-0008-0000-0000-0000BB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68" name="Text Box 27">
          <a:extLst>
            <a:ext uri="{FF2B5EF4-FFF2-40B4-BE49-F238E27FC236}">
              <a16:creationId xmlns:a16="http://schemas.microsoft.com/office/drawing/2014/main" id="{00000000-0008-0000-0000-0000BC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69" name="Text Box 27">
          <a:extLst>
            <a:ext uri="{FF2B5EF4-FFF2-40B4-BE49-F238E27FC236}">
              <a16:creationId xmlns:a16="http://schemas.microsoft.com/office/drawing/2014/main" id="{00000000-0008-0000-0000-0000BD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70" name="Text Box 27">
          <a:extLst>
            <a:ext uri="{FF2B5EF4-FFF2-40B4-BE49-F238E27FC236}">
              <a16:creationId xmlns:a16="http://schemas.microsoft.com/office/drawing/2014/main" id="{00000000-0008-0000-0000-0000BE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71" name="Text Box 27">
          <a:extLst>
            <a:ext uri="{FF2B5EF4-FFF2-40B4-BE49-F238E27FC236}">
              <a16:creationId xmlns:a16="http://schemas.microsoft.com/office/drawing/2014/main" id="{00000000-0008-0000-0000-0000BF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72" name="Text Box 27">
          <a:extLst>
            <a:ext uri="{FF2B5EF4-FFF2-40B4-BE49-F238E27FC236}">
              <a16:creationId xmlns:a16="http://schemas.microsoft.com/office/drawing/2014/main" id="{00000000-0008-0000-0000-0000C0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73" name="Text Box 27">
          <a:extLst>
            <a:ext uri="{FF2B5EF4-FFF2-40B4-BE49-F238E27FC236}">
              <a16:creationId xmlns:a16="http://schemas.microsoft.com/office/drawing/2014/main" id="{00000000-0008-0000-0000-0000C1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74" name="Text Box 27">
          <a:extLst>
            <a:ext uri="{FF2B5EF4-FFF2-40B4-BE49-F238E27FC236}">
              <a16:creationId xmlns:a16="http://schemas.microsoft.com/office/drawing/2014/main" id="{00000000-0008-0000-0000-0000C2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375" name="Text Box 27">
          <a:extLst>
            <a:ext uri="{FF2B5EF4-FFF2-40B4-BE49-F238E27FC236}">
              <a16:creationId xmlns:a16="http://schemas.microsoft.com/office/drawing/2014/main" id="{00000000-0008-0000-0000-0000C3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376" name="Text Box 27">
          <a:extLst>
            <a:ext uri="{FF2B5EF4-FFF2-40B4-BE49-F238E27FC236}">
              <a16:creationId xmlns:a16="http://schemas.microsoft.com/office/drawing/2014/main" id="{00000000-0008-0000-0000-0000C4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77" name="Text Box 27">
          <a:extLst>
            <a:ext uri="{FF2B5EF4-FFF2-40B4-BE49-F238E27FC236}">
              <a16:creationId xmlns:a16="http://schemas.microsoft.com/office/drawing/2014/main" id="{00000000-0008-0000-0000-0000C5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78" name="Text Box 27">
          <a:extLst>
            <a:ext uri="{FF2B5EF4-FFF2-40B4-BE49-F238E27FC236}">
              <a16:creationId xmlns:a16="http://schemas.microsoft.com/office/drawing/2014/main" id="{00000000-0008-0000-0000-0000C6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79" name="Text Box 27">
          <a:extLst>
            <a:ext uri="{FF2B5EF4-FFF2-40B4-BE49-F238E27FC236}">
              <a16:creationId xmlns:a16="http://schemas.microsoft.com/office/drawing/2014/main" id="{00000000-0008-0000-0000-0000C7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80" name="Text Box 27">
          <a:extLst>
            <a:ext uri="{FF2B5EF4-FFF2-40B4-BE49-F238E27FC236}">
              <a16:creationId xmlns:a16="http://schemas.microsoft.com/office/drawing/2014/main" id="{00000000-0008-0000-0000-0000C8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81" name="Text Box 27">
          <a:extLst>
            <a:ext uri="{FF2B5EF4-FFF2-40B4-BE49-F238E27FC236}">
              <a16:creationId xmlns:a16="http://schemas.microsoft.com/office/drawing/2014/main" id="{00000000-0008-0000-0000-0000C9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82" name="Text Box 27">
          <a:extLst>
            <a:ext uri="{FF2B5EF4-FFF2-40B4-BE49-F238E27FC236}">
              <a16:creationId xmlns:a16="http://schemas.microsoft.com/office/drawing/2014/main" id="{00000000-0008-0000-0000-0000CA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83" name="Text Box 27">
          <a:extLst>
            <a:ext uri="{FF2B5EF4-FFF2-40B4-BE49-F238E27FC236}">
              <a16:creationId xmlns:a16="http://schemas.microsoft.com/office/drawing/2014/main" id="{00000000-0008-0000-0000-0000CB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84" name="Text Box 27">
          <a:extLst>
            <a:ext uri="{FF2B5EF4-FFF2-40B4-BE49-F238E27FC236}">
              <a16:creationId xmlns:a16="http://schemas.microsoft.com/office/drawing/2014/main" id="{00000000-0008-0000-0000-0000CC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385" name="Text Box 27">
          <a:extLst>
            <a:ext uri="{FF2B5EF4-FFF2-40B4-BE49-F238E27FC236}">
              <a16:creationId xmlns:a16="http://schemas.microsoft.com/office/drawing/2014/main" id="{00000000-0008-0000-0000-0000CD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386" name="Text Box 27">
          <a:extLst>
            <a:ext uri="{FF2B5EF4-FFF2-40B4-BE49-F238E27FC236}">
              <a16:creationId xmlns:a16="http://schemas.microsoft.com/office/drawing/2014/main" id="{00000000-0008-0000-0000-0000CE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87" name="Text Box 27">
          <a:extLst>
            <a:ext uri="{FF2B5EF4-FFF2-40B4-BE49-F238E27FC236}">
              <a16:creationId xmlns:a16="http://schemas.microsoft.com/office/drawing/2014/main" id="{00000000-0008-0000-0000-0000CF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88" name="Text Box 27">
          <a:extLst>
            <a:ext uri="{FF2B5EF4-FFF2-40B4-BE49-F238E27FC236}">
              <a16:creationId xmlns:a16="http://schemas.microsoft.com/office/drawing/2014/main" id="{00000000-0008-0000-0000-0000D0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89" name="Text Box 27">
          <a:extLst>
            <a:ext uri="{FF2B5EF4-FFF2-40B4-BE49-F238E27FC236}">
              <a16:creationId xmlns:a16="http://schemas.microsoft.com/office/drawing/2014/main" id="{00000000-0008-0000-0000-0000D1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90" name="Text Box 27">
          <a:extLst>
            <a:ext uri="{FF2B5EF4-FFF2-40B4-BE49-F238E27FC236}">
              <a16:creationId xmlns:a16="http://schemas.microsoft.com/office/drawing/2014/main" id="{00000000-0008-0000-0000-0000D2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91" name="Text Box 27">
          <a:extLst>
            <a:ext uri="{FF2B5EF4-FFF2-40B4-BE49-F238E27FC236}">
              <a16:creationId xmlns:a16="http://schemas.microsoft.com/office/drawing/2014/main" id="{00000000-0008-0000-0000-0000D3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92" name="Text Box 27">
          <a:extLst>
            <a:ext uri="{FF2B5EF4-FFF2-40B4-BE49-F238E27FC236}">
              <a16:creationId xmlns:a16="http://schemas.microsoft.com/office/drawing/2014/main" id="{00000000-0008-0000-0000-0000D4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93" name="Text Box 27">
          <a:extLst>
            <a:ext uri="{FF2B5EF4-FFF2-40B4-BE49-F238E27FC236}">
              <a16:creationId xmlns:a16="http://schemas.microsoft.com/office/drawing/2014/main" id="{00000000-0008-0000-0000-0000D5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394" name="Text Box 27">
          <a:extLst>
            <a:ext uri="{FF2B5EF4-FFF2-40B4-BE49-F238E27FC236}">
              <a16:creationId xmlns:a16="http://schemas.microsoft.com/office/drawing/2014/main" id="{00000000-0008-0000-0000-0000D6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395" name="Text Box 27">
          <a:extLst>
            <a:ext uri="{FF2B5EF4-FFF2-40B4-BE49-F238E27FC236}">
              <a16:creationId xmlns:a16="http://schemas.microsoft.com/office/drawing/2014/main" id="{00000000-0008-0000-0000-0000D7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396" name="Text Box 27">
          <a:extLst>
            <a:ext uri="{FF2B5EF4-FFF2-40B4-BE49-F238E27FC236}">
              <a16:creationId xmlns:a16="http://schemas.microsoft.com/office/drawing/2014/main" id="{00000000-0008-0000-0000-0000D8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397" name="Text Box 27">
          <a:extLst>
            <a:ext uri="{FF2B5EF4-FFF2-40B4-BE49-F238E27FC236}">
              <a16:creationId xmlns:a16="http://schemas.microsoft.com/office/drawing/2014/main" id="{00000000-0008-0000-0000-0000D9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98" name="Text Box 27">
          <a:extLst>
            <a:ext uri="{FF2B5EF4-FFF2-40B4-BE49-F238E27FC236}">
              <a16:creationId xmlns:a16="http://schemas.microsoft.com/office/drawing/2014/main" id="{00000000-0008-0000-0000-0000DA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399" name="Text Box 27">
          <a:extLst>
            <a:ext uri="{FF2B5EF4-FFF2-40B4-BE49-F238E27FC236}">
              <a16:creationId xmlns:a16="http://schemas.microsoft.com/office/drawing/2014/main" id="{00000000-0008-0000-0000-0000DB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00" name="Text Box 27">
          <a:extLst>
            <a:ext uri="{FF2B5EF4-FFF2-40B4-BE49-F238E27FC236}">
              <a16:creationId xmlns:a16="http://schemas.microsoft.com/office/drawing/2014/main" id="{00000000-0008-0000-0000-0000DC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01" name="Text Box 27">
          <a:extLst>
            <a:ext uri="{FF2B5EF4-FFF2-40B4-BE49-F238E27FC236}">
              <a16:creationId xmlns:a16="http://schemas.microsoft.com/office/drawing/2014/main" id="{00000000-0008-0000-0000-0000DD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02" name="Text Box 27">
          <a:extLst>
            <a:ext uri="{FF2B5EF4-FFF2-40B4-BE49-F238E27FC236}">
              <a16:creationId xmlns:a16="http://schemas.microsoft.com/office/drawing/2014/main" id="{00000000-0008-0000-0000-0000DE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03" name="Text Box 27">
          <a:extLst>
            <a:ext uri="{FF2B5EF4-FFF2-40B4-BE49-F238E27FC236}">
              <a16:creationId xmlns:a16="http://schemas.microsoft.com/office/drawing/2014/main" id="{00000000-0008-0000-0000-0000DF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04" name="Text Box 27">
          <a:extLst>
            <a:ext uri="{FF2B5EF4-FFF2-40B4-BE49-F238E27FC236}">
              <a16:creationId xmlns:a16="http://schemas.microsoft.com/office/drawing/2014/main" id="{00000000-0008-0000-0000-0000E0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05" name="Text Box 27">
          <a:extLst>
            <a:ext uri="{FF2B5EF4-FFF2-40B4-BE49-F238E27FC236}">
              <a16:creationId xmlns:a16="http://schemas.microsoft.com/office/drawing/2014/main" id="{00000000-0008-0000-0000-0000E1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06" name="Text Box 27">
          <a:extLst>
            <a:ext uri="{FF2B5EF4-FFF2-40B4-BE49-F238E27FC236}">
              <a16:creationId xmlns:a16="http://schemas.microsoft.com/office/drawing/2014/main" id="{00000000-0008-0000-0000-0000E2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07" name="Text Box 27">
          <a:extLst>
            <a:ext uri="{FF2B5EF4-FFF2-40B4-BE49-F238E27FC236}">
              <a16:creationId xmlns:a16="http://schemas.microsoft.com/office/drawing/2014/main" id="{00000000-0008-0000-0000-0000E3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08" name="Text Box 27">
          <a:extLst>
            <a:ext uri="{FF2B5EF4-FFF2-40B4-BE49-F238E27FC236}">
              <a16:creationId xmlns:a16="http://schemas.microsoft.com/office/drawing/2014/main" id="{00000000-0008-0000-0000-0000E4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09" name="Text Box 27">
          <a:extLst>
            <a:ext uri="{FF2B5EF4-FFF2-40B4-BE49-F238E27FC236}">
              <a16:creationId xmlns:a16="http://schemas.microsoft.com/office/drawing/2014/main" id="{00000000-0008-0000-0000-0000E5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10" name="Text Box 27">
          <a:extLst>
            <a:ext uri="{FF2B5EF4-FFF2-40B4-BE49-F238E27FC236}">
              <a16:creationId xmlns:a16="http://schemas.microsoft.com/office/drawing/2014/main" id="{00000000-0008-0000-0000-0000E6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11" name="Text Box 27">
          <a:extLst>
            <a:ext uri="{FF2B5EF4-FFF2-40B4-BE49-F238E27FC236}">
              <a16:creationId xmlns:a16="http://schemas.microsoft.com/office/drawing/2014/main" id="{00000000-0008-0000-0000-0000E7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12" name="Text Box 27">
          <a:extLst>
            <a:ext uri="{FF2B5EF4-FFF2-40B4-BE49-F238E27FC236}">
              <a16:creationId xmlns:a16="http://schemas.microsoft.com/office/drawing/2014/main" id="{00000000-0008-0000-0000-0000E8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13" name="Text Box 27">
          <a:extLst>
            <a:ext uri="{FF2B5EF4-FFF2-40B4-BE49-F238E27FC236}">
              <a16:creationId xmlns:a16="http://schemas.microsoft.com/office/drawing/2014/main" id="{00000000-0008-0000-0000-0000E9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14" name="Text Box 27">
          <a:extLst>
            <a:ext uri="{FF2B5EF4-FFF2-40B4-BE49-F238E27FC236}">
              <a16:creationId xmlns:a16="http://schemas.microsoft.com/office/drawing/2014/main" id="{00000000-0008-0000-0000-0000EA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15" name="Text Box 27">
          <a:extLst>
            <a:ext uri="{FF2B5EF4-FFF2-40B4-BE49-F238E27FC236}">
              <a16:creationId xmlns:a16="http://schemas.microsoft.com/office/drawing/2014/main" id="{00000000-0008-0000-0000-0000EB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416" name="Text Box 27">
          <a:extLst>
            <a:ext uri="{FF2B5EF4-FFF2-40B4-BE49-F238E27FC236}">
              <a16:creationId xmlns:a16="http://schemas.microsoft.com/office/drawing/2014/main" id="{00000000-0008-0000-0000-0000EC20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17" name="Text Box 27">
          <a:extLst>
            <a:ext uri="{FF2B5EF4-FFF2-40B4-BE49-F238E27FC236}">
              <a16:creationId xmlns:a16="http://schemas.microsoft.com/office/drawing/2014/main" id="{00000000-0008-0000-0000-0000ED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18" name="Text Box 27">
          <a:extLst>
            <a:ext uri="{FF2B5EF4-FFF2-40B4-BE49-F238E27FC236}">
              <a16:creationId xmlns:a16="http://schemas.microsoft.com/office/drawing/2014/main" id="{00000000-0008-0000-0000-0000EE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19" name="Text Box 27">
          <a:extLst>
            <a:ext uri="{FF2B5EF4-FFF2-40B4-BE49-F238E27FC236}">
              <a16:creationId xmlns:a16="http://schemas.microsoft.com/office/drawing/2014/main" id="{00000000-0008-0000-0000-0000EF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20" name="Text Box 27">
          <a:extLst>
            <a:ext uri="{FF2B5EF4-FFF2-40B4-BE49-F238E27FC236}">
              <a16:creationId xmlns:a16="http://schemas.microsoft.com/office/drawing/2014/main" id="{00000000-0008-0000-0000-0000F0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21" name="Text Box 27">
          <a:extLst>
            <a:ext uri="{FF2B5EF4-FFF2-40B4-BE49-F238E27FC236}">
              <a16:creationId xmlns:a16="http://schemas.microsoft.com/office/drawing/2014/main" id="{00000000-0008-0000-0000-0000F1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22" name="Text Box 27">
          <a:extLst>
            <a:ext uri="{FF2B5EF4-FFF2-40B4-BE49-F238E27FC236}">
              <a16:creationId xmlns:a16="http://schemas.microsoft.com/office/drawing/2014/main" id="{00000000-0008-0000-0000-0000F2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23" name="Text Box 27">
          <a:extLst>
            <a:ext uri="{FF2B5EF4-FFF2-40B4-BE49-F238E27FC236}">
              <a16:creationId xmlns:a16="http://schemas.microsoft.com/office/drawing/2014/main" id="{00000000-0008-0000-0000-0000F3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24" name="Text Box 27">
          <a:extLst>
            <a:ext uri="{FF2B5EF4-FFF2-40B4-BE49-F238E27FC236}">
              <a16:creationId xmlns:a16="http://schemas.microsoft.com/office/drawing/2014/main" id="{00000000-0008-0000-0000-0000F4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25" name="Text Box 27">
          <a:extLst>
            <a:ext uri="{FF2B5EF4-FFF2-40B4-BE49-F238E27FC236}">
              <a16:creationId xmlns:a16="http://schemas.microsoft.com/office/drawing/2014/main" id="{00000000-0008-0000-0000-0000F5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26" name="Text Box 27">
          <a:extLst>
            <a:ext uri="{FF2B5EF4-FFF2-40B4-BE49-F238E27FC236}">
              <a16:creationId xmlns:a16="http://schemas.microsoft.com/office/drawing/2014/main" id="{00000000-0008-0000-0000-0000F620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27" name="Text Box 27">
          <a:extLst>
            <a:ext uri="{FF2B5EF4-FFF2-40B4-BE49-F238E27FC236}">
              <a16:creationId xmlns:a16="http://schemas.microsoft.com/office/drawing/2014/main" id="{00000000-0008-0000-0000-0000F720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28" name="Text Box 27">
          <a:extLst>
            <a:ext uri="{FF2B5EF4-FFF2-40B4-BE49-F238E27FC236}">
              <a16:creationId xmlns:a16="http://schemas.microsoft.com/office/drawing/2014/main" id="{00000000-0008-0000-0000-0000F8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29" name="Text Box 27">
          <a:extLst>
            <a:ext uri="{FF2B5EF4-FFF2-40B4-BE49-F238E27FC236}">
              <a16:creationId xmlns:a16="http://schemas.microsoft.com/office/drawing/2014/main" id="{00000000-0008-0000-0000-0000F9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30" name="Text Box 27">
          <a:extLst>
            <a:ext uri="{FF2B5EF4-FFF2-40B4-BE49-F238E27FC236}">
              <a16:creationId xmlns:a16="http://schemas.microsoft.com/office/drawing/2014/main" id="{00000000-0008-0000-0000-0000FA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31" name="Text Box 27">
          <a:extLst>
            <a:ext uri="{FF2B5EF4-FFF2-40B4-BE49-F238E27FC236}">
              <a16:creationId xmlns:a16="http://schemas.microsoft.com/office/drawing/2014/main" id="{00000000-0008-0000-0000-0000FB20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32" name="Text Box 27">
          <a:extLst>
            <a:ext uri="{FF2B5EF4-FFF2-40B4-BE49-F238E27FC236}">
              <a16:creationId xmlns:a16="http://schemas.microsoft.com/office/drawing/2014/main" id="{00000000-0008-0000-0000-0000FC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33" name="Text Box 27">
          <a:extLst>
            <a:ext uri="{FF2B5EF4-FFF2-40B4-BE49-F238E27FC236}">
              <a16:creationId xmlns:a16="http://schemas.microsoft.com/office/drawing/2014/main" id="{00000000-0008-0000-0000-0000FD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34" name="Text Box 27">
          <a:extLst>
            <a:ext uri="{FF2B5EF4-FFF2-40B4-BE49-F238E27FC236}">
              <a16:creationId xmlns:a16="http://schemas.microsoft.com/office/drawing/2014/main" id="{00000000-0008-0000-0000-0000FE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35" name="Text Box 27">
          <a:extLst>
            <a:ext uri="{FF2B5EF4-FFF2-40B4-BE49-F238E27FC236}">
              <a16:creationId xmlns:a16="http://schemas.microsoft.com/office/drawing/2014/main" id="{00000000-0008-0000-0000-0000FF20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436" name="Text Box 27">
          <a:extLst>
            <a:ext uri="{FF2B5EF4-FFF2-40B4-BE49-F238E27FC236}">
              <a16:creationId xmlns:a16="http://schemas.microsoft.com/office/drawing/2014/main" id="{00000000-0008-0000-0000-00000021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37" name="Text Box 27">
          <a:extLst>
            <a:ext uri="{FF2B5EF4-FFF2-40B4-BE49-F238E27FC236}">
              <a16:creationId xmlns:a16="http://schemas.microsoft.com/office/drawing/2014/main" id="{00000000-0008-0000-0000-000001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38" name="Text Box 27">
          <a:extLst>
            <a:ext uri="{FF2B5EF4-FFF2-40B4-BE49-F238E27FC236}">
              <a16:creationId xmlns:a16="http://schemas.microsoft.com/office/drawing/2014/main" id="{00000000-0008-0000-0000-00000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39" name="Text Box 27">
          <a:extLst>
            <a:ext uri="{FF2B5EF4-FFF2-40B4-BE49-F238E27FC236}">
              <a16:creationId xmlns:a16="http://schemas.microsoft.com/office/drawing/2014/main" id="{00000000-0008-0000-0000-000003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40" name="Text Box 27">
          <a:extLst>
            <a:ext uri="{FF2B5EF4-FFF2-40B4-BE49-F238E27FC236}">
              <a16:creationId xmlns:a16="http://schemas.microsoft.com/office/drawing/2014/main" id="{00000000-0008-0000-0000-000004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41" name="Text Box 27">
          <a:extLst>
            <a:ext uri="{FF2B5EF4-FFF2-40B4-BE49-F238E27FC236}">
              <a16:creationId xmlns:a16="http://schemas.microsoft.com/office/drawing/2014/main" id="{00000000-0008-0000-0000-000005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42" name="Text Box 27">
          <a:extLst>
            <a:ext uri="{FF2B5EF4-FFF2-40B4-BE49-F238E27FC236}">
              <a16:creationId xmlns:a16="http://schemas.microsoft.com/office/drawing/2014/main" id="{00000000-0008-0000-0000-000006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43" name="Text Box 27">
          <a:extLst>
            <a:ext uri="{FF2B5EF4-FFF2-40B4-BE49-F238E27FC236}">
              <a16:creationId xmlns:a16="http://schemas.microsoft.com/office/drawing/2014/main" id="{00000000-0008-0000-0000-00000721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44" name="Text Box 27">
          <a:extLst>
            <a:ext uri="{FF2B5EF4-FFF2-40B4-BE49-F238E27FC236}">
              <a16:creationId xmlns:a16="http://schemas.microsoft.com/office/drawing/2014/main" id="{00000000-0008-0000-0000-00000821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45" name="Text Box 27">
          <a:extLst>
            <a:ext uri="{FF2B5EF4-FFF2-40B4-BE49-F238E27FC236}">
              <a16:creationId xmlns:a16="http://schemas.microsoft.com/office/drawing/2014/main" id="{00000000-0008-0000-0000-00000921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46" name="Text Box 27">
          <a:extLst>
            <a:ext uri="{FF2B5EF4-FFF2-40B4-BE49-F238E27FC236}">
              <a16:creationId xmlns:a16="http://schemas.microsoft.com/office/drawing/2014/main" id="{00000000-0008-0000-0000-00000A21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47" name="Text Box 27">
          <a:extLst>
            <a:ext uri="{FF2B5EF4-FFF2-40B4-BE49-F238E27FC236}">
              <a16:creationId xmlns:a16="http://schemas.microsoft.com/office/drawing/2014/main" id="{00000000-0008-0000-0000-00000B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48" name="Text Box 27">
          <a:extLst>
            <a:ext uri="{FF2B5EF4-FFF2-40B4-BE49-F238E27FC236}">
              <a16:creationId xmlns:a16="http://schemas.microsoft.com/office/drawing/2014/main" id="{00000000-0008-0000-0000-00000C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49" name="Text Box 27">
          <a:extLst>
            <a:ext uri="{FF2B5EF4-FFF2-40B4-BE49-F238E27FC236}">
              <a16:creationId xmlns:a16="http://schemas.microsoft.com/office/drawing/2014/main" id="{00000000-0008-0000-0000-00000D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50" name="Text Box 27">
          <a:extLst>
            <a:ext uri="{FF2B5EF4-FFF2-40B4-BE49-F238E27FC236}">
              <a16:creationId xmlns:a16="http://schemas.microsoft.com/office/drawing/2014/main" id="{00000000-0008-0000-0000-00000E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51" name="Text Box 27">
          <a:extLst>
            <a:ext uri="{FF2B5EF4-FFF2-40B4-BE49-F238E27FC236}">
              <a16:creationId xmlns:a16="http://schemas.microsoft.com/office/drawing/2014/main" id="{00000000-0008-0000-0000-00000F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52" name="Text Box 27">
          <a:extLst>
            <a:ext uri="{FF2B5EF4-FFF2-40B4-BE49-F238E27FC236}">
              <a16:creationId xmlns:a16="http://schemas.microsoft.com/office/drawing/2014/main" id="{00000000-0008-0000-0000-00001021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53" name="Text Box 27">
          <a:extLst>
            <a:ext uri="{FF2B5EF4-FFF2-40B4-BE49-F238E27FC236}">
              <a16:creationId xmlns:a16="http://schemas.microsoft.com/office/drawing/2014/main" id="{00000000-0008-0000-0000-00001121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54" name="Text Box 27">
          <a:extLst>
            <a:ext uri="{FF2B5EF4-FFF2-40B4-BE49-F238E27FC236}">
              <a16:creationId xmlns:a16="http://schemas.microsoft.com/office/drawing/2014/main" id="{00000000-0008-0000-0000-00001221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55" name="Text Box 27">
          <a:extLst>
            <a:ext uri="{FF2B5EF4-FFF2-40B4-BE49-F238E27FC236}">
              <a16:creationId xmlns:a16="http://schemas.microsoft.com/office/drawing/2014/main" id="{00000000-0008-0000-0000-00001321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69"/>
    <xdr:sp macro="" textlink="">
      <xdr:nvSpPr>
        <xdr:cNvPr id="8456" name="Text Box 27">
          <a:extLst>
            <a:ext uri="{FF2B5EF4-FFF2-40B4-BE49-F238E27FC236}">
              <a16:creationId xmlns:a16="http://schemas.microsoft.com/office/drawing/2014/main" id="{00000000-0008-0000-0000-000014210000}"/>
            </a:ext>
          </a:extLst>
        </xdr:cNvPr>
        <xdr:cNvSpPr txBox="1">
          <a:spLocks noChangeArrowheads="1"/>
        </xdr:cNvSpPr>
      </xdr:nvSpPr>
      <xdr:spPr bwMode="auto">
        <a:xfrm>
          <a:off x="2617470" y="545592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57" name="Text Box 27">
          <a:extLst>
            <a:ext uri="{FF2B5EF4-FFF2-40B4-BE49-F238E27FC236}">
              <a16:creationId xmlns:a16="http://schemas.microsoft.com/office/drawing/2014/main" id="{00000000-0008-0000-0000-000015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58" name="Text Box 27">
          <a:extLst>
            <a:ext uri="{FF2B5EF4-FFF2-40B4-BE49-F238E27FC236}">
              <a16:creationId xmlns:a16="http://schemas.microsoft.com/office/drawing/2014/main" id="{00000000-0008-0000-0000-000016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59" name="Text Box 27">
          <a:extLst>
            <a:ext uri="{FF2B5EF4-FFF2-40B4-BE49-F238E27FC236}">
              <a16:creationId xmlns:a16="http://schemas.microsoft.com/office/drawing/2014/main" id="{00000000-0008-0000-0000-000017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60" name="Text Box 27">
          <a:extLst>
            <a:ext uri="{FF2B5EF4-FFF2-40B4-BE49-F238E27FC236}">
              <a16:creationId xmlns:a16="http://schemas.microsoft.com/office/drawing/2014/main" id="{00000000-0008-0000-0000-000018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185570"/>
    <xdr:sp macro="" textlink="">
      <xdr:nvSpPr>
        <xdr:cNvPr id="8461" name="Text Box 27">
          <a:extLst>
            <a:ext uri="{FF2B5EF4-FFF2-40B4-BE49-F238E27FC236}">
              <a16:creationId xmlns:a16="http://schemas.microsoft.com/office/drawing/2014/main" id="{00000000-0008-0000-0000-000019210000}"/>
            </a:ext>
          </a:extLst>
        </xdr:cNvPr>
        <xdr:cNvSpPr txBox="1">
          <a:spLocks noChangeArrowheads="1"/>
        </xdr:cNvSpPr>
      </xdr:nvSpPr>
      <xdr:spPr bwMode="auto">
        <a:xfrm>
          <a:off x="2617470" y="545592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62" name="Text Box 27">
          <a:extLst>
            <a:ext uri="{FF2B5EF4-FFF2-40B4-BE49-F238E27FC236}">
              <a16:creationId xmlns:a16="http://schemas.microsoft.com/office/drawing/2014/main" id="{00000000-0008-0000-0000-00001A21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63" name="Text Box 27">
          <a:extLst>
            <a:ext uri="{FF2B5EF4-FFF2-40B4-BE49-F238E27FC236}">
              <a16:creationId xmlns:a16="http://schemas.microsoft.com/office/drawing/2014/main" id="{00000000-0008-0000-0000-00001B21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0" cy="185570"/>
    <xdr:sp macro="" textlink="">
      <xdr:nvSpPr>
        <xdr:cNvPr id="8464" name="Text Box 27">
          <a:extLst>
            <a:ext uri="{FF2B5EF4-FFF2-40B4-BE49-F238E27FC236}">
              <a16:creationId xmlns:a16="http://schemas.microsoft.com/office/drawing/2014/main" id="{00000000-0008-0000-0000-00001C210000}"/>
            </a:ext>
          </a:extLst>
        </xdr:cNvPr>
        <xdr:cNvSpPr txBox="1">
          <a:spLocks noChangeArrowheads="1"/>
        </xdr:cNvSpPr>
      </xdr:nvSpPr>
      <xdr:spPr bwMode="auto">
        <a:xfrm>
          <a:off x="2617470" y="545592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65" name="Text Box 27">
          <a:extLst>
            <a:ext uri="{FF2B5EF4-FFF2-40B4-BE49-F238E27FC236}">
              <a16:creationId xmlns:a16="http://schemas.microsoft.com/office/drawing/2014/main" id="{00000000-0008-0000-0000-00001D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66" name="Text Box 27">
          <a:extLst>
            <a:ext uri="{FF2B5EF4-FFF2-40B4-BE49-F238E27FC236}">
              <a16:creationId xmlns:a16="http://schemas.microsoft.com/office/drawing/2014/main" id="{00000000-0008-0000-0000-00001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67" name="Text Box 27">
          <a:extLst>
            <a:ext uri="{FF2B5EF4-FFF2-40B4-BE49-F238E27FC236}">
              <a16:creationId xmlns:a16="http://schemas.microsoft.com/office/drawing/2014/main" id="{00000000-0008-0000-0000-00001F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68" name="Text Box 27">
          <a:extLst>
            <a:ext uri="{FF2B5EF4-FFF2-40B4-BE49-F238E27FC236}">
              <a16:creationId xmlns:a16="http://schemas.microsoft.com/office/drawing/2014/main" id="{00000000-0008-0000-0000-00002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69" name="Text Box 27">
          <a:extLst>
            <a:ext uri="{FF2B5EF4-FFF2-40B4-BE49-F238E27FC236}">
              <a16:creationId xmlns:a16="http://schemas.microsoft.com/office/drawing/2014/main" id="{00000000-0008-0000-0000-000021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70" name="Text Box 27">
          <a:extLst>
            <a:ext uri="{FF2B5EF4-FFF2-40B4-BE49-F238E27FC236}">
              <a16:creationId xmlns:a16="http://schemas.microsoft.com/office/drawing/2014/main" id="{00000000-0008-0000-0000-000022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IN"/>
        </a:p>
      </xdr:txBody>
    </xdr:sp>
    <xdr:clientData/>
  </xdr:oneCellAnchor>
  <xdr:oneCellAnchor>
    <xdr:from>
      <xdr:col>1</xdr:col>
      <xdr:colOff>1988820</xdr:colOff>
      <xdr:row>114</xdr:row>
      <xdr:rowOff>0</xdr:rowOff>
    </xdr:from>
    <xdr:ext cx="76200" cy="216050"/>
    <xdr:sp macro="" textlink="">
      <xdr:nvSpPr>
        <xdr:cNvPr id="8471" name="Text Box 27">
          <a:extLst>
            <a:ext uri="{FF2B5EF4-FFF2-40B4-BE49-F238E27FC236}">
              <a16:creationId xmlns:a16="http://schemas.microsoft.com/office/drawing/2014/main" id="{00000000-0008-0000-0000-000023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72" name="Text Box 27">
          <a:extLst>
            <a:ext uri="{FF2B5EF4-FFF2-40B4-BE49-F238E27FC236}">
              <a16:creationId xmlns:a16="http://schemas.microsoft.com/office/drawing/2014/main" id="{00000000-0008-0000-0000-00002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73" name="Text Box 27">
          <a:extLst>
            <a:ext uri="{FF2B5EF4-FFF2-40B4-BE49-F238E27FC236}">
              <a16:creationId xmlns:a16="http://schemas.microsoft.com/office/drawing/2014/main" id="{00000000-0008-0000-0000-000025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74" name="Text Box 27">
          <a:extLst>
            <a:ext uri="{FF2B5EF4-FFF2-40B4-BE49-F238E27FC236}">
              <a16:creationId xmlns:a16="http://schemas.microsoft.com/office/drawing/2014/main" id="{00000000-0008-0000-0000-00002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75" name="Text Box 27">
          <a:extLst>
            <a:ext uri="{FF2B5EF4-FFF2-40B4-BE49-F238E27FC236}">
              <a16:creationId xmlns:a16="http://schemas.microsoft.com/office/drawing/2014/main" id="{00000000-0008-0000-0000-000027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76" name="Text Box 27">
          <a:extLst>
            <a:ext uri="{FF2B5EF4-FFF2-40B4-BE49-F238E27FC236}">
              <a16:creationId xmlns:a16="http://schemas.microsoft.com/office/drawing/2014/main" id="{00000000-0008-0000-0000-000028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IN"/>
        </a:p>
      </xdr:txBody>
    </xdr:sp>
    <xdr:clientData/>
  </xdr:oneCellAnchor>
  <xdr:oneCellAnchor>
    <xdr:from>
      <xdr:col>1</xdr:col>
      <xdr:colOff>1988820</xdr:colOff>
      <xdr:row>114</xdr:row>
      <xdr:rowOff>0</xdr:rowOff>
    </xdr:from>
    <xdr:ext cx="76200" cy="216050"/>
    <xdr:sp macro="" textlink="">
      <xdr:nvSpPr>
        <xdr:cNvPr id="8477" name="Text Box 27">
          <a:extLst>
            <a:ext uri="{FF2B5EF4-FFF2-40B4-BE49-F238E27FC236}">
              <a16:creationId xmlns:a16="http://schemas.microsoft.com/office/drawing/2014/main" id="{00000000-0008-0000-0000-000029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78" name="Text Box 27">
          <a:extLst>
            <a:ext uri="{FF2B5EF4-FFF2-40B4-BE49-F238E27FC236}">
              <a16:creationId xmlns:a16="http://schemas.microsoft.com/office/drawing/2014/main" id="{00000000-0008-0000-0000-00002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79" name="Text Box 27">
          <a:extLst>
            <a:ext uri="{FF2B5EF4-FFF2-40B4-BE49-F238E27FC236}">
              <a16:creationId xmlns:a16="http://schemas.microsoft.com/office/drawing/2014/main" id="{00000000-0008-0000-0000-00002B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80" name="Text Box 27">
          <a:extLst>
            <a:ext uri="{FF2B5EF4-FFF2-40B4-BE49-F238E27FC236}">
              <a16:creationId xmlns:a16="http://schemas.microsoft.com/office/drawing/2014/main" id="{00000000-0008-0000-0000-00002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81" name="Text Box 27">
          <a:extLst>
            <a:ext uri="{FF2B5EF4-FFF2-40B4-BE49-F238E27FC236}">
              <a16:creationId xmlns:a16="http://schemas.microsoft.com/office/drawing/2014/main" id="{00000000-0008-0000-0000-00002D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216050"/>
    <xdr:sp macro="" textlink="">
      <xdr:nvSpPr>
        <xdr:cNvPr id="8482" name="Text Box 27">
          <a:extLst>
            <a:ext uri="{FF2B5EF4-FFF2-40B4-BE49-F238E27FC236}">
              <a16:creationId xmlns:a16="http://schemas.microsoft.com/office/drawing/2014/main" id="{00000000-0008-0000-0000-00002E210000}"/>
            </a:ext>
          </a:extLst>
        </xdr:cNvPr>
        <xdr:cNvSpPr txBox="1">
          <a:spLocks noChangeArrowheads="1"/>
        </xdr:cNvSpPr>
      </xdr:nvSpPr>
      <xdr:spPr bwMode="auto">
        <a:xfrm>
          <a:off x="2617470" y="545592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IN"/>
        </a:p>
      </xdr:txBody>
    </xdr:sp>
    <xdr:clientData/>
  </xdr:oneCellAnchor>
  <xdr:oneCellAnchor>
    <xdr:from>
      <xdr:col>1</xdr:col>
      <xdr:colOff>1988820</xdr:colOff>
      <xdr:row>114</xdr:row>
      <xdr:rowOff>0</xdr:rowOff>
    </xdr:from>
    <xdr:ext cx="76200" cy="330350"/>
    <xdr:sp macro="" textlink="">
      <xdr:nvSpPr>
        <xdr:cNvPr id="8483" name="Text Box 27">
          <a:extLst>
            <a:ext uri="{FF2B5EF4-FFF2-40B4-BE49-F238E27FC236}">
              <a16:creationId xmlns:a16="http://schemas.microsoft.com/office/drawing/2014/main" id="{00000000-0008-0000-0000-00002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84" name="Text Box 27">
          <a:extLst>
            <a:ext uri="{FF2B5EF4-FFF2-40B4-BE49-F238E27FC236}">
              <a16:creationId xmlns:a16="http://schemas.microsoft.com/office/drawing/2014/main" id="{00000000-0008-0000-0000-00003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85" name="Text Box 27">
          <a:extLst>
            <a:ext uri="{FF2B5EF4-FFF2-40B4-BE49-F238E27FC236}">
              <a16:creationId xmlns:a16="http://schemas.microsoft.com/office/drawing/2014/main" id="{00000000-0008-0000-0000-00003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86" name="Text Box 27">
          <a:extLst>
            <a:ext uri="{FF2B5EF4-FFF2-40B4-BE49-F238E27FC236}">
              <a16:creationId xmlns:a16="http://schemas.microsoft.com/office/drawing/2014/main" id="{00000000-0008-0000-0000-00003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87" name="Text Box 27">
          <a:extLst>
            <a:ext uri="{FF2B5EF4-FFF2-40B4-BE49-F238E27FC236}">
              <a16:creationId xmlns:a16="http://schemas.microsoft.com/office/drawing/2014/main" id="{00000000-0008-0000-0000-00003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88" name="Text Box 27">
          <a:extLst>
            <a:ext uri="{FF2B5EF4-FFF2-40B4-BE49-F238E27FC236}">
              <a16:creationId xmlns:a16="http://schemas.microsoft.com/office/drawing/2014/main" id="{00000000-0008-0000-0000-00003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89" name="Text Box 27">
          <a:extLst>
            <a:ext uri="{FF2B5EF4-FFF2-40B4-BE49-F238E27FC236}">
              <a16:creationId xmlns:a16="http://schemas.microsoft.com/office/drawing/2014/main" id="{00000000-0008-0000-0000-00003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90" name="Text Box 27">
          <a:extLst>
            <a:ext uri="{FF2B5EF4-FFF2-40B4-BE49-F238E27FC236}">
              <a16:creationId xmlns:a16="http://schemas.microsoft.com/office/drawing/2014/main" id="{00000000-0008-0000-0000-00003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91" name="Text Box 27">
          <a:extLst>
            <a:ext uri="{FF2B5EF4-FFF2-40B4-BE49-F238E27FC236}">
              <a16:creationId xmlns:a16="http://schemas.microsoft.com/office/drawing/2014/main" id="{00000000-0008-0000-0000-00003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92" name="Text Box 27">
          <a:extLst>
            <a:ext uri="{FF2B5EF4-FFF2-40B4-BE49-F238E27FC236}">
              <a16:creationId xmlns:a16="http://schemas.microsoft.com/office/drawing/2014/main" id="{00000000-0008-0000-0000-00003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93" name="Text Box 27">
          <a:extLst>
            <a:ext uri="{FF2B5EF4-FFF2-40B4-BE49-F238E27FC236}">
              <a16:creationId xmlns:a16="http://schemas.microsoft.com/office/drawing/2014/main" id="{00000000-0008-0000-0000-00003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94" name="Text Box 27">
          <a:extLst>
            <a:ext uri="{FF2B5EF4-FFF2-40B4-BE49-F238E27FC236}">
              <a16:creationId xmlns:a16="http://schemas.microsoft.com/office/drawing/2014/main" id="{00000000-0008-0000-0000-00003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95" name="Text Box 27">
          <a:extLst>
            <a:ext uri="{FF2B5EF4-FFF2-40B4-BE49-F238E27FC236}">
              <a16:creationId xmlns:a16="http://schemas.microsoft.com/office/drawing/2014/main" id="{00000000-0008-0000-0000-00003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96" name="Text Box 27">
          <a:extLst>
            <a:ext uri="{FF2B5EF4-FFF2-40B4-BE49-F238E27FC236}">
              <a16:creationId xmlns:a16="http://schemas.microsoft.com/office/drawing/2014/main" id="{00000000-0008-0000-0000-00003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97" name="Text Box 27">
          <a:extLst>
            <a:ext uri="{FF2B5EF4-FFF2-40B4-BE49-F238E27FC236}">
              <a16:creationId xmlns:a16="http://schemas.microsoft.com/office/drawing/2014/main" id="{00000000-0008-0000-0000-00003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98" name="Text Box 27">
          <a:extLst>
            <a:ext uri="{FF2B5EF4-FFF2-40B4-BE49-F238E27FC236}">
              <a16:creationId xmlns:a16="http://schemas.microsoft.com/office/drawing/2014/main" id="{00000000-0008-0000-0000-00003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499" name="Text Box 27">
          <a:extLst>
            <a:ext uri="{FF2B5EF4-FFF2-40B4-BE49-F238E27FC236}">
              <a16:creationId xmlns:a16="http://schemas.microsoft.com/office/drawing/2014/main" id="{00000000-0008-0000-0000-00003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00" name="Text Box 27">
          <a:extLst>
            <a:ext uri="{FF2B5EF4-FFF2-40B4-BE49-F238E27FC236}">
              <a16:creationId xmlns:a16="http://schemas.microsoft.com/office/drawing/2014/main" id="{00000000-0008-0000-0000-00004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01" name="Text Box 27">
          <a:extLst>
            <a:ext uri="{FF2B5EF4-FFF2-40B4-BE49-F238E27FC236}">
              <a16:creationId xmlns:a16="http://schemas.microsoft.com/office/drawing/2014/main" id="{00000000-0008-0000-0000-00004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02" name="Text Box 27">
          <a:extLst>
            <a:ext uri="{FF2B5EF4-FFF2-40B4-BE49-F238E27FC236}">
              <a16:creationId xmlns:a16="http://schemas.microsoft.com/office/drawing/2014/main" id="{00000000-0008-0000-0000-00004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03" name="Text Box 27">
          <a:extLst>
            <a:ext uri="{FF2B5EF4-FFF2-40B4-BE49-F238E27FC236}">
              <a16:creationId xmlns:a16="http://schemas.microsoft.com/office/drawing/2014/main" id="{00000000-0008-0000-0000-00004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04" name="Text Box 27">
          <a:extLst>
            <a:ext uri="{FF2B5EF4-FFF2-40B4-BE49-F238E27FC236}">
              <a16:creationId xmlns:a16="http://schemas.microsoft.com/office/drawing/2014/main" id="{00000000-0008-0000-0000-00004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05" name="Text Box 27">
          <a:extLst>
            <a:ext uri="{FF2B5EF4-FFF2-40B4-BE49-F238E27FC236}">
              <a16:creationId xmlns:a16="http://schemas.microsoft.com/office/drawing/2014/main" id="{00000000-0008-0000-0000-00004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06" name="Text Box 27">
          <a:extLst>
            <a:ext uri="{FF2B5EF4-FFF2-40B4-BE49-F238E27FC236}">
              <a16:creationId xmlns:a16="http://schemas.microsoft.com/office/drawing/2014/main" id="{00000000-0008-0000-0000-00004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07" name="Text Box 27">
          <a:extLst>
            <a:ext uri="{FF2B5EF4-FFF2-40B4-BE49-F238E27FC236}">
              <a16:creationId xmlns:a16="http://schemas.microsoft.com/office/drawing/2014/main" id="{00000000-0008-0000-0000-00004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08" name="Text Box 27">
          <a:extLst>
            <a:ext uri="{FF2B5EF4-FFF2-40B4-BE49-F238E27FC236}">
              <a16:creationId xmlns:a16="http://schemas.microsoft.com/office/drawing/2014/main" id="{00000000-0008-0000-0000-00004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09" name="Text Box 27">
          <a:extLst>
            <a:ext uri="{FF2B5EF4-FFF2-40B4-BE49-F238E27FC236}">
              <a16:creationId xmlns:a16="http://schemas.microsoft.com/office/drawing/2014/main" id="{00000000-0008-0000-0000-00004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10" name="Text Box 27">
          <a:extLst>
            <a:ext uri="{FF2B5EF4-FFF2-40B4-BE49-F238E27FC236}">
              <a16:creationId xmlns:a16="http://schemas.microsoft.com/office/drawing/2014/main" id="{00000000-0008-0000-0000-00004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11" name="Text Box 27">
          <a:extLst>
            <a:ext uri="{FF2B5EF4-FFF2-40B4-BE49-F238E27FC236}">
              <a16:creationId xmlns:a16="http://schemas.microsoft.com/office/drawing/2014/main" id="{00000000-0008-0000-0000-00004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12" name="Text Box 27">
          <a:extLst>
            <a:ext uri="{FF2B5EF4-FFF2-40B4-BE49-F238E27FC236}">
              <a16:creationId xmlns:a16="http://schemas.microsoft.com/office/drawing/2014/main" id="{00000000-0008-0000-0000-00004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13" name="Text Box 27">
          <a:extLst>
            <a:ext uri="{FF2B5EF4-FFF2-40B4-BE49-F238E27FC236}">
              <a16:creationId xmlns:a16="http://schemas.microsoft.com/office/drawing/2014/main" id="{00000000-0008-0000-0000-00004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14" name="Text Box 27">
          <a:extLst>
            <a:ext uri="{FF2B5EF4-FFF2-40B4-BE49-F238E27FC236}">
              <a16:creationId xmlns:a16="http://schemas.microsoft.com/office/drawing/2014/main" id="{00000000-0008-0000-0000-00004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15" name="Text Box 27">
          <a:extLst>
            <a:ext uri="{FF2B5EF4-FFF2-40B4-BE49-F238E27FC236}">
              <a16:creationId xmlns:a16="http://schemas.microsoft.com/office/drawing/2014/main" id="{00000000-0008-0000-0000-00004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16" name="Text Box 27">
          <a:extLst>
            <a:ext uri="{FF2B5EF4-FFF2-40B4-BE49-F238E27FC236}">
              <a16:creationId xmlns:a16="http://schemas.microsoft.com/office/drawing/2014/main" id="{00000000-0008-0000-0000-00005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17" name="Text Box 27">
          <a:extLst>
            <a:ext uri="{FF2B5EF4-FFF2-40B4-BE49-F238E27FC236}">
              <a16:creationId xmlns:a16="http://schemas.microsoft.com/office/drawing/2014/main" id="{00000000-0008-0000-0000-00005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18" name="Text Box 27">
          <a:extLst>
            <a:ext uri="{FF2B5EF4-FFF2-40B4-BE49-F238E27FC236}">
              <a16:creationId xmlns:a16="http://schemas.microsoft.com/office/drawing/2014/main" id="{00000000-0008-0000-0000-00005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19" name="Text Box 27">
          <a:extLst>
            <a:ext uri="{FF2B5EF4-FFF2-40B4-BE49-F238E27FC236}">
              <a16:creationId xmlns:a16="http://schemas.microsoft.com/office/drawing/2014/main" id="{00000000-0008-0000-0000-00005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20" name="Text Box 27">
          <a:extLst>
            <a:ext uri="{FF2B5EF4-FFF2-40B4-BE49-F238E27FC236}">
              <a16:creationId xmlns:a16="http://schemas.microsoft.com/office/drawing/2014/main" id="{00000000-0008-0000-0000-00005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21" name="Text Box 27">
          <a:extLst>
            <a:ext uri="{FF2B5EF4-FFF2-40B4-BE49-F238E27FC236}">
              <a16:creationId xmlns:a16="http://schemas.microsoft.com/office/drawing/2014/main" id="{00000000-0008-0000-0000-00005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22" name="Text Box 27">
          <a:extLst>
            <a:ext uri="{FF2B5EF4-FFF2-40B4-BE49-F238E27FC236}">
              <a16:creationId xmlns:a16="http://schemas.microsoft.com/office/drawing/2014/main" id="{00000000-0008-0000-0000-00005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23" name="Text Box 27">
          <a:extLst>
            <a:ext uri="{FF2B5EF4-FFF2-40B4-BE49-F238E27FC236}">
              <a16:creationId xmlns:a16="http://schemas.microsoft.com/office/drawing/2014/main" id="{00000000-0008-0000-0000-00005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24" name="Text Box 27">
          <a:extLst>
            <a:ext uri="{FF2B5EF4-FFF2-40B4-BE49-F238E27FC236}">
              <a16:creationId xmlns:a16="http://schemas.microsoft.com/office/drawing/2014/main" id="{00000000-0008-0000-0000-00005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25" name="Text Box 27">
          <a:extLst>
            <a:ext uri="{FF2B5EF4-FFF2-40B4-BE49-F238E27FC236}">
              <a16:creationId xmlns:a16="http://schemas.microsoft.com/office/drawing/2014/main" id="{00000000-0008-0000-0000-00005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26" name="Text Box 27">
          <a:extLst>
            <a:ext uri="{FF2B5EF4-FFF2-40B4-BE49-F238E27FC236}">
              <a16:creationId xmlns:a16="http://schemas.microsoft.com/office/drawing/2014/main" id="{00000000-0008-0000-0000-00005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27" name="Text Box 27">
          <a:extLst>
            <a:ext uri="{FF2B5EF4-FFF2-40B4-BE49-F238E27FC236}">
              <a16:creationId xmlns:a16="http://schemas.microsoft.com/office/drawing/2014/main" id="{00000000-0008-0000-0000-00005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28" name="Text Box 27">
          <a:extLst>
            <a:ext uri="{FF2B5EF4-FFF2-40B4-BE49-F238E27FC236}">
              <a16:creationId xmlns:a16="http://schemas.microsoft.com/office/drawing/2014/main" id="{00000000-0008-0000-0000-00005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29" name="Text Box 27">
          <a:extLst>
            <a:ext uri="{FF2B5EF4-FFF2-40B4-BE49-F238E27FC236}">
              <a16:creationId xmlns:a16="http://schemas.microsoft.com/office/drawing/2014/main" id="{00000000-0008-0000-0000-00005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30" name="Text Box 27">
          <a:extLst>
            <a:ext uri="{FF2B5EF4-FFF2-40B4-BE49-F238E27FC236}">
              <a16:creationId xmlns:a16="http://schemas.microsoft.com/office/drawing/2014/main" id="{00000000-0008-0000-0000-00005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31" name="Text Box 27">
          <a:extLst>
            <a:ext uri="{FF2B5EF4-FFF2-40B4-BE49-F238E27FC236}">
              <a16:creationId xmlns:a16="http://schemas.microsoft.com/office/drawing/2014/main" id="{00000000-0008-0000-0000-00005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32" name="Text Box 27">
          <a:extLst>
            <a:ext uri="{FF2B5EF4-FFF2-40B4-BE49-F238E27FC236}">
              <a16:creationId xmlns:a16="http://schemas.microsoft.com/office/drawing/2014/main" id="{00000000-0008-0000-0000-00006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33" name="Text Box 27">
          <a:extLst>
            <a:ext uri="{FF2B5EF4-FFF2-40B4-BE49-F238E27FC236}">
              <a16:creationId xmlns:a16="http://schemas.microsoft.com/office/drawing/2014/main" id="{00000000-0008-0000-0000-00006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34" name="Text Box 27">
          <a:extLst>
            <a:ext uri="{FF2B5EF4-FFF2-40B4-BE49-F238E27FC236}">
              <a16:creationId xmlns:a16="http://schemas.microsoft.com/office/drawing/2014/main" id="{00000000-0008-0000-0000-00006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35" name="Text Box 27">
          <a:extLst>
            <a:ext uri="{FF2B5EF4-FFF2-40B4-BE49-F238E27FC236}">
              <a16:creationId xmlns:a16="http://schemas.microsoft.com/office/drawing/2014/main" id="{00000000-0008-0000-0000-00006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36" name="Text Box 27">
          <a:extLst>
            <a:ext uri="{FF2B5EF4-FFF2-40B4-BE49-F238E27FC236}">
              <a16:creationId xmlns:a16="http://schemas.microsoft.com/office/drawing/2014/main" id="{00000000-0008-0000-0000-00006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37" name="Text Box 27">
          <a:extLst>
            <a:ext uri="{FF2B5EF4-FFF2-40B4-BE49-F238E27FC236}">
              <a16:creationId xmlns:a16="http://schemas.microsoft.com/office/drawing/2014/main" id="{00000000-0008-0000-0000-00006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38" name="Text Box 27">
          <a:extLst>
            <a:ext uri="{FF2B5EF4-FFF2-40B4-BE49-F238E27FC236}">
              <a16:creationId xmlns:a16="http://schemas.microsoft.com/office/drawing/2014/main" id="{00000000-0008-0000-0000-00006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39" name="Text Box 27">
          <a:extLst>
            <a:ext uri="{FF2B5EF4-FFF2-40B4-BE49-F238E27FC236}">
              <a16:creationId xmlns:a16="http://schemas.microsoft.com/office/drawing/2014/main" id="{00000000-0008-0000-0000-00006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40" name="Text Box 27">
          <a:extLst>
            <a:ext uri="{FF2B5EF4-FFF2-40B4-BE49-F238E27FC236}">
              <a16:creationId xmlns:a16="http://schemas.microsoft.com/office/drawing/2014/main" id="{00000000-0008-0000-0000-00006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41" name="Text Box 27">
          <a:extLst>
            <a:ext uri="{FF2B5EF4-FFF2-40B4-BE49-F238E27FC236}">
              <a16:creationId xmlns:a16="http://schemas.microsoft.com/office/drawing/2014/main" id="{00000000-0008-0000-0000-00006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42" name="Text Box 27">
          <a:extLst>
            <a:ext uri="{FF2B5EF4-FFF2-40B4-BE49-F238E27FC236}">
              <a16:creationId xmlns:a16="http://schemas.microsoft.com/office/drawing/2014/main" id="{00000000-0008-0000-0000-00006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43" name="Text Box 27">
          <a:extLst>
            <a:ext uri="{FF2B5EF4-FFF2-40B4-BE49-F238E27FC236}">
              <a16:creationId xmlns:a16="http://schemas.microsoft.com/office/drawing/2014/main" id="{00000000-0008-0000-0000-00006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44" name="Text Box 27">
          <a:extLst>
            <a:ext uri="{FF2B5EF4-FFF2-40B4-BE49-F238E27FC236}">
              <a16:creationId xmlns:a16="http://schemas.microsoft.com/office/drawing/2014/main" id="{00000000-0008-0000-0000-00006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45" name="Text Box 27">
          <a:extLst>
            <a:ext uri="{FF2B5EF4-FFF2-40B4-BE49-F238E27FC236}">
              <a16:creationId xmlns:a16="http://schemas.microsoft.com/office/drawing/2014/main" id="{00000000-0008-0000-0000-00006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46" name="Text Box 27">
          <a:extLst>
            <a:ext uri="{FF2B5EF4-FFF2-40B4-BE49-F238E27FC236}">
              <a16:creationId xmlns:a16="http://schemas.microsoft.com/office/drawing/2014/main" id="{00000000-0008-0000-0000-00006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47" name="Text Box 27">
          <a:extLst>
            <a:ext uri="{FF2B5EF4-FFF2-40B4-BE49-F238E27FC236}">
              <a16:creationId xmlns:a16="http://schemas.microsoft.com/office/drawing/2014/main" id="{00000000-0008-0000-0000-00006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48" name="Text Box 27">
          <a:extLst>
            <a:ext uri="{FF2B5EF4-FFF2-40B4-BE49-F238E27FC236}">
              <a16:creationId xmlns:a16="http://schemas.microsoft.com/office/drawing/2014/main" id="{00000000-0008-0000-0000-00007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49" name="Text Box 27">
          <a:extLst>
            <a:ext uri="{FF2B5EF4-FFF2-40B4-BE49-F238E27FC236}">
              <a16:creationId xmlns:a16="http://schemas.microsoft.com/office/drawing/2014/main" id="{00000000-0008-0000-0000-00007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50" name="Text Box 27">
          <a:extLst>
            <a:ext uri="{FF2B5EF4-FFF2-40B4-BE49-F238E27FC236}">
              <a16:creationId xmlns:a16="http://schemas.microsoft.com/office/drawing/2014/main" id="{00000000-0008-0000-0000-00007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51" name="Text Box 27">
          <a:extLst>
            <a:ext uri="{FF2B5EF4-FFF2-40B4-BE49-F238E27FC236}">
              <a16:creationId xmlns:a16="http://schemas.microsoft.com/office/drawing/2014/main" id="{00000000-0008-0000-0000-00007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52" name="Text Box 27">
          <a:extLst>
            <a:ext uri="{FF2B5EF4-FFF2-40B4-BE49-F238E27FC236}">
              <a16:creationId xmlns:a16="http://schemas.microsoft.com/office/drawing/2014/main" id="{00000000-0008-0000-0000-00007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53" name="Text Box 27">
          <a:extLst>
            <a:ext uri="{FF2B5EF4-FFF2-40B4-BE49-F238E27FC236}">
              <a16:creationId xmlns:a16="http://schemas.microsoft.com/office/drawing/2014/main" id="{00000000-0008-0000-0000-00007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54" name="Text Box 27">
          <a:extLst>
            <a:ext uri="{FF2B5EF4-FFF2-40B4-BE49-F238E27FC236}">
              <a16:creationId xmlns:a16="http://schemas.microsoft.com/office/drawing/2014/main" id="{00000000-0008-0000-0000-00007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55" name="Text Box 27">
          <a:extLst>
            <a:ext uri="{FF2B5EF4-FFF2-40B4-BE49-F238E27FC236}">
              <a16:creationId xmlns:a16="http://schemas.microsoft.com/office/drawing/2014/main" id="{00000000-0008-0000-0000-00007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56" name="Text Box 27">
          <a:extLst>
            <a:ext uri="{FF2B5EF4-FFF2-40B4-BE49-F238E27FC236}">
              <a16:creationId xmlns:a16="http://schemas.microsoft.com/office/drawing/2014/main" id="{00000000-0008-0000-0000-00007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57" name="Text Box 27">
          <a:extLst>
            <a:ext uri="{FF2B5EF4-FFF2-40B4-BE49-F238E27FC236}">
              <a16:creationId xmlns:a16="http://schemas.microsoft.com/office/drawing/2014/main" id="{00000000-0008-0000-0000-00007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58" name="Text Box 27">
          <a:extLst>
            <a:ext uri="{FF2B5EF4-FFF2-40B4-BE49-F238E27FC236}">
              <a16:creationId xmlns:a16="http://schemas.microsoft.com/office/drawing/2014/main" id="{00000000-0008-0000-0000-00007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59" name="Text Box 27">
          <a:extLst>
            <a:ext uri="{FF2B5EF4-FFF2-40B4-BE49-F238E27FC236}">
              <a16:creationId xmlns:a16="http://schemas.microsoft.com/office/drawing/2014/main" id="{00000000-0008-0000-0000-00007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60" name="Text Box 27">
          <a:extLst>
            <a:ext uri="{FF2B5EF4-FFF2-40B4-BE49-F238E27FC236}">
              <a16:creationId xmlns:a16="http://schemas.microsoft.com/office/drawing/2014/main" id="{00000000-0008-0000-0000-00007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61" name="Text Box 27">
          <a:extLst>
            <a:ext uri="{FF2B5EF4-FFF2-40B4-BE49-F238E27FC236}">
              <a16:creationId xmlns:a16="http://schemas.microsoft.com/office/drawing/2014/main" id="{00000000-0008-0000-0000-00007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62" name="Text Box 27">
          <a:extLst>
            <a:ext uri="{FF2B5EF4-FFF2-40B4-BE49-F238E27FC236}">
              <a16:creationId xmlns:a16="http://schemas.microsoft.com/office/drawing/2014/main" id="{00000000-0008-0000-0000-00007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63" name="Text Box 27">
          <a:extLst>
            <a:ext uri="{FF2B5EF4-FFF2-40B4-BE49-F238E27FC236}">
              <a16:creationId xmlns:a16="http://schemas.microsoft.com/office/drawing/2014/main" id="{00000000-0008-0000-0000-00007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64" name="Text Box 27">
          <a:extLst>
            <a:ext uri="{FF2B5EF4-FFF2-40B4-BE49-F238E27FC236}">
              <a16:creationId xmlns:a16="http://schemas.microsoft.com/office/drawing/2014/main" id="{00000000-0008-0000-0000-00008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65" name="Text Box 27">
          <a:extLst>
            <a:ext uri="{FF2B5EF4-FFF2-40B4-BE49-F238E27FC236}">
              <a16:creationId xmlns:a16="http://schemas.microsoft.com/office/drawing/2014/main" id="{00000000-0008-0000-0000-00008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66" name="Text Box 27">
          <a:extLst>
            <a:ext uri="{FF2B5EF4-FFF2-40B4-BE49-F238E27FC236}">
              <a16:creationId xmlns:a16="http://schemas.microsoft.com/office/drawing/2014/main" id="{00000000-0008-0000-0000-00008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67" name="Text Box 27">
          <a:extLst>
            <a:ext uri="{FF2B5EF4-FFF2-40B4-BE49-F238E27FC236}">
              <a16:creationId xmlns:a16="http://schemas.microsoft.com/office/drawing/2014/main" id="{00000000-0008-0000-0000-00008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68" name="Text Box 27">
          <a:extLst>
            <a:ext uri="{FF2B5EF4-FFF2-40B4-BE49-F238E27FC236}">
              <a16:creationId xmlns:a16="http://schemas.microsoft.com/office/drawing/2014/main" id="{00000000-0008-0000-0000-00008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69" name="Text Box 27">
          <a:extLst>
            <a:ext uri="{FF2B5EF4-FFF2-40B4-BE49-F238E27FC236}">
              <a16:creationId xmlns:a16="http://schemas.microsoft.com/office/drawing/2014/main" id="{00000000-0008-0000-0000-00008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70" name="Text Box 27">
          <a:extLst>
            <a:ext uri="{FF2B5EF4-FFF2-40B4-BE49-F238E27FC236}">
              <a16:creationId xmlns:a16="http://schemas.microsoft.com/office/drawing/2014/main" id="{00000000-0008-0000-0000-00008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71" name="Text Box 27">
          <a:extLst>
            <a:ext uri="{FF2B5EF4-FFF2-40B4-BE49-F238E27FC236}">
              <a16:creationId xmlns:a16="http://schemas.microsoft.com/office/drawing/2014/main" id="{00000000-0008-0000-0000-00008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72" name="Text Box 27">
          <a:extLst>
            <a:ext uri="{FF2B5EF4-FFF2-40B4-BE49-F238E27FC236}">
              <a16:creationId xmlns:a16="http://schemas.microsoft.com/office/drawing/2014/main" id="{00000000-0008-0000-0000-00008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73" name="Text Box 27">
          <a:extLst>
            <a:ext uri="{FF2B5EF4-FFF2-40B4-BE49-F238E27FC236}">
              <a16:creationId xmlns:a16="http://schemas.microsoft.com/office/drawing/2014/main" id="{00000000-0008-0000-0000-00008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74" name="Text Box 27">
          <a:extLst>
            <a:ext uri="{FF2B5EF4-FFF2-40B4-BE49-F238E27FC236}">
              <a16:creationId xmlns:a16="http://schemas.microsoft.com/office/drawing/2014/main" id="{00000000-0008-0000-0000-00008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75" name="Text Box 27">
          <a:extLst>
            <a:ext uri="{FF2B5EF4-FFF2-40B4-BE49-F238E27FC236}">
              <a16:creationId xmlns:a16="http://schemas.microsoft.com/office/drawing/2014/main" id="{00000000-0008-0000-0000-00008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76" name="Text Box 27">
          <a:extLst>
            <a:ext uri="{FF2B5EF4-FFF2-40B4-BE49-F238E27FC236}">
              <a16:creationId xmlns:a16="http://schemas.microsoft.com/office/drawing/2014/main" id="{00000000-0008-0000-0000-00008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77" name="Text Box 27">
          <a:extLst>
            <a:ext uri="{FF2B5EF4-FFF2-40B4-BE49-F238E27FC236}">
              <a16:creationId xmlns:a16="http://schemas.microsoft.com/office/drawing/2014/main" id="{00000000-0008-0000-0000-00008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78" name="Text Box 27">
          <a:extLst>
            <a:ext uri="{FF2B5EF4-FFF2-40B4-BE49-F238E27FC236}">
              <a16:creationId xmlns:a16="http://schemas.microsoft.com/office/drawing/2014/main" id="{00000000-0008-0000-0000-00008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79" name="Text Box 27">
          <a:extLst>
            <a:ext uri="{FF2B5EF4-FFF2-40B4-BE49-F238E27FC236}">
              <a16:creationId xmlns:a16="http://schemas.microsoft.com/office/drawing/2014/main" id="{00000000-0008-0000-0000-00008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80" name="Text Box 27">
          <a:extLst>
            <a:ext uri="{FF2B5EF4-FFF2-40B4-BE49-F238E27FC236}">
              <a16:creationId xmlns:a16="http://schemas.microsoft.com/office/drawing/2014/main" id="{00000000-0008-0000-0000-00009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81" name="Text Box 27">
          <a:extLst>
            <a:ext uri="{FF2B5EF4-FFF2-40B4-BE49-F238E27FC236}">
              <a16:creationId xmlns:a16="http://schemas.microsoft.com/office/drawing/2014/main" id="{00000000-0008-0000-0000-00009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82" name="Text Box 27">
          <a:extLst>
            <a:ext uri="{FF2B5EF4-FFF2-40B4-BE49-F238E27FC236}">
              <a16:creationId xmlns:a16="http://schemas.microsoft.com/office/drawing/2014/main" id="{00000000-0008-0000-0000-00009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83" name="Text Box 27">
          <a:extLst>
            <a:ext uri="{FF2B5EF4-FFF2-40B4-BE49-F238E27FC236}">
              <a16:creationId xmlns:a16="http://schemas.microsoft.com/office/drawing/2014/main" id="{00000000-0008-0000-0000-00009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84" name="Text Box 27">
          <a:extLst>
            <a:ext uri="{FF2B5EF4-FFF2-40B4-BE49-F238E27FC236}">
              <a16:creationId xmlns:a16="http://schemas.microsoft.com/office/drawing/2014/main" id="{00000000-0008-0000-0000-00009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85" name="Text Box 27">
          <a:extLst>
            <a:ext uri="{FF2B5EF4-FFF2-40B4-BE49-F238E27FC236}">
              <a16:creationId xmlns:a16="http://schemas.microsoft.com/office/drawing/2014/main" id="{00000000-0008-0000-0000-00009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86" name="Text Box 27">
          <a:extLst>
            <a:ext uri="{FF2B5EF4-FFF2-40B4-BE49-F238E27FC236}">
              <a16:creationId xmlns:a16="http://schemas.microsoft.com/office/drawing/2014/main" id="{00000000-0008-0000-0000-00009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87" name="Text Box 27">
          <a:extLst>
            <a:ext uri="{FF2B5EF4-FFF2-40B4-BE49-F238E27FC236}">
              <a16:creationId xmlns:a16="http://schemas.microsoft.com/office/drawing/2014/main" id="{00000000-0008-0000-0000-00009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88" name="Text Box 27">
          <a:extLst>
            <a:ext uri="{FF2B5EF4-FFF2-40B4-BE49-F238E27FC236}">
              <a16:creationId xmlns:a16="http://schemas.microsoft.com/office/drawing/2014/main" id="{00000000-0008-0000-0000-00009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89" name="Text Box 27">
          <a:extLst>
            <a:ext uri="{FF2B5EF4-FFF2-40B4-BE49-F238E27FC236}">
              <a16:creationId xmlns:a16="http://schemas.microsoft.com/office/drawing/2014/main" id="{00000000-0008-0000-0000-00009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90" name="Text Box 27">
          <a:extLst>
            <a:ext uri="{FF2B5EF4-FFF2-40B4-BE49-F238E27FC236}">
              <a16:creationId xmlns:a16="http://schemas.microsoft.com/office/drawing/2014/main" id="{00000000-0008-0000-0000-00009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91" name="Text Box 27">
          <a:extLst>
            <a:ext uri="{FF2B5EF4-FFF2-40B4-BE49-F238E27FC236}">
              <a16:creationId xmlns:a16="http://schemas.microsoft.com/office/drawing/2014/main" id="{00000000-0008-0000-0000-00009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92" name="Text Box 27">
          <a:extLst>
            <a:ext uri="{FF2B5EF4-FFF2-40B4-BE49-F238E27FC236}">
              <a16:creationId xmlns:a16="http://schemas.microsoft.com/office/drawing/2014/main" id="{00000000-0008-0000-0000-00009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93" name="Text Box 27">
          <a:extLst>
            <a:ext uri="{FF2B5EF4-FFF2-40B4-BE49-F238E27FC236}">
              <a16:creationId xmlns:a16="http://schemas.microsoft.com/office/drawing/2014/main" id="{00000000-0008-0000-0000-00009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94" name="Text Box 27">
          <a:extLst>
            <a:ext uri="{FF2B5EF4-FFF2-40B4-BE49-F238E27FC236}">
              <a16:creationId xmlns:a16="http://schemas.microsoft.com/office/drawing/2014/main" id="{00000000-0008-0000-0000-00009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95" name="Text Box 27">
          <a:extLst>
            <a:ext uri="{FF2B5EF4-FFF2-40B4-BE49-F238E27FC236}">
              <a16:creationId xmlns:a16="http://schemas.microsoft.com/office/drawing/2014/main" id="{00000000-0008-0000-0000-00009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96" name="Text Box 27">
          <a:extLst>
            <a:ext uri="{FF2B5EF4-FFF2-40B4-BE49-F238E27FC236}">
              <a16:creationId xmlns:a16="http://schemas.microsoft.com/office/drawing/2014/main" id="{00000000-0008-0000-0000-0000A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97" name="Text Box 27">
          <a:extLst>
            <a:ext uri="{FF2B5EF4-FFF2-40B4-BE49-F238E27FC236}">
              <a16:creationId xmlns:a16="http://schemas.microsoft.com/office/drawing/2014/main" id="{00000000-0008-0000-0000-0000A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98" name="Text Box 27">
          <a:extLst>
            <a:ext uri="{FF2B5EF4-FFF2-40B4-BE49-F238E27FC236}">
              <a16:creationId xmlns:a16="http://schemas.microsoft.com/office/drawing/2014/main" id="{00000000-0008-0000-0000-0000A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599" name="Text Box 27">
          <a:extLst>
            <a:ext uri="{FF2B5EF4-FFF2-40B4-BE49-F238E27FC236}">
              <a16:creationId xmlns:a16="http://schemas.microsoft.com/office/drawing/2014/main" id="{00000000-0008-0000-0000-0000A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00" name="Text Box 27">
          <a:extLst>
            <a:ext uri="{FF2B5EF4-FFF2-40B4-BE49-F238E27FC236}">
              <a16:creationId xmlns:a16="http://schemas.microsoft.com/office/drawing/2014/main" id="{00000000-0008-0000-0000-0000A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01" name="Text Box 27">
          <a:extLst>
            <a:ext uri="{FF2B5EF4-FFF2-40B4-BE49-F238E27FC236}">
              <a16:creationId xmlns:a16="http://schemas.microsoft.com/office/drawing/2014/main" id="{00000000-0008-0000-0000-0000A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02" name="Text Box 27">
          <a:extLst>
            <a:ext uri="{FF2B5EF4-FFF2-40B4-BE49-F238E27FC236}">
              <a16:creationId xmlns:a16="http://schemas.microsoft.com/office/drawing/2014/main" id="{00000000-0008-0000-0000-0000A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03" name="Text Box 27">
          <a:extLst>
            <a:ext uri="{FF2B5EF4-FFF2-40B4-BE49-F238E27FC236}">
              <a16:creationId xmlns:a16="http://schemas.microsoft.com/office/drawing/2014/main" id="{00000000-0008-0000-0000-0000A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04" name="Text Box 27">
          <a:extLst>
            <a:ext uri="{FF2B5EF4-FFF2-40B4-BE49-F238E27FC236}">
              <a16:creationId xmlns:a16="http://schemas.microsoft.com/office/drawing/2014/main" id="{00000000-0008-0000-0000-0000A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05" name="Text Box 27">
          <a:extLst>
            <a:ext uri="{FF2B5EF4-FFF2-40B4-BE49-F238E27FC236}">
              <a16:creationId xmlns:a16="http://schemas.microsoft.com/office/drawing/2014/main" id="{00000000-0008-0000-0000-0000A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06" name="Text Box 27">
          <a:extLst>
            <a:ext uri="{FF2B5EF4-FFF2-40B4-BE49-F238E27FC236}">
              <a16:creationId xmlns:a16="http://schemas.microsoft.com/office/drawing/2014/main" id="{00000000-0008-0000-0000-0000A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07" name="Text Box 27">
          <a:extLst>
            <a:ext uri="{FF2B5EF4-FFF2-40B4-BE49-F238E27FC236}">
              <a16:creationId xmlns:a16="http://schemas.microsoft.com/office/drawing/2014/main" id="{00000000-0008-0000-0000-0000A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08" name="Text Box 27">
          <a:extLst>
            <a:ext uri="{FF2B5EF4-FFF2-40B4-BE49-F238E27FC236}">
              <a16:creationId xmlns:a16="http://schemas.microsoft.com/office/drawing/2014/main" id="{00000000-0008-0000-0000-0000A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09" name="Text Box 27">
          <a:extLst>
            <a:ext uri="{FF2B5EF4-FFF2-40B4-BE49-F238E27FC236}">
              <a16:creationId xmlns:a16="http://schemas.microsoft.com/office/drawing/2014/main" id="{00000000-0008-0000-0000-0000A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10" name="Text Box 27">
          <a:extLst>
            <a:ext uri="{FF2B5EF4-FFF2-40B4-BE49-F238E27FC236}">
              <a16:creationId xmlns:a16="http://schemas.microsoft.com/office/drawing/2014/main" id="{00000000-0008-0000-0000-0000A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11" name="Text Box 27">
          <a:extLst>
            <a:ext uri="{FF2B5EF4-FFF2-40B4-BE49-F238E27FC236}">
              <a16:creationId xmlns:a16="http://schemas.microsoft.com/office/drawing/2014/main" id="{00000000-0008-0000-0000-0000A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12" name="Text Box 27">
          <a:extLst>
            <a:ext uri="{FF2B5EF4-FFF2-40B4-BE49-F238E27FC236}">
              <a16:creationId xmlns:a16="http://schemas.microsoft.com/office/drawing/2014/main" id="{00000000-0008-0000-0000-0000B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13" name="Text Box 27">
          <a:extLst>
            <a:ext uri="{FF2B5EF4-FFF2-40B4-BE49-F238E27FC236}">
              <a16:creationId xmlns:a16="http://schemas.microsoft.com/office/drawing/2014/main" id="{00000000-0008-0000-0000-0000B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14" name="Text Box 27">
          <a:extLst>
            <a:ext uri="{FF2B5EF4-FFF2-40B4-BE49-F238E27FC236}">
              <a16:creationId xmlns:a16="http://schemas.microsoft.com/office/drawing/2014/main" id="{00000000-0008-0000-0000-0000B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15" name="Text Box 27">
          <a:extLst>
            <a:ext uri="{FF2B5EF4-FFF2-40B4-BE49-F238E27FC236}">
              <a16:creationId xmlns:a16="http://schemas.microsoft.com/office/drawing/2014/main" id="{00000000-0008-0000-0000-0000B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16" name="Text Box 27">
          <a:extLst>
            <a:ext uri="{FF2B5EF4-FFF2-40B4-BE49-F238E27FC236}">
              <a16:creationId xmlns:a16="http://schemas.microsoft.com/office/drawing/2014/main" id="{00000000-0008-0000-0000-0000B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17" name="Text Box 27">
          <a:extLst>
            <a:ext uri="{FF2B5EF4-FFF2-40B4-BE49-F238E27FC236}">
              <a16:creationId xmlns:a16="http://schemas.microsoft.com/office/drawing/2014/main" id="{00000000-0008-0000-0000-0000B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18" name="Text Box 27">
          <a:extLst>
            <a:ext uri="{FF2B5EF4-FFF2-40B4-BE49-F238E27FC236}">
              <a16:creationId xmlns:a16="http://schemas.microsoft.com/office/drawing/2014/main" id="{00000000-0008-0000-0000-0000B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19" name="Text Box 27">
          <a:extLst>
            <a:ext uri="{FF2B5EF4-FFF2-40B4-BE49-F238E27FC236}">
              <a16:creationId xmlns:a16="http://schemas.microsoft.com/office/drawing/2014/main" id="{00000000-0008-0000-0000-0000B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20" name="Text Box 27">
          <a:extLst>
            <a:ext uri="{FF2B5EF4-FFF2-40B4-BE49-F238E27FC236}">
              <a16:creationId xmlns:a16="http://schemas.microsoft.com/office/drawing/2014/main" id="{00000000-0008-0000-0000-0000B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21" name="Text Box 27">
          <a:extLst>
            <a:ext uri="{FF2B5EF4-FFF2-40B4-BE49-F238E27FC236}">
              <a16:creationId xmlns:a16="http://schemas.microsoft.com/office/drawing/2014/main" id="{00000000-0008-0000-0000-0000B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22" name="Text Box 27">
          <a:extLst>
            <a:ext uri="{FF2B5EF4-FFF2-40B4-BE49-F238E27FC236}">
              <a16:creationId xmlns:a16="http://schemas.microsoft.com/office/drawing/2014/main" id="{00000000-0008-0000-0000-0000B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23" name="Text Box 27">
          <a:extLst>
            <a:ext uri="{FF2B5EF4-FFF2-40B4-BE49-F238E27FC236}">
              <a16:creationId xmlns:a16="http://schemas.microsoft.com/office/drawing/2014/main" id="{00000000-0008-0000-0000-0000B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24" name="Text Box 27">
          <a:extLst>
            <a:ext uri="{FF2B5EF4-FFF2-40B4-BE49-F238E27FC236}">
              <a16:creationId xmlns:a16="http://schemas.microsoft.com/office/drawing/2014/main" id="{00000000-0008-0000-0000-0000B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25" name="Text Box 27">
          <a:extLst>
            <a:ext uri="{FF2B5EF4-FFF2-40B4-BE49-F238E27FC236}">
              <a16:creationId xmlns:a16="http://schemas.microsoft.com/office/drawing/2014/main" id="{00000000-0008-0000-0000-0000B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26" name="Text Box 27">
          <a:extLst>
            <a:ext uri="{FF2B5EF4-FFF2-40B4-BE49-F238E27FC236}">
              <a16:creationId xmlns:a16="http://schemas.microsoft.com/office/drawing/2014/main" id="{00000000-0008-0000-0000-0000B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27" name="Text Box 27">
          <a:extLst>
            <a:ext uri="{FF2B5EF4-FFF2-40B4-BE49-F238E27FC236}">
              <a16:creationId xmlns:a16="http://schemas.microsoft.com/office/drawing/2014/main" id="{00000000-0008-0000-0000-0000B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28" name="Text Box 27">
          <a:extLst>
            <a:ext uri="{FF2B5EF4-FFF2-40B4-BE49-F238E27FC236}">
              <a16:creationId xmlns:a16="http://schemas.microsoft.com/office/drawing/2014/main" id="{00000000-0008-0000-0000-0000C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29" name="Text Box 27">
          <a:extLst>
            <a:ext uri="{FF2B5EF4-FFF2-40B4-BE49-F238E27FC236}">
              <a16:creationId xmlns:a16="http://schemas.microsoft.com/office/drawing/2014/main" id="{00000000-0008-0000-0000-0000C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30" name="Text Box 27">
          <a:extLst>
            <a:ext uri="{FF2B5EF4-FFF2-40B4-BE49-F238E27FC236}">
              <a16:creationId xmlns:a16="http://schemas.microsoft.com/office/drawing/2014/main" id="{00000000-0008-0000-0000-0000C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31" name="Text Box 27">
          <a:extLst>
            <a:ext uri="{FF2B5EF4-FFF2-40B4-BE49-F238E27FC236}">
              <a16:creationId xmlns:a16="http://schemas.microsoft.com/office/drawing/2014/main" id="{00000000-0008-0000-0000-0000C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32" name="Text Box 27">
          <a:extLst>
            <a:ext uri="{FF2B5EF4-FFF2-40B4-BE49-F238E27FC236}">
              <a16:creationId xmlns:a16="http://schemas.microsoft.com/office/drawing/2014/main" id="{00000000-0008-0000-0000-0000C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33" name="Text Box 27">
          <a:extLst>
            <a:ext uri="{FF2B5EF4-FFF2-40B4-BE49-F238E27FC236}">
              <a16:creationId xmlns:a16="http://schemas.microsoft.com/office/drawing/2014/main" id="{00000000-0008-0000-0000-0000C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34" name="Text Box 27">
          <a:extLst>
            <a:ext uri="{FF2B5EF4-FFF2-40B4-BE49-F238E27FC236}">
              <a16:creationId xmlns:a16="http://schemas.microsoft.com/office/drawing/2014/main" id="{00000000-0008-0000-0000-0000C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35" name="Text Box 27">
          <a:extLst>
            <a:ext uri="{FF2B5EF4-FFF2-40B4-BE49-F238E27FC236}">
              <a16:creationId xmlns:a16="http://schemas.microsoft.com/office/drawing/2014/main" id="{00000000-0008-0000-0000-0000C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36" name="Text Box 27">
          <a:extLst>
            <a:ext uri="{FF2B5EF4-FFF2-40B4-BE49-F238E27FC236}">
              <a16:creationId xmlns:a16="http://schemas.microsoft.com/office/drawing/2014/main" id="{00000000-0008-0000-0000-0000C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37" name="Text Box 27">
          <a:extLst>
            <a:ext uri="{FF2B5EF4-FFF2-40B4-BE49-F238E27FC236}">
              <a16:creationId xmlns:a16="http://schemas.microsoft.com/office/drawing/2014/main" id="{00000000-0008-0000-0000-0000C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38" name="Text Box 27">
          <a:extLst>
            <a:ext uri="{FF2B5EF4-FFF2-40B4-BE49-F238E27FC236}">
              <a16:creationId xmlns:a16="http://schemas.microsoft.com/office/drawing/2014/main" id="{00000000-0008-0000-0000-0000C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39" name="Text Box 27">
          <a:extLst>
            <a:ext uri="{FF2B5EF4-FFF2-40B4-BE49-F238E27FC236}">
              <a16:creationId xmlns:a16="http://schemas.microsoft.com/office/drawing/2014/main" id="{00000000-0008-0000-0000-0000C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40" name="Text Box 27">
          <a:extLst>
            <a:ext uri="{FF2B5EF4-FFF2-40B4-BE49-F238E27FC236}">
              <a16:creationId xmlns:a16="http://schemas.microsoft.com/office/drawing/2014/main" id="{00000000-0008-0000-0000-0000C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41" name="Text Box 27">
          <a:extLst>
            <a:ext uri="{FF2B5EF4-FFF2-40B4-BE49-F238E27FC236}">
              <a16:creationId xmlns:a16="http://schemas.microsoft.com/office/drawing/2014/main" id="{00000000-0008-0000-0000-0000C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42" name="Text Box 27">
          <a:extLst>
            <a:ext uri="{FF2B5EF4-FFF2-40B4-BE49-F238E27FC236}">
              <a16:creationId xmlns:a16="http://schemas.microsoft.com/office/drawing/2014/main" id="{00000000-0008-0000-0000-0000C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43" name="Text Box 27">
          <a:extLst>
            <a:ext uri="{FF2B5EF4-FFF2-40B4-BE49-F238E27FC236}">
              <a16:creationId xmlns:a16="http://schemas.microsoft.com/office/drawing/2014/main" id="{00000000-0008-0000-0000-0000C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44" name="Text Box 27">
          <a:extLst>
            <a:ext uri="{FF2B5EF4-FFF2-40B4-BE49-F238E27FC236}">
              <a16:creationId xmlns:a16="http://schemas.microsoft.com/office/drawing/2014/main" id="{00000000-0008-0000-0000-0000D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45" name="Text Box 27">
          <a:extLst>
            <a:ext uri="{FF2B5EF4-FFF2-40B4-BE49-F238E27FC236}">
              <a16:creationId xmlns:a16="http://schemas.microsoft.com/office/drawing/2014/main" id="{00000000-0008-0000-0000-0000D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46" name="Text Box 27">
          <a:extLst>
            <a:ext uri="{FF2B5EF4-FFF2-40B4-BE49-F238E27FC236}">
              <a16:creationId xmlns:a16="http://schemas.microsoft.com/office/drawing/2014/main" id="{00000000-0008-0000-0000-0000D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47" name="Text Box 27">
          <a:extLst>
            <a:ext uri="{FF2B5EF4-FFF2-40B4-BE49-F238E27FC236}">
              <a16:creationId xmlns:a16="http://schemas.microsoft.com/office/drawing/2014/main" id="{00000000-0008-0000-0000-0000D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48" name="Text Box 27">
          <a:extLst>
            <a:ext uri="{FF2B5EF4-FFF2-40B4-BE49-F238E27FC236}">
              <a16:creationId xmlns:a16="http://schemas.microsoft.com/office/drawing/2014/main" id="{00000000-0008-0000-0000-0000D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49" name="Text Box 27">
          <a:extLst>
            <a:ext uri="{FF2B5EF4-FFF2-40B4-BE49-F238E27FC236}">
              <a16:creationId xmlns:a16="http://schemas.microsoft.com/office/drawing/2014/main" id="{00000000-0008-0000-0000-0000D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50" name="Text Box 27">
          <a:extLst>
            <a:ext uri="{FF2B5EF4-FFF2-40B4-BE49-F238E27FC236}">
              <a16:creationId xmlns:a16="http://schemas.microsoft.com/office/drawing/2014/main" id="{00000000-0008-0000-0000-0000D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51" name="Text Box 27">
          <a:extLst>
            <a:ext uri="{FF2B5EF4-FFF2-40B4-BE49-F238E27FC236}">
              <a16:creationId xmlns:a16="http://schemas.microsoft.com/office/drawing/2014/main" id="{00000000-0008-0000-0000-0000D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52" name="Text Box 27">
          <a:extLst>
            <a:ext uri="{FF2B5EF4-FFF2-40B4-BE49-F238E27FC236}">
              <a16:creationId xmlns:a16="http://schemas.microsoft.com/office/drawing/2014/main" id="{00000000-0008-0000-0000-0000D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53" name="Text Box 27">
          <a:extLst>
            <a:ext uri="{FF2B5EF4-FFF2-40B4-BE49-F238E27FC236}">
              <a16:creationId xmlns:a16="http://schemas.microsoft.com/office/drawing/2014/main" id="{00000000-0008-0000-0000-0000D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54" name="Text Box 27">
          <a:extLst>
            <a:ext uri="{FF2B5EF4-FFF2-40B4-BE49-F238E27FC236}">
              <a16:creationId xmlns:a16="http://schemas.microsoft.com/office/drawing/2014/main" id="{00000000-0008-0000-0000-0000D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55" name="Text Box 27">
          <a:extLst>
            <a:ext uri="{FF2B5EF4-FFF2-40B4-BE49-F238E27FC236}">
              <a16:creationId xmlns:a16="http://schemas.microsoft.com/office/drawing/2014/main" id="{00000000-0008-0000-0000-0000D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56" name="Text Box 27">
          <a:extLst>
            <a:ext uri="{FF2B5EF4-FFF2-40B4-BE49-F238E27FC236}">
              <a16:creationId xmlns:a16="http://schemas.microsoft.com/office/drawing/2014/main" id="{00000000-0008-0000-0000-0000D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57" name="Text Box 27">
          <a:extLst>
            <a:ext uri="{FF2B5EF4-FFF2-40B4-BE49-F238E27FC236}">
              <a16:creationId xmlns:a16="http://schemas.microsoft.com/office/drawing/2014/main" id="{00000000-0008-0000-0000-0000D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58" name="Text Box 27">
          <a:extLst>
            <a:ext uri="{FF2B5EF4-FFF2-40B4-BE49-F238E27FC236}">
              <a16:creationId xmlns:a16="http://schemas.microsoft.com/office/drawing/2014/main" id="{00000000-0008-0000-0000-0000D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59" name="Text Box 27">
          <a:extLst>
            <a:ext uri="{FF2B5EF4-FFF2-40B4-BE49-F238E27FC236}">
              <a16:creationId xmlns:a16="http://schemas.microsoft.com/office/drawing/2014/main" id="{00000000-0008-0000-0000-0000D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60" name="Text Box 27">
          <a:extLst>
            <a:ext uri="{FF2B5EF4-FFF2-40B4-BE49-F238E27FC236}">
              <a16:creationId xmlns:a16="http://schemas.microsoft.com/office/drawing/2014/main" id="{00000000-0008-0000-0000-0000E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61" name="Text Box 27">
          <a:extLst>
            <a:ext uri="{FF2B5EF4-FFF2-40B4-BE49-F238E27FC236}">
              <a16:creationId xmlns:a16="http://schemas.microsoft.com/office/drawing/2014/main" id="{00000000-0008-0000-0000-0000E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62" name="Text Box 27">
          <a:extLst>
            <a:ext uri="{FF2B5EF4-FFF2-40B4-BE49-F238E27FC236}">
              <a16:creationId xmlns:a16="http://schemas.microsoft.com/office/drawing/2014/main" id="{00000000-0008-0000-0000-0000E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63" name="Text Box 27">
          <a:extLst>
            <a:ext uri="{FF2B5EF4-FFF2-40B4-BE49-F238E27FC236}">
              <a16:creationId xmlns:a16="http://schemas.microsoft.com/office/drawing/2014/main" id="{00000000-0008-0000-0000-0000E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64" name="Text Box 27">
          <a:extLst>
            <a:ext uri="{FF2B5EF4-FFF2-40B4-BE49-F238E27FC236}">
              <a16:creationId xmlns:a16="http://schemas.microsoft.com/office/drawing/2014/main" id="{00000000-0008-0000-0000-0000E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65" name="Text Box 27">
          <a:extLst>
            <a:ext uri="{FF2B5EF4-FFF2-40B4-BE49-F238E27FC236}">
              <a16:creationId xmlns:a16="http://schemas.microsoft.com/office/drawing/2014/main" id="{00000000-0008-0000-0000-0000E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66" name="Text Box 27">
          <a:extLst>
            <a:ext uri="{FF2B5EF4-FFF2-40B4-BE49-F238E27FC236}">
              <a16:creationId xmlns:a16="http://schemas.microsoft.com/office/drawing/2014/main" id="{00000000-0008-0000-0000-0000E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67" name="Text Box 27">
          <a:extLst>
            <a:ext uri="{FF2B5EF4-FFF2-40B4-BE49-F238E27FC236}">
              <a16:creationId xmlns:a16="http://schemas.microsoft.com/office/drawing/2014/main" id="{00000000-0008-0000-0000-0000E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68" name="Text Box 27">
          <a:extLst>
            <a:ext uri="{FF2B5EF4-FFF2-40B4-BE49-F238E27FC236}">
              <a16:creationId xmlns:a16="http://schemas.microsoft.com/office/drawing/2014/main" id="{00000000-0008-0000-0000-0000E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69" name="Text Box 27">
          <a:extLst>
            <a:ext uri="{FF2B5EF4-FFF2-40B4-BE49-F238E27FC236}">
              <a16:creationId xmlns:a16="http://schemas.microsoft.com/office/drawing/2014/main" id="{00000000-0008-0000-0000-0000E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70" name="Text Box 27">
          <a:extLst>
            <a:ext uri="{FF2B5EF4-FFF2-40B4-BE49-F238E27FC236}">
              <a16:creationId xmlns:a16="http://schemas.microsoft.com/office/drawing/2014/main" id="{00000000-0008-0000-0000-0000E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71" name="Text Box 27">
          <a:extLst>
            <a:ext uri="{FF2B5EF4-FFF2-40B4-BE49-F238E27FC236}">
              <a16:creationId xmlns:a16="http://schemas.microsoft.com/office/drawing/2014/main" id="{00000000-0008-0000-0000-0000E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72" name="Text Box 27">
          <a:extLst>
            <a:ext uri="{FF2B5EF4-FFF2-40B4-BE49-F238E27FC236}">
              <a16:creationId xmlns:a16="http://schemas.microsoft.com/office/drawing/2014/main" id="{00000000-0008-0000-0000-0000E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73" name="Text Box 27">
          <a:extLst>
            <a:ext uri="{FF2B5EF4-FFF2-40B4-BE49-F238E27FC236}">
              <a16:creationId xmlns:a16="http://schemas.microsoft.com/office/drawing/2014/main" id="{00000000-0008-0000-0000-0000E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74" name="Text Box 27">
          <a:extLst>
            <a:ext uri="{FF2B5EF4-FFF2-40B4-BE49-F238E27FC236}">
              <a16:creationId xmlns:a16="http://schemas.microsoft.com/office/drawing/2014/main" id="{00000000-0008-0000-0000-0000E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75" name="Text Box 27">
          <a:extLst>
            <a:ext uri="{FF2B5EF4-FFF2-40B4-BE49-F238E27FC236}">
              <a16:creationId xmlns:a16="http://schemas.microsoft.com/office/drawing/2014/main" id="{00000000-0008-0000-0000-0000E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76" name="Text Box 27">
          <a:extLst>
            <a:ext uri="{FF2B5EF4-FFF2-40B4-BE49-F238E27FC236}">
              <a16:creationId xmlns:a16="http://schemas.microsoft.com/office/drawing/2014/main" id="{00000000-0008-0000-0000-0000F0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77" name="Text Box 27">
          <a:extLst>
            <a:ext uri="{FF2B5EF4-FFF2-40B4-BE49-F238E27FC236}">
              <a16:creationId xmlns:a16="http://schemas.microsoft.com/office/drawing/2014/main" id="{00000000-0008-0000-0000-0000F1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78" name="Text Box 27">
          <a:extLst>
            <a:ext uri="{FF2B5EF4-FFF2-40B4-BE49-F238E27FC236}">
              <a16:creationId xmlns:a16="http://schemas.microsoft.com/office/drawing/2014/main" id="{00000000-0008-0000-0000-0000F2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79" name="Text Box 27">
          <a:extLst>
            <a:ext uri="{FF2B5EF4-FFF2-40B4-BE49-F238E27FC236}">
              <a16:creationId xmlns:a16="http://schemas.microsoft.com/office/drawing/2014/main" id="{00000000-0008-0000-0000-0000F3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80" name="Text Box 27">
          <a:extLst>
            <a:ext uri="{FF2B5EF4-FFF2-40B4-BE49-F238E27FC236}">
              <a16:creationId xmlns:a16="http://schemas.microsoft.com/office/drawing/2014/main" id="{00000000-0008-0000-0000-0000F4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81" name="Text Box 27">
          <a:extLst>
            <a:ext uri="{FF2B5EF4-FFF2-40B4-BE49-F238E27FC236}">
              <a16:creationId xmlns:a16="http://schemas.microsoft.com/office/drawing/2014/main" id="{00000000-0008-0000-0000-0000F5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82" name="Text Box 27">
          <a:extLst>
            <a:ext uri="{FF2B5EF4-FFF2-40B4-BE49-F238E27FC236}">
              <a16:creationId xmlns:a16="http://schemas.microsoft.com/office/drawing/2014/main" id="{00000000-0008-0000-0000-0000F6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83" name="Text Box 27">
          <a:extLst>
            <a:ext uri="{FF2B5EF4-FFF2-40B4-BE49-F238E27FC236}">
              <a16:creationId xmlns:a16="http://schemas.microsoft.com/office/drawing/2014/main" id="{00000000-0008-0000-0000-0000F7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84" name="Text Box 27">
          <a:extLst>
            <a:ext uri="{FF2B5EF4-FFF2-40B4-BE49-F238E27FC236}">
              <a16:creationId xmlns:a16="http://schemas.microsoft.com/office/drawing/2014/main" id="{00000000-0008-0000-0000-0000F8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85" name="Text Box 27">
          <a:extLst>
            <a:ext uri="{FF2B5EF4-FFF2-40B4-BE49-F238E27FC236}">
              <a16:creationId xmlns:a16="http://schemas.microsoft.com/office/drawing/2014/main" id="{00000000-0008-0000-0000-0000F9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86" name="Text Box 27">
          <a:extLst>
            <a:ext uri="{FF2B5EF4-FFF2-40B4-BE49-F238E27FC236}">
              <a16:creationId xmlns:a16="http://schemas.microsoft.com/office/drawing/2014/main" id="{00000000-0008-0000-0000-0000FA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87" name="Text Box 27">
          <a:extLst>
            <a:ext uri="{FF2B5EF4-FFF2-40B4-BE49-F238E27FC236}">
              <a16:creationId xmlns:a16="http://schemas.microsoft.com/office/drawing/2014/main" id="{00000000-0008-0000-0000-0000FB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88" name="Text Box 27">
          <a:extLst>
            <a:ext uri="{FF2B5EF4-FFF2-40B4-BE49-F238E27FC236}">
              <a16:creationId xmlns:a16="http://schemas.microsoft.com/office/drawing/2014/main" id="{00000000-0008-0000-0000-0000FC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89" name="Text Box 27">
          <a:extLst>
            <a:ext uri="{FF2B5EF4-FFF2-40B4-BE49-F238E27FC236}">
              <a16:creationId xmlns:a16="http://schemas.microsoft.com/office/drawing/2014/main" id="{00000000-0008-0000-0000-0000FD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90" name="Text Box 27">
          <a:extLst>
            <a:ext uri="{FF2B5EF4-FFF2-40B4-BE49-F238E27FC236}">
              <a16:creationId xmlns:a16="http://schemas.microsoft.com/office/drawing/2014/main" id="{00000000-0008-0000-0000-0000FE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91" name="Text Box 27">
          <a:extLst>
            <a:ext uri="{FF2B5EF4-FFF2-40B4-BE49-F238E27FC236}">
              <a16:creationId xmlns:a16="http://schemas.microsoft.com/office/drawing/2014/main" id="{00000000-0008-0000-0000-0000FF21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92" name="Text Box 27">
          <a:extLst>
            <a:ext uri="{FF2B5EF4-FFF2-40B4-BE49-F238E27FC236}">
              <a16:creationId xmlns:a16="http://schemas.microsoft.com/office/drawing/2014/main" id="{00000000-0008-0000-0000-000000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93" name="Text Box 27">
          <a:extLst>
            <a:ext uri="{FF2B5EF4-FFF2-40B4-BE49-F238E27FC236}">
              <a16:creationId xmlns:a16="http://schemas.microsoft.com/office/drawing/2014/main" id="{00000000-0008-0000-0000-000001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94" name="Text Box 27">
          <a:extLst>
            <a:ext uri="{FF2B5EF4-FFF2-40B4-BE49-F238E27FC236}">
              <a16:creationId xmlns:a16="http://schemas.microsoft.com/office/drawing/2014/main" id="{00000000-0008-0000-0000-000002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95" name="Text Box 27">
          <a:extLst>
            <a:ext uri="{FF2B5EF4-FFF2-40B4-BE49-F238E27FC236}">
              <a16:creationId xmlns:a16="http://schemas.microsoft.com/office/drawing/2014/main" id="{00000000-0008-0000-0000-000003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96" name="Text Box 27">
          <a:extLst>
            <a:ext uri="{FF2B5EF4-FFF2-40B4-BE49-F238E27FC236}">
              <a16:creationId xmlns:a16="http://schemas.microsoft.com/office/drawing/2014/main" id="{00000000-0008-0000-0000-000004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97" name="Text Box 27">
          <a:extLst>
            <a:ext uri="{FF2B5EF4-FFF2-40B4-BE49-F238E27FC236}">
              <a16:creationId xmlns:a16="http://schemas.microsoft.com/office/drawing/2014/main" id="{00000000-0008-0000-0000-000005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98" name="Text Box 27">
          <a:extLst>
            <a:ext uri="{FF2B5EF4-FFF2-40B4-BE49-F238E27FC236}">
              <a16:creationId xmlns:a16="http://schemas.microsoft.com/office/drawing/2014/main" id="{00000000-0008-0000-0000-000006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699" name="Text Box 27">
          <a:extLst>
            <a:ext uri="{FF2B5EF4-FFF2-40B4-BE49-F238E27FC236}">
              <a16:creationId xmlns:a16="http://schemas.microsoft.com/office/drawing/2014/main" id="{00000000-0008-0000-0000-000007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00" name="Text Box 27">
          <a:extLst>
            <a:ext uri="{FF2B5EF4-FFF2-40B4-BE49-F238E27FC236}">
              <a16:creationId xmlns:a16="http://schemas.microsoft.com/office/drawing/2014/main" id="{00000000-0008-0000-0000-000008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01" name="Text Box 27">
          <a:extLst>
            <a:ext uri="{FF2B5EF4-FFF2-40B4-BE49-F238E27FC236}">
              <a16:creationId xmlns:a16="http://schemas.microsoft.com/office/drawing/2014/main" id="{00000000-0008-0000-0000-000009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02" name="Text Box 27">
          <a:extLst>
            <a:ext uri="{FF2B5EF4-FFF2-40B4-BE49-F238E27FC236}">
              <a16:creationId xmlns:a16="http://schemas.microsoft.com/office/drawing/2014/main" id="{00000000-0008-0000-0000-00000A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03" name="Text Box 27">
          <a:extLst>
            <a:ext uri="{FF2B5EF4-FFF2-40B4-BE49-F238E27FC236}">
              <a16:creationId xmlns:a16="http://schemas.microsoft.com/office/drawing/2014/main" id="{00000000-0008-0000-0000-00000B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04" name="Text Box 27">
          <a:extLst>
            <a:ext uri="{FF2B5EF4-FFF2-40B4-BE49-F238E27FC236}">
              <a16:creationId xmlns:a16="http://schemas.microsoft.com/office/drawing/2014/main" id="{00000000-0008-0000-0000-00000C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05" name="Text Box 27">
          <a:extLst>
            <a:ext uri="{FF2B5EF4-FFF2-40B4-BE49-F238E27FC236}">
              <a16:creationId xmlns:a16="http://schemas.microsoft.com/office/drawing/2014/main" id="{00000000-0008-0000-0000-00000D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06" name="Text Box 27">
          <a:extLst>
            <a:ext uri="{FF2B5EF4-FFF2-40B4-BE49-F238E27FC236}">
              <a16:creationId xmlns:a16="http://schemas.microsoft.com/office/drawing/2014/main" id="{00000000-0008-0000-0000-00000E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07" name="Text Box 27">
          <a:extLst>
            <a:ext uri="{FF2B5EF4-FFF2-40B4-BE49-F238E27FC236}">
              <a16:creationId xmlns:a16="http://schemas.microsoft.com/office/drawing/2014/main" id="{00000000-0008-0000-0000-00000F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08" name="Text Box 27">
          <a:extLst>
            <a:ext uri="{FF2B5EF4-FFF2-40B4-BE49-F238E27FC236}">
              <a16:creationId xmlns:a16="http://schemas.microsoft.com/office/drawing/2014/main" id="{00000000-0008-0000-0000-000010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09" name="Text Box 27">
          <a:extLst>
            <a:ext uri="{FF2B5EF4-FFF2-40B4-BE49-F238E27FC236}">
              <a16:creationId xmlns:a16="http://schemas.microsoft.com/office/drawing/2014/main" id="{00000000-0008-0000-0000-000011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10" name="Text Box 27">
          <a:extLst>
            <a:ext uri="{FF2B5EF4-FFF2-40B4-BE49-F238E27FC236}">
              <a16:creationId xmlns:a16="http://schemas.microsoft.com/office/drawing/2014/main" id="{00000000-0008-0000-0000-000012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11" name="Text Box 27">
          <a:extLst>
            <a:ext uri="{FF2B5EF4-FFF2-40B4-BE49-F238E27FC236}">
              <a16:creationId xmlns:a16="http://schemas.microsoft.com/office/drawing/2014/main" id="{00000000-0008-0000-0000-000013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12" name="Text Box 27">
          <a:extLst>
            <a:ext uri="{FF2B5EF4-FFF2-40B4-BE49-F238E27FC236}">
              <a16:creationId xmlns:a16="http://schemas.microsoft.com/office/drawing/2014/main" id="{00000000-0008-0000-0000-000014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13" name="Text Box 27">
          <a:extLst>
            <a:ext uri="{FF2B5EF4-FFF2-40B4-BE49-F238E27FC236}">
              <a16:creationId xmlns:a16="http://schemas.microsoft.com/office/drawing/2014/main" id="{00000000-0008-0000-0000-000015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14" name="Text Box 27">
          <a:extLst>
            <a:ext uri="{FF2B5EF4-FFF2-40B4-BE49-F238E27FC236}">
              <a16:creationId xmlns:a16="http://schemas.microsoft.com/office/drawing/2014/main" id="{00000000-0008-0000-0000-000016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15" name="Text Box 27">
          <a:extLst>
            <a:ext uri="{FF2B5EF4-FFF2-40B4-BE49-F238E27FC236}">
              <a16:creationId xmlns:a16="http://schemas.microsoft.com/office/drawing/2014/main" id="{00000000-0008-0000-0000-000017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16" name="Text Box 27">
          <a:extLst>
            <a:ext uri="{FF2B5EF4-FFF2-40B4-BE49-F238E27FC236}">
              <a16:creationId xmlns:a16="http://schemas.microsoft.com/office/drawing/2014/main" id="{00000000-0008-0000-0000-000018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17" name="Text Box 27">
          <a:extLst>
            <a:ext uri="{FF2B5EF4-FFF2-40B4-BE49-F238E27FC236}">
              <a16:creationId xmlns:a16="http://schemas.microsoft.com/office/drawing/2014/main" id="{00000000-0008-0000-0000-000019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18" name="Text Box 27">
          <a:extLst>
            <a:ext uri="{FF2B5EF4-FFF2-40B4-BE49-F238E27FC236}">
              <a16:creationId xmlns:a16="http://schemas.microsoft.com/office/drawing/2014/main" id="{00000000-0008-0000-0000-00001A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19" name="Text Box 27">
          <a:extLst>
            <a:ext uri="{FF2B5EF4-FFF2-40B4-BE49-F238E27FC236}">
              <a16:creationId xmlns:a16="http://schemas.microsoft.com/office/drawing/2014/main" id="{00000000-0008-0000-0000-00001B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20" name="Text Box 27">
          <a:extLst>
            <a:ext uri="{FF2B5EF4-FFF2-40B4-BE49-F238E27FC236}">
              <a16:creationId xmlns:a16="http://schemas.microsoft.com/office/drawing/2014/main" id="{00000000-0008-0000-0000-00001C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21" name="Text Box 27">
          <a:extLst>
            <a:ext uri="{FF2B5EF4-FFF2-40B4-BE49-F238E27FC236}">
              <a16:creationId xmlns:a16="http://schemas.microsoft.com/office/drawing/2014/main" id="{00000000-0008-0000-0000-00001D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22" name="Text Box 27">
          <a:extLst>
            <a:ext uri="{FF2B5EF4-FFF2-40B4-BE49-F238E27FC236}">
              <a16:creationId xmlns:a16="http://schemas.microsoft.com/office/drawing/2014/main" id="{00000000-0008-0000-0000-00001E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23" name="Text Box 27">
          <a:extLst>
            <a:ext uri="{FF2B5EF4-FFF2-40B4-BE49-F238E27FC236}">
              <a16:creationId xmlns:a16="http://schemas.microsoft.com/office/drawing/2014/main" id="{00000000-0008-0000-0000-00001F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24" name="Text Box 27">
          <a:extLst>
            <a:ext uri="{FF2B5EF4-FFF2-40B4-BE49-F238E27FC236}">
              <a16:creationId xmlns:a16="http://schemas.microsoft.com/office/drawing/2014/main" id="{00000000-0008-0000-0000-000020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25" name="Text Box 27">
          <a:extLst>
            <a:ext uri="{FF2B5EF4-FFF2-40B4-BE49-F238E27FC236}">
              <a16:creationId xmlns:a16="http://schemas.microsoft.com/office/drawing/2014/main" id="{00000000-0008-0000-0000-000021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26" name="Text Box 27">
          <a:extLst>
            <a:ext uri="{FF2B5EF4-FFF2-40B4-BE49-F238E27FC236}">
              <a16:creationId xmlns:a16="http://schemas.microsoft.com/office/drawing/2014/main" id="{00000000-0008-0000-0000-000022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27" name="Text Box 27">
          <a:extLst>
            <a:ext uri="{FF2B5EF4-FFF2-40B4-BE49-F238E27FC236}">
              <a16:creationId xmlns:a16="http://schemas.microsoft.com/office/drawing/2014/main" id="{00000000-0008-0000-0000-000023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28" name="Text Box 27">
          <a:extLst>
            <a:ext uri="{FF2B5EF4-FFF2-40B4-BE49-F238E27FC236}">
              <a16:creationId xmlns:a16="http://schemas.microsoft.com/office/drawing/2014/main" id="{00000000-0008-0000-0000-000024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29" name="Text Box 27">
          <a:extLst>
            <a:ext uri="{FF2B5EF4-FFF2-40B4-BE49-F238E27FC236}">
              <a16:creationId xmlns:a16="http://schemas.microsoft.com/office/drawing/2014/main" id="{00000000-0008-0000-0000-000025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30" name="Text Box 27">
          <a:extLst>
            <a:ext uri="{FF2B5EF4-FFF2-40B4-BE49-F238E27FC236}">
              <a16:creationId xmlns:a16="http://schemas.microsoft.com/office/drawing/2014/main" id="{00000000-0008-0000-0000-000026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31" name="Text Box 27">
          <a:extLst>
            <a:ext uri="{FF2B5EF4-FFF2-40B4-BE49-F238E27FC236}">
              <a16:creationId xmlns:a16="http://schemas.microsoft.com/office/drawing/2014/main" id="{00000000-0008-0000-0000-000027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32" name="Text Box 27">
          <a:extLst>
            <a:ext uri="{FF2B5EF4-FFF2-40B4-BE49-F238E27FC236}">
              <a16:creationId xmlns:a16="http://schemas.microsoft.com/office/drawing/2014/main" id="{00000000-0008-0000-0000-000028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33" name="Text Box 27">
          <a:extLst>
            <a:ext uri="{FF2B5EF4-FFF2-40B4-BE49-F238E27FC236}">
              <a16:creationId xmlns:a16="http://schemas.microsoft.com/office/drawing/2014/main" id="{00000000-0008-0000-0000-000029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34" name="Text Box 27">
          <a:extLst>
            <a:ext uri="{FF2B5EF4-FFF2-40B4-BE49-F238E27FC236}">
              <a16:creationId xmlns:a16="http://schemas.microsoft.com/office/drawing/2014/main" id="{00000000-0008-0000-0000-00002A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35" name="Text Box 27">
          <a:extLst>
            <a:ext uri="{FF2B5EF4-FFF2-40B4-BE49-F238E27FC236}">
              <a16:creationId xmlns:a16="http://schemas.microsoft.com/office/drawing/2014/main" id="{00000000-0008-0000-0000-00002B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36" name="Text Box 27">
          <a:extLst>
            <a:ext uri="{FF2B5EF4-FFF2-40B4-BE49-F238E27FC236}">
              <a16:creationId xmlns:a16="http://schemas.microsoft.com/office/drawing/2014/main" id="{00000000-0008-0000-0000-00002C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37" name="Text Box 27">
          <a:extLst>
            <a:ext uri="{FF2B5EF4-FFF2-40B4-BE49-F238E27FC236}">
              <a16:creationId xmlns:a16="http://schemas.microsoft.com/office/drawing/2014/main" id="{00000000-0008-0000-0000-00002D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38" name="Text Box 27">
          <a:extLst>
            <a:ext uri="{FF2B5EF4-FFF2-40B4-BE49-F238E27FC236}">
              <a16:creationId xmlns:a16="http://schemas.microsoft.com/office/drawing/2014/main" id="{00000000-0008-0000-0000-00002E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39" name="Text Box 27">
          <a:extLst>
            <a:ext uri="{FF2B5EF4-FFF2-40B4-BE49-F238E27FC236}">
              <a16:creationId xmlns:a16="http://schemas.microsoft.com/office/drawing/2014/main" id="{00000000-0008-0000-0000-00002F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40" name="Text Box 27">
          <a:extLst>
            <a:ext uri="{FF2B5EF4-FFF2-40B4-BE49-F238E27FC236}">
              <a16:creationId xmlns:a16="http://schemas.microsoft.com/office/drawing/2014/main" id="{00000000-0008-0000-0000-000030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41" name="Text Box 27">
          <a:extLst>
            <a:ext uri="{FF2B5EF4-FFF2-40B4-BE49-F238E27FC236}">
              <a16:creationId xmlns:a16="http://schemas.microsoft.com/office/drawing/2014/main" id="{00000000-0008-0000-0000-000031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42" name="Text Box 27">
          <a:extLst>
            <a:ext uri="{FF2B5EF4-FFF2-40B4-BE49-F238E27FC236}">
              <a16:creationId xmlns:a16="http://schemas.microsoft.com/office/drawing/2014/main" id="{00000000-0008-0000-0000-000032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43" name="Text Box 27">
          <a:extLst>
            <a:ext uri="{FF2B5EF4-FFF2-40B4-BE49-F238E27FC236}">
              <a16:creationId xmlns:a16="http://schemas.microsoft.com/office/drawing/2014/main" id="{00000000-0008-0000-0000-000033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44" name="Text Box 27">
          <a:extLst>
            <a:ext uri="{FF2B5EF4-FFF2-40B4-BE49-F238E27FC236}">
              <a16:creationId xmlns:a16="http://schemas.microsoft.com/office/drawing/2014/main" id="{00000000-0008-0000-0000-000034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45" name="Text Box 27">
          <a:extLst>
            <a:ext uri="{FF2B5EF4-FFF2-40B4-BE49-F238E27FC236}">
              <a16:creationId xmlns:a16="http://schemas.microsoft.com/office/drawing/2014/main" id="{00000000-0008-0000-0000-000035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46" name="Text Box 27">
          <a:extLst>
            <a:ext uri="{FF2B5EF4-FFF2-40B4-BE49-F238E27FC236}">
              <a16:creationId xmlns:a16="http://schemas.microsoft.com/office/drawing/2014/main" id="{00000000-0008-0000-0000-000036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47" name="Text Box 27">
          <a:extLst>
            <a:ext uri="{FF2B5EF4-FFF2-40B4-BE49-F238E27FC236}">
              <a16:creationId xmlns:a16="http://schemas.microsoft.com/office/drawing/2014/main" id="{00000000-0008-0000-0000-000037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48" name="Text Box 27">
          <a:extLst>
            <a:ext uri="{FF2B5EF4-FFF2-40B4-BE49-F238E27FC236}">
              <a16:creationId xmlns:a16="http://schemas.microsoft.com/office/drawing/2014/main" id="{00000000-0008-0000-0000-000038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49" name="Text Box 27">
          <a:extLst>
            <a:ext uri="{FF2B5EF4-FFF2-40B4-BE49-F238E27FC236}">
              <a16:creationId xmlns:a16="http://schemas.microsoft.com/office/drawing/2014/main" id="{00000000-0008-0000-0000-000039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114</xdr:row>
      <xdr:rowOff>0</xdr:rowOff>
    </xdr:from>
    <xdr:ext cx="76200" cy="330350"/>
    <xdr:sp macro="" textlink="">
      <xdr:nvSpPr>
        <xdr:cNvPr id="8750" name="Text Box 27">
          <a:extLst>
            <a:ext uri="{FF2B5EF4-FFF2-40B4-BE49-F238E27FC236}">
              <a16:creationId xmlns:a16="http://schemas.microsoft.com/office/drawing/2014/main" id="{00000000-0008-0000-0000-00003A220000}"/>
            </a:ext>
          </a:extLst>
        </xdr:cNvPr>
        <xdr:cNvSpPr txBox="1">
          <a:spLocks noChangeArrowheads="1"/>
        </xdr:cNvSpPr>
      </xdr:nvSpPr>
      <xdr:spPr bwMode="auto">
        <a:xfrm>
          <a:off x="2617470" y="545592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751" name="Text Box 27">
          <a:extLst>
            <a:ext uri="{FF2B5EF4-FFF2-40B4-BE49-F238E27FC236}">
              <a16:creationId xmlns:a16="http://schemas.microsoft.com/office/drawing/2014/main" id="{00000000-0008-0000-0000-00003B22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8752" name="Text Box 27">
          <a:extLst>
            <a:ext uri="{FF2B5EF4-FFF2-40B4-BE49-F238E27FC236}">
              <a16:creationId xmlns:a16="http://schemas.microsoft.com/office/drawing/2014/main" id="{00000000-0008-0000-0000-00003C22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53" name="Text Box 27">
          <a:extLst>
            <a:ext uri="{FF2B5EF4-FFF2-40B4-BE49-F238E27FC236}">
              <a16:creationId xmlns:a16="http://schemas.microsoft.com/office/drawing/2014/main" id="{00000000-0008-0000-0000-00003D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54" name="Text Box 27">
          <a:extLst>
            <a:ext uri="{FF2B5EF4-FFF2-40B4-BE49-F238E27FC236}">
              <a16:creationId xmlns:a16="http://schemas.microsoft.com/office/drawing/2014/main" id="{00000000-0008-0000-0000-00003E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55" name="Text Box 27">
          <a:extLst>
            <a:ext uri="{FF2B5EF4-FFF2-40B4-BE49-F238E27FC236}">
              <a16:creationId xmlns:a16="http://schemas.microsoft.com/office/drawing/2014/main" id="{00000000-0008-0000-0000-00003F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56" name="Text Box 27">
          <a:extLst>
            <a:ext uri="{FF2B5EF4-FFF2-40B4-BE49-F238E27FC236}">
              <a16:creationId xmlns:a16="http://schemas.microsoft.com/office/drawing/2014/main" id="{00000000-0008-0000-0000-000040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757" name="Text Box 27">
          <a:extLst>
            <a:ext uri="{FF2B5EF4-FFF2-40B4-BE49-F238E27FC236}">
              <a16:creationId xmlns:a16="http://schemas.microsoft.com/office/drawing/2014/main" id="{00000000-0008-0000-0000-00004122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58" name="Text Box 27">
          <a:extLst>
            <a:ext uri="{FF2B5EF4-FFF2-40B4-BE49-F238E27FC236}">
              <a16:creationId xmlns:a16="http://schemas.microsoft.com/office/drawing/2014/main" id="{00000000-0008-0000-0000-000042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68580"/>
    <xdr:sp macro="" textlink="">
      <xdr:nvSpPr>
        <xdr:cNvPr id="8759" name="Text Box 27">
          <a:extLst>
            <a:ext uri="{FF2B5EF4-FFF2-40B4-BE49-F238E27FC236}">
              <a16:creationId xmlns:a16="http://schemas.microsoft.com/office/drawing/2014/main" id="{00000000-0008-0000-0000-000043220000}"/>
            </a:ext>
          </a:extLst>
        </xdr:cNvPr>
        <xdr:cNvSpPr txBox="1">
          <a:spLocks noChangeArrowheads="1"/>
        </xdr:cNvSpPr>
      </xdr:nvSpPr>
      <xdr:spPr bwMode="auto">
        <a:xfrm>
          <a:off x="2617470" y="54749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760" name="Text Box 27">
          <a:extLst>
            <a:ext uri="{FF2B5EF4-FFF2-40B4-BE49-F238E27FC236}">
              <a16:creationId xmlns:a16="http://schemas.microsoft.com/office/drawing/2014/main" id="{00000000-0008-0000-0000-000044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61" name="Text Box 27">
          <a:extLst>
            <a:ext uri="{FF2B5EF4-FFF2-40B4-BE49-F238E27FC236}">
              <a16:creationId xmlns:a16="http://schemas.microsoft.com/office/drawing/2014/main" id="{00000000-0008-0000-0000-000045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62" name="Text Box 27">
          <a:extLst>
            <a:ext uri="{FF2B5EF4-FFF2-40B4-BE49-F238E27FC236}">
              <a16:creationId xmlns:a16="http://schemas.microsoft.com/office/drawing/2014/main" id="{00000000-0008-0000-0000-000046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763" name="Text Box 27">
          <a:extLst>
            <a:ext uri="{FF2B5EF4-FFF2-40B4-BE49-F238E27FC236}">
              <a16:creationId xmlns:a16="http://schemas.microsoft.com/office/drawing/2014/main" id="{00000000-0008-0000-0000-000047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64" name="Text Box 27">
          <a:extLst>
            <a:ext uri="{FF2B5EF4-FFF2-40B4-BE49-F238E27FC236}">
              <a16:creationId xmlns:a16="http://schemas.microsoft.com/office/drawing/2014/main" id="{00000000-0008-0000-0000-000048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765" name="Text Box 27">
          <a:extLst>
            <a:ext uri="{FF2B5EF4-FFF2-40B4-BE49-F238E27FC236}">
              <a16:creationId xmlns:a16="http://schemas.microsoft.com/office/drawing/2014/main" id="{00000000-0008-0000-0000-000049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66" name="Text Box 27">
          <a:extLst>
            <a:ext uri="{FF2B5EF4-FFF2-40B4-BE49-F238E27FC236}">
              <a16:creationId xmlns:a16="http://schemas.microsoft.com/office/drawing/2014/main" id="{00000000-0008-0000-0000-00004A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767" name="Text Box 27">
          <a:extLst>
            <a:ext uri="{FF2B5EF4-FFF2-40B4-BE49-F238E27FC236}">
              <a16:creationId xmlns:a16="http://schemas.microsoft.com/office/drawing/2014/main" id="{00000000-0008-0000-0000-00004B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768" name="Text Box 27">
          <a:extLst>
            <a:ext uri="{FF2B5EF4-FFF2-40B4-BE49-F238E27FC236}">
              <a16:creationId xmlns:a16="http://schemas.microsoft.com/office/drawing/2014/main" id="{00000000-0008-0000-0000-00004C22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69" name="Text Box 27">
          <a:extLst>
            <a:ext uri="{FF2B5EF4-FFF2-40B4-BE49-F238E27FC236}">
              <a16:creationId xmlns:a16="http://schemas.microsoft.com/office/drawing/2014/main" id="{00000000-0008-0000-0000-00004D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70" name="Text Box 27">
          <a:extLst>
            <a:ext uri="{FF2B5EF4-FFF2-40B4-BE49-F238E27FC236}">
              <a16:creationId xmlns:a16="http://schemas.microsoft.com/office/drawing/2014/main" id="{00000000-0008-0000-0000-00004E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71" name="Text Box 27">
          <a:extLst>
            <a:ext uri="{FF2B5EF4-FFF2-40B4-BE49-F238E27FC236}">
              <a16:creationId xmlns:a16="http://schemas.microsoft.com/office/drawing/2014/main" id="{00000000-0008-0000-0000-00004F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72" name="Text Box 27">
          <a:extLst>
            <a:ext uri="{FF2B5EF4-FFF2-40B4-BE49-F238E27FC236}">
              <a16:creationId xmlns:a16="http://schemas.microsoft.com/office/drawing/2014/main" id="{00000000-0008-0000-0000-000050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73" name="Text Box 27">
          <a:extLst>
            <a:ext uri="{FF2B5EF4-FFF2-40B4-BE49-F238E27FC236}">
              <a16:creationId xmlns:a16="http://schemas.microsoft.com/office/drawing/2014/main" id="{00000000-0008-0000-0000-000051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74" name="Text Box 27">
          <a:extLst>
            <a:ext uri="{FF2B5EF4-FFF2-40B4-BE49-F238E27FC236}">
              <a16:creationId xmlns:a16="http://schemas.microsoft.com/office/drawing/2014/main" id="{00000000-0008-0000-0000-000052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77949"/>
    <xdr:sp macro="" textlink="">
      <xdr:nvSpPr>
        <xdr:cNvPr id="8775" name="Text Box 27">
          <a:extLst>
            <a:ext uri="{FF2B5EF4-FFF2-40B4-BE49-F238E27FC236}">
              <a16:creationId xmlns:a16="http://schemas.microsoft.com/office/drawing/2014/main" id="{00000000-0008-0000-0000-000053220000}"/>
            </a:ext>
          </a:extLst>
        </xdr:cNvPr>
        <xdr:cNvSpPr txBox="1">
          <a:spLocks noChangeArrowheads="1"/>
        </xdr:cNvSpPr>
      </xdr:nvSpPr>
      <xdr:spPr bwMode="auto">
        <a:xfrm>
          <a:off x="2617470" y="54749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776" name="Text Box 27">
          <a:extLst>
            <a:ext uri="{FF2B5EF4-FFF2-40B4-BE49-F238E27FC236}">
              <a16:creationId xmlns:a16="http://schemas.microsoft.com/office/drawing/2014/main" id="{00000000-0008-0000-0000-000054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777" name="Text Box 27">
          <a:extLst>
            <a:ext uri="{FF2B5EF4-FFF2-40B4-BE49-F238E27FC236}">
              <a16:creationId xmlns:a16="http://schemas.microsoft.com/office/drawing/2014/main" id="{00000000-0008-0000-0000-000055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778" name="Text Box 27">
          <a:extLst>
            <a:ext uri="{FF2B5EF4-FFF2-40B4-BE49-F238E27FC236}">
              <a16:creationId xmlns:a16="http://schemas.microsoft.com/office/drawing/2014/main" id="{00000000-0008-0000-0000-000056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8779" name="Text Box 27">
          <a:extLst>
            <a:ext uri="{FF2B5EF4-FFF2-40B4-BE49-F238E27FC236}">
              <a16:creationId xmlns:a16="http://schemas.microsoft.com/office/drawing/2014/main" id="{00000000-0008-0000-0000-00005722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780" name="Text Box 27">
          <a:extLst>
            <a:ext uri="{FF2B5EF4-FFF2-40B4-BE49-F238E27FC236}">
              <a16:creationId xmlns:a16="http://schemas.microsoft.com/office/drawing/2014/main" id="{00000000-0008-0000-0000-00005822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8781" name="Text Box 27">
          <a:extLst>
            <a:ext uri="{FF2B5EF4-FFF2-40B4-BE49-F238E27FC236}">
              <a16:creationId xmlns:a16="http://schemas.microsoft.com/office/drawing/2014/main" id="{00000000-0008-0000-0000-00005922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82" name="Text Box 27">
          <a:extLst>
            <a:ext uri="{FF2B5EF4-FFF2-40B4-BE49-F238E27FC236}">
              <a16:creationId xmlns:a16="http://schemas.microsoft.com/office/drawing/2014/main" id="{00000000-0008-0000-0000-00005A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83" name="Text Box 27">
          <a:extLst>
            <a:ext uri="{FF2B5EF4-FFF2-40B4-BE49-F238E27FC236}">
              <a16:creationId xmlns:a16="http://schemas.microsoft.com/office/drawing/2014/main" id="{00000000-0008-0000-0000-00005B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84" name="Text Box 27">
          <a:extLst>
            <a:ext uri="{FF2B5EF4-FFF2-40B4-BE49-F238E27FC236}">
              <a16:creationId xmlns:a16="http://schemas.microsoft.com/office/drawing/2014/main" id="{00000000-0008-0000-0000-00005C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85" name="Text Box 27">
          <a:extLst>
            <a:ext uri="{FF2B5EF4-FFF2-40B4-BE49-F238E27FC236}">
              <a16:creationId xmlns:a16="http://schemas.microsoft.com/office/drawing/2014/main" id="{00000000-0008-0000-0000-00005D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786" name="Text Box 27">
          <a:extLst>
            <a:ext uri="{FF2B5EF4-FFF2-40B4-BE49-F238E27FC236}">
              <a16:creationId xmlns:a16="http://schemas.microsoft.com/office/drawing/2014/main" id="{00000000-0008-0000-0000-00005E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787" name="Text Box 27">
          <a:extLst>
            <a:ext uri="{FF2B5EF4-FFF2-40B4-BE49-F238E27FC236}">
              <a16:creationId xmlns:a16="http://schemas.microsoft.com/office/drawing/2014/main" id="{00000000-0008-0000-0000-00005F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788" name="Text Box 27">
          <a:extLst>
            <a:ext uri="{FF2B5EF4-FFF2-40B4-BE49-F238E27FC236}">
              <a16:creationId xmlns:a16="http://schemas.microsoft.com/office/drawing/2014/main" id="{00000000-0008-0000-0000-000060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789" name="Text Box 27">
          <a:extLst>
            <a:ext uri="{FF2B5EF4-FFF2-40B4-BE49-F238E27FC236}">
              <a16:creationId xmlns:a16="http://schemas.microsoft.com/office/drawing/2014/main" id="{00000000-0008-0000-0000-000061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790" name="Text Box 27">
          <a:extLst>
            <a:ext uri="{FF2B5EF4-FFF2-40B4-BE49-F238E27FC236}">
              <a16:creationId xmlns:a16="http://schemas.microsoft.com/office/drawing/2014/main" id="{00000000-0008-0000-0000-00006222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8791" name="Text Box 27">
          <a:extLst>
            <a:ext uri="{FF2B5EF4-FFF2-40B4-BE49-F238E27FC236}">
              <a16:creationId xmlns:a16="http://schemas.microsoft.com/office/drawing/2014/main" id="{00000000-0008-0000-0000-00006322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92" name="Text Box 27">
          <a:extLst>
            <a:ext uri="{FF2B5EF4-FFF2-40B4-BE49-F238E27FC236}">
              <a16:creationId xmlns:a16="http://schemas.microsoft.com/office/drawing/2014/main" id="{00000000-0008-0000-0000-000064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93" name="Text Box 27">
          <a:extLst>
            <a:ext uri="{FF2B5EF4-FFF2-40B4-BE49-F238E27FC236}">
              <a16:creationId xmlns:a16="http://schemas.microsoft.com/office/drawing/2014/main" id="{00000000-0008-0000-0000-000065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94" name="Text Box 27">
          <a:extLst>
            <a:ext uri="{FF2B5EF4-FFF2-40B4-BE49-F238E27FC236}">
              <a16:creationId xmlns:a16="http://schemas.microsoft.com/office/drawing/2014/main" id="{00000000-0008-0000-0000-000066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795" name="Text Box 27">
          <a:extLst>
            <a:ext uri="{FF2B5EF4-FFF2-40B4-BE49-F238E27FC236}">
              <a16:creationId xmlns:a16="http://schemas.microsoft.com/office/drawing/2014/main" id="{00000000-0008-0000-0000-000067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796" name="Text Box 27">
          <a:extLst>
            <a:ext uri="{FF2B5EF4-FFF2-40B4-BE49-F238E27FC236}">
              <a16:creationId xmlns:a16="http://schemas.microsoft.com/office/drawing/2014/main" id="{00000000-0008-0000-0000-00006822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797" name="Text Box 27">
          <a:extLst>
            <a:ext uri="{FF2B5EF4-FFF2-40B4-BE49-F238E27FC236}">
              <a16:creationId xmlns:a16="http://schemas.microsoft.com/office/drawing/2014/main" id="{00000000-0008-0000-0000-000069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68580"/>
    <xdr:sp macro="" textlink="">
      <xdr:nvSpPr>
        <xdr:cNvPr id="8798" name="Text Box 27">
          <a:extLst>
            <a:ext uri="{FF2B5EF4-FFF2-40B4-BE49-F238E27FC236}">
              <a16:creationId xmlns:a16="http://schemas.microsoft.com/office/drawing/2014/main" id="{00000000-0008-0000-0000-00006A220000}"/>
            </a:ext>
          </a:extLst>
        </xdr:cNvPr>
        <xdr:cNvSpPr txBox="1">
          <a:spLocks noChangeArrowheads="1"/>
        </xdr:cNvSpPr>
      </xdr:nvSpPr>
      <xdr:spPr bwMode="auto">
        <a:xfrm>
          <a:off x="2617470" y="54749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799" name="Text Box 27">
          <a:extLst>
            <a:ext uri="{FF2B5EF4-FFF2-40B4-BE49-F238E27FC236}">
              <a16:creationId xmlns:a16="http://schemas.microsoft.com/office/drawing/2014/main" id="{00000000-0008-0000-0000-00006B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00" name="Text Box 27">
          <a:extLst>
            <a:ext uri="{FF2B5EF4-FFF2-40B4-BE49-F238E27FC236}">
              <a16:creationId xmlns:a16="http://schemas.microsoft.com/office/drawing/2014/main" id="{00000000-0008-0000-0000-00006C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01" name="Text Box 27">
          <a:extLst>
            <a:ext uri="{FF2B5EF4-FFF2-40B4-BE49-F238E27FC236}">
              <a16:creationId xmlns:a16="http://schemas.microsoft.com/office/drawing/2014/main" id="{00000000-0008-0000-0000-00006D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02" name="Text Box 27">
          <a:extLst>
            <a:ext uri="{FF2B5EF4-FFF2-40B4-BE49-F238E27FC236}">
              <a16:creationId xmlns:a16="http://schemas.microsoft.com/office/drawing/2014/main" id="{00000000-0008-0000-0000-00006E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03" name="Text Box 27">
          <a:extLst>
            <a:ext uri="{FF2B5EF4-FFF2-40B4-BE49-F238E27FC236}">
              <a16:creationId xmlns:a16="http://schemas.microsoft.com/office/drawing/2014/main" id="{00000000-0008-0000-0000-00006F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04" name="Text Box 27">
          <a:extLst>
            <a:ext uri="{FF2B5EF4-FFF2-40B4-BE49-F238E27FC236}">
              <a16:creationId xmlns:a16="http://schemas.microsoft.com/office/drawing/2014/main" id="{00000000-0008-0000-0000-000070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05" name="Text Box 27">
          <a:extLst>
            <a:ext uri="{FF2B5EF4-FFF2-40B4-BE49-F238E27FC236}">
              <a16:creationId xmlns:a16="http://schemas.microsoft.com/office/drawing/2014/main" id="{00000000-0008-0000-0000-000071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06" name="Text Box 27">
          <a:extLst>
            <a:ext uri="{FF2B5EF4-FFF2-40B4-BE49-F238E27FC236}">
              <a16:creationId xmlns:a16="http://schemas.microsoft.com/office/drawing/2014/main" id="{00000000-0008-0000-0000-000072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807" name="Text Box 27">
          <a:extLst>
            <a:ext uri="{FF2B5EF4-FFF2-40B4-BE49-F238E27FC236}">
              <a16:creationId xmlns:a16="http://schemas.microsoft.com/office/drawing/2014/main" id="{00000000-0008-0000-0000-00007322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08" name="Text Box 27">
          <a:extLst>
            <a:ext uri="{FF2B5EF4-FFF2-40B4-BE49-F238E27FC236}">
              <a16:creationId xmlns:a16="http://schemas.microsoft.com/office/drawing/2014/main" id="{00000000-0008-0000-0000-000074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09" name="Text Box 27">
          <a:extLst>
            <a:ext uri="{FF2B5EF4-FFF2-40B4-BE49-F238E27FC236}">
              <a16:creationId xmlns:a16="http://schemas.microsoft.com/office/drawing/2014/main" id="{00000000-0008-0000-0000-000075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10" name="Text Box 27">
          <a:extLst>
            <a:ext uri="{FF2B5EF4-FFF2-40B4-BE49-F238E27FC236}">
              <a16:creationId xmlns:a16="http://schemas.microsoft.com/office/drawing/2014/main" id="{00000000-0008-0000-0000-000076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11" name="Text Box 27">
          <a:extLst>
            <a:ext uri="{FF2B5EF4-FFF2-40B4-BE49-F238E27FC236}">
              <a16:creationId xmlns:a16="http://schemas.microsoft.com/office/drawing/2014/main" id="{00000000-0008-0000-0000-000077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12" name="Text Box 27">
          <a:extLst>
            <a:ext uri="{FF2B5EF4-FFF2-40B4-BE49-F238E27FC236}">
              <a16:creationId xmlns:a16="http://schemas.microsoft.com/office/drawing/2014/main" id="{00000000-0008-0000-0000-000078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13" name="Text Box 27">
          <a:extLst>
            <a:ext uri="{FF2B5EF4-FFF2-40B4-BE49-F238E27FC236}">
              <a16:creationId xmlns:a16="http://schemas.microsoft.com/office/drawing/2014/main" id="{00000000-0008-0000-0000-000079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77949"/>
    <xdr:sp macro="" textlink="">
      <xdr:nvSpPr>
        <xdr:cNvPr id="8814" name="Text Box 27">
          <a:extLst>
            <a:ext uri="{FF2B5EF4-FFF2-40B4-BE49-F238E27FC236}">
              <a16:creationId xmlns:a16="http://schemas.microsoft.com/office/drawing/2014/main" id="{00000000-0008-0000-0000-00007A220000}"/>
            </a:ext>
          </a:extLst>
        </xdr:cNvPr>
        <xdr:cNvSpPr txBox="1">
          <a:spLocks noChangeArrowheads="1"/>
        </xdr:cNvSpPr>
      </xdr:nvSpPr>
      <xdr:spPr bwMode="auto">
        <a:xfrm>
          <a:off x="2617470" y="54749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815" name="Text Box 27">
          <a:extLst>
            <a:ext uri="{FF2B5EF4-FFF2-40B4-BE49-F238E27FC236}">
              <a16:creationId xmlns:a16="http://schemas.microsoft.com/office/drawing/2014/main" id="{00000000-0008-0000-0000-00007B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816" name="Text Box 27">
          <a:extLst>
            <a:ext uri="{FF2B5EF4-FFF2-40B4-BE49-F238E27FC236}">
              <a16:creationId xmlns:a16="http://schemas.microsoft.com/office/drawing/2014/main" id="{00000000-0008-0000-0000-00007C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817" name="Text Box 27">
          <a:extLst>
            <a:ext uri="{FF2B5EF4-FFF2-40B4-BE49-F238E27FC236}">
              <a16:creationId xmlns:a16="http://schemas.microsoft.com/office/drawing/2014/main" id="{00000000-0008-0000-0000-00007D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8818" name="Text Box 27">
          <a:extLst>
            <a:ext uri="{FF2B5EF4-FFF2-40B4-BE49-F238E27FC236}">
              <a16:creationId xmlns:a16="http://schemas.microsoft.com/office/drawing/2014/main" id="{00000000-0008-0000-0000-00007E22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819" name="Text Box 27">
          <a:extLst>
            <a:ext uri="{FF2B5EF4-FFF2-40B4-BE49-F238E27FC236}">
              <a16:creationId xmlns:a16="http://schemas.microsoft.com/office/drawing/2014/main" id="{00000000-0008-0000-0000-00007F22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20" name="Text Box 27">
          <a:extLst>
            <a:ext uri="{FF2B5EF4-FFF2-40B4-BE49-F238E27FC236}">
              <a16:creationId xmlns:a16="http://schemas.microsoft.com/office/drawing/2014/main" id="{00000000-0008-0000-0000-000080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21" name="Text Box 27">
          <a:extLst>
            <a:ext uri="{FF2B5EF4-FFF2-40B4-BE49-F238E27FC236}">
              <a16:creationId xmlns:a16="http://schemas.microsoft.com/office/drawing/2014/main" id="{00000000-0008-0000-0000-000081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22" name="Text Box 27">
          <a:extLst>
            <a:ext uri="{FF2B5EF4-FFF2-40B4-BE49-F238E27FC236}">
              <a16:creationId xmlns:a16="http://schemas.microsoft.com/office/drawing/2014/main" id="{00000000-0008-0000-0000-000082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23" name="Text Box 27">
          <a:extLst>
            <a:ext uri="{FF2B5EF4-FFF2-40B4-BE49-F238E27FC236}">
              <a16:creationId xmlns:a16="http://schemas.microsoft.com/office/drawing/2014/main" id="{00000000-0008-0000-0000-000083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24" name="Text Box 27">
          <a:extLst>
            <a:ext uri="{FF2B5EF4-FFF2-40B4-BE49-F238E27FC236}">
              <a16:creationId xmlns:a16="http://schemas.microsoft.com/office/drawing/2014/main" id="{00000000-0008-0000-0000-000084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25" name="Text Box 27">
          <a:extLst>
            <a:ext uri="{FF2B5EF4-FFF2-40B4-BE49-F238E27FC236}">
              <a16:creationId xmlns:a16="http://schemas.microsoft.com/office/drawing/2014/main" id="{00000000-0008-0000-0000-000085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26" name="Text Box 27">
          <a:extLst>
            <a:ext uri="{FF2B5EF4-FFF2-40B4-BE49-F238E27FC236}">
              <a16:creationId xmlns:a16="http://schemas.microsoft.com/office/drawing/2014/main" id="{00000000-0008-0000-0000-000086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27" name="Text Box 27">
          <a:extLst>
            <a:ext uri="{FF2B5EF4-FFF2-40B4-BE49-F238E27FC236}">
              <a16:creationId xmlns:a16="http://schemas.microsoft.com/office/drawing/2014/main" id="{00000000-0008-0000-0000-000087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828" name="Text Box 27">
          <a:extLst>
            <a:ext uri="{FF2B5EF4-FFF2-40B4-BE49-F238E27FC236}">
              <a16:creationId xmlns:a16="http://schemas.microsoft.com/office/drawing/2014/main" id="{00000000-0008-0000-0000-00008822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8829" name="Text Box 27">
          <a:extLst>
            <a:ext uri="{FF2B5EF4-FFF2-40B4-BE49-F238E27FC236}">
              <a16:creationId xmlns:a16="http://schemas.microsoft.com/office/drawing/2014/main" id="{00000000-0008-0000-0000-00008922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30" name="Text Box 27">
          <a:extLst>
            <a:ext uri="{FF2B5EF4-FFF2-40B4-BE49-F238E27FC236}">
              <a16:creationId xmlns:a16="http://schemas.microsoft.com/office/drawing/2014/main" id="{00000000-0008-0000-0000-00008A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31" name="Text Box 27">
          <a:extLst>
            <a:ext uri="{FF2B5EF4-FFF2-40B4-BE49-F238E27FC236}">
              <a16:creationId xmlns:a16="http://schemas.microsoft.com/office/drawing/2014/main" id="{00000000-0008-0000-0000-00008B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32" name="Text Box 27">
          <a:extLst>
            <a:ext uri="{FF2B5EF4-FFF2-40B4-BE49-F238E27FC236}">
              <a16:creationId xmlns:a16="http://schemas.microsoft.com/office/drawing/2014/main" id="{00000000-0008-0000-0000-00008C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33" name="Text Box 27">
          <a:extLst>
            <a:ext uri="{FF2B5EF4-FFF2-40B4-BE49-F238E27FC236}">
              <a16:creationId xmlns:a16="http://schemas.microsoft.com/office/drawing/2014/main" id="{00000000-0008-0000-0000-00008D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834" name="Text Box 27">
          <a:extLst>
            <a:ext uri="{FF2B5EF4-FFF2-40B4-BE49-F238E27FC236}">
              <a16:creationId xmlns:a16="http://schemas.microsoft.com/office/drawing/2014/main" id="{00000000-0008-0000-0000-00008E22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35" name="Text Box 27">
          <a:extLst>
            <a:ext uri="{FF2B5EF4-FFF2-40B4-BE49-F238E27FC236}">
              <a16:creationId xmlns:a16="http://schemas.microsoft.com/office/drawing/2014/main" id="{00000000-0008-0000-0000-00008F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68580"/>
    <xdr:sp macro="" textlink="">
      <xdr:nvSpPr>
        <xdr:cNvPr id="8836" name="Text Box 27">
          <a:extLst>
            <a:ext uri="{FF2B5EF4-FFF2-40B4-BE49-F238E27FC236}">
              <a16:creationId xmlns:a16="http://schemas.microsoft.com/office/drawing/2014/main" id="{00000000-0008-0000-0000-000090220000}"/>
            </a:ext>
          </a:extLst>
        </xdr:cNvPr>
        <xdr:cNvSpPr txBox="1">
          <a:spLocks noChangeArrowheads="1"/>
        </xdr:cNvSpPr>
      </xdr:nvSpPr>
      <xdr:spPr bwMode="auto">
        <a:xfrm>
          <a:off x="2617470" y="54749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37" name="Text Box 27">
          <a:extLst>
            <a:ext uri="{FF2B5EF4-FFF2-40B4-BE49-F238E27FC236}">
              <a16:creationId xmlns:a16="http://schemas.microsoft.com/office/drawing/2014/main" id="{00000000-0008-0000-0000-000091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38" name="Text Box 27">
          <a:extLst>
            <a:ext uri="{FF2B5EF4-FFF2-40B4-BE49-F238E27FC236}">
              <a16:creationId xmlns:a16="http://schemas.microsoft.com/office/drawing/2014/main" id="{00000000-0008-0000-0000-000092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39" name="Text Box 27">
          <a:extLst>
            <a:ext uri="{FF2B5EF4-FFF2-40B4-BE49-F238E27FC236}">
              <a16:creationId xmlns:a16="http://schemas.microsoft.com/office/drawing/2014/main" id="{00000000-0008-0000-0000-000093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40" name="Text Box 27">
          <a:extLst>
            <a:ext uri="{FF2B5EF4-FFF2-40B4-BE49-F238E27FC236}">
              <a16:creationId xmlns:a16="http://schemas.microsoft.com/office/drawing/2014/main" id="{00000000-0008-0000-0000-000094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41" name="Text Box 27">
          <a:extLst>
            <a:ext uri="{FF2B5EF4-FFF2-40B4-BE49-F238E27FC236}">
              <a16:creationId xmlns:a16="http://schemas.microsoft.com/office/drawing/2014/main" id="{00000000-0008-0000-0000-000095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42" name="Text Box 27">
          <a:extLst>
            <a:ext uri="{FF2B5EF4-FFF2-40B4-BE49-F238E27FC236}">
              <a16:creationId xmlns:a16="http://schemas.microsoft.com/office/drawing/2014/main" id="{00000000-0008-0000-0000-000096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43" name="Text Box 27">
          <a:extLst>
            <a:ext uri="{FF2B5EF4-FFF2-40B4-BE49-F238E27FC236}">
              <a16:creationId xmlns:a16="http://schemas.microsoft.com/office/drawing/2014/main" id="{00000000-0008-0000-0000-000097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44" name="Text Box 27">
          <a:extLst>
            <a:ext uri="{FF2B5EF4-FFF2-40B4-BE49-F238E27FC236}">
              <a16:creationId xmlns:a16="http://schemas.microsoft.com/office/drawing/2014/main" id="{00000000-0008-0000-0000-000098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845" name="Text Box 27">
          <a:extLst>
            <a:ext uri="{FF2B5EF4-FFF2-40B4-BE49-F238E27FC236}">
              <a16:creationId xmlns:a16="http://schemas.microsoft.com/office/drawing/2014/main" id="{00000000-0008-0000-0000-00009922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46" name="Text Box 27">
          <a:extLst>
            <a:ext uri="{FF2B5EF4-FFF2-40B4-BE49-F238E27FC236}">
              <a16:creationId xmlns:a16="http://schemas.microsoft.com/office/drawing/2014/main" id="{00000000-0008-0000-0000-00009A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47" name="Text Box 27">
          <a:extLst>
            <a:ext uri="{FF2B5EF4-FFF2-40B4-BE49-F238E27FC236}">
              <a16:creationId xmlns:a16="http://schemas.microsoft.com/office/drawing/2014/main" id="{00000000-0008-0000-0000-00009B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48" name="Text Box 27">
          <a:extLst>
            <a:ext uri="{FF2B5EF4-FFF2-40B4-BE49-F238E27FC236}">
              <a16:creationId xmlns:a16="http://schemas.microsoft.com/office/drawing/2014/main" id="{00000000-0008-0000-0000-00009C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49" name="Text Box 27">
          <a:extLst>
            <a:ext uri="{FF2B5EF4-FFF2-40B4-BE49-F238E27FC236}">
              <a16:creationId xmlns:a16="http://schemas.microsoft.com/office/drawing/2014/main" id="{00000000-0008-0000-0000-00009D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50" name="Text Box 27">
          <a:extLst>
            <a:ext uri="{FF2B5EF4-FFF2-40B4-BE49-F238E27FC236}">
              <a16:creationId xmlns:a16="http://schemas.microsoft.com/office/drawing/2014/main" id="{00000000-0008-0000-0000-00009E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51" name="Text Box 27">
          <a:extLst>
            <a:ext uri="{FF2B5EF4-FFF2-40B4-BE49-F238E27FC236}">
              <a16:creationId xmlns:a16="http://schemas.microsoft.com/office/drawing/2014/main" id="{00000000-0008-0000-0000-00009F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77949"/>
    <xdr:sp macro="" textlink="">
      <xdr:nvSpPr>
        <xdr:cNvPr id="8852" name="Text Box 27">
          <a:extLst>
            <a:ext uri="{FF2B5EF4-FFF2-40B4-BE49-F238E27FC236}">
              <a16:creationId xmlns:a16="http://schemas.microsoft.com/office/drawing/2014/main" id="{00000000-0008-0000-0000-0000A0220000}"/>
            </a:ext>
          </a:extLst>
        </xdr:cNvPr>
        <xdr:cNvSpPr txBox="1">
          <a:spLocks noChangeArrowheads="1"/>
        </xdr:cNvSpPr>
      </xdr:nvSpPr>
      <xdr:spPr bwMode="auto">
        <a:xfrm>
          <a:off x="2617470" y="54749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853" name="Text Box 27">
          <a:extLst>
            <a:ext uri="{FF2B5EF4-FFF2-40B4-BE49-F238E27FC236}">
              <a16:creationId xmlns:a16="http://schemas.microsoft.com/office/drawing/2014/main" id="{00000000-0008-0000-0000-0000A1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854" name="Text Box 27">
          <a:extLst>
            <a:ext uri="{FF2B5EF4-FFF2-40B4-BE49-F238E27FC236}">
              <a16:creationId xmlns:a16="http://schemas.microsoft.com/office/drawing/2014/main" id="{00000000-0008-0000-0000-0000A2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855" name="Text Box 27">
          <a:extLst>
            <a:ext uri="{FF2B5EF4-FFF2-40B4-BE49-F238E27FC236}">
              <a16:creationId xmlns:a16="http://schemas.microsoft.com/office/drawing/2014/main" id="{00000000-0008-0000-0000-0000A3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8856" name="Text Box 27">
          <a:extLst>
            <a:ext uri="{FF2B5EF4-FFF2-40B4-BE49-F238E27FC236}">
              <a16:creationId xmlns:a16="http://schemas.microsoft.com/office/drawing/2014/main" id="{00000000-0008-0000-0000-0000A422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857" name="Text Box 27">
          <a:extLst>
            <a:ext uri="{FF2B5EF4-FFF2-40B4-BE49-F238E27FC236}">
              <a16:creationId xmlns:a16="http://schemas.microsoft.com/office/drawing/2014/main" id="{00000000-0008-0000-0000-0000A522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8858" name="Text Box 27">
          <a:extLst>
            <a:ext uri="{FF2B5EF4-FFF2-40B4-BE49-F238E27FC236}">
              <a16:creationId xmlns:a16="http://schemas.microsoft.com/office/drawing/2014/main" id="{00000000-0008-0000-0000-0000A622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59" name="Text Box 27">
          <a:extLst>
            <a:ext uri="{FF2B5EF4-FFF2-40B4-BE49-F238E27FC236}">
              <a16:creationId xmlns:a16="http://schemas.microsoft.com/office/drawing/2014/main" id="{00000000-0008-0000-0000-0000A7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60" name="Text Box 27">
          <a:extLst>
            <a:ext uri="{FF2B5EF4-FFF2-40B4-BE49-F238E27FC236}">
              <a16:creationId xmlns:a16="http://schemas.microsoft.com/office/drawing/2014/main" id="{00000000-0008-0000-0000-0000A8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61" name="Text Box 27">
          <a:extLst>
            <a:ext uri="{FF2B5EF4-FFF2-40B4-BE49-F238E27FC236}">
              <a16:creationId xmlns:a16="http://schemas.microsoft.com/office/drawing/2014/main" id="{00000000-0008-0000-0000-0000A9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62" name="Text Box 27">
          <a:extLst>
            <a:ext uri="{FF2B5EF4-FFF2-40B4-BE49-F238E27FC236}">
              <a16:creationId xmlns:a16="http://schemas.microsoft.com/office/drawing/2014/main" id="{00000000-0008-0000-0000-0000AA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63" name="Text Box 27">
          <a:extLst>
            <a:ext uri="{FF2B5EF4-FFF2-40B4-BE49-F238E27FC236}">
              <a16:creationId xmlns:a16="http://schemas.microsoft.com/office/drawing/2014/main" id="{00000000-0008-0000-0000-0000AB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64" name="Text Box 27">
          <a:extLst>
            <a:ext uri="{FF2B5EF4-FFF2-40B4-BE49-F238E27FC236}">
              <a16:creationId xmlns:a16="http://schemas.microsoft.com/office/drawing/2014/main" id="{00000000-0008-0000-0000-0000AC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65" name="Text Box 27">
          <a:extLst>
            <a:ext uri="{FF2B5EF4-FFF2-40B4-BE49-F238E27FC236}">
              <a16:creationId xmlns:a16="http://schemas.microsoft.com/office/drawing/2014/main" id="{00000000-0008-0000-0000-0000AD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66" name="Text Box 27">
          <a:extLst>
            <a:ext uri="{FF2B5EF4-FFF2-40B4-BE49-F238E27FC236}">
              <a16:creationId xmlns:a16="http://schemas.microsoft.com/office/drawing/2014/main" id="{00000000-0008-0000-0000-0000AE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867" name="Text Box 27">
          <a:extLst>
            <a:ext uri="{FF2B5EF4-FFF2-40B4-BE49-F238E27FC236}">
              <a16:creationId xmlns:a16="http://schemas.microsoft.com/office/drawing/2014/main" id="{00000000-0008-0000-0000-0000AF22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8868" name="Text Box 27">
          <a:extLst>
            <a:ext uri="{FF2B5EF4-FFF2-40B4-BE49-F238E27FC236}">
              <a16:creationId xmlns:a16="http://schemas.microsoft.com/office/drawing/2014/main" id="{00000000-0008-0000-0000-0000B022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69" name="Text Box 27">
          <a:extLst>
            <a:ext uri="{FF2B5EF4-FFF2-40B4-BE49-F238E27FC236}">
              <a16:creationId xmlns:a16="http://schemas.microsoft.com/office/drawing/2014/main" id="{00000000-0008-0000-0000-0000B1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70" name="Text Box 27">
          <a:extLst>
            <a:ext uri="{FF2B5EF4-FFF2-40B4-BE49-F238E27FC236}">
              <a16:creationId xmlns:a16="http://schemas.microsoft.com/office/drawing/2014/main" id="{00000000-0008-0000-0000-0000B2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71" name="Text Box 27">
          <a:extLst>
            <a:ext uri="{FF2B5EF4-FFF2-40B4-BE49-F238E27FC236}">
              <a16:creationId xmlns:a16="http://schemas.microsoft.com/office/drawing/2014/main" id="{00000000-0008-0000-0000-0000B3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72" name="Text Box 27">
          <a:extLst>
            <a:ext uri="{FF2B5EF4-FFF2-40B4-BE49-F238E27FC236}">
              <a16:creationId xmlns:a16="http://schemas.microsoft.com/office/drawing/2014/main" id="{00000000-0008-0000-0000-0000B4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873" name="Text Box 27">
          <a:extLst>
            <a:ext uri="{FF2B5EF4-FFF2-40B4-BE49-F238E27FC236}">
              <a16:creationId xmlns:a16="http://schemas.microsoft.com/office/drawing/2014/main" id="{00000000-0008-0000-0000-0000B522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74" name="Text Box 27">
          <a:extLst>
            <a:ext uri="{FF2B5EF4-FFF2-40B4-BE49-F238E27FC236}">
              <a16:creationId xmlns:a16="http://schemas.microsoft.com/office/drawing/2014/main" id="{00000000-0008-0000-0000-0000B6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68580"/>
    <xdr:sp macro="" textlink="">
      <xdr:nvSpPr>
        <xdr:cNvPr id="8875" name="Text Box 27">
          <a:extLst>
            <a:ext uri="{FF2B5EF4-FFF2-40B4-BE49-F238E27FC236}">
              <a16:creationId xmlns:a16="http://schemas.microsoft.com/office/drawing/2014/main" id="{00000000-0008-0000-0000-0000B7220000}"/>
            </a:ext>
          </a:extLst>
        </xdr:cNvPr>
        <xdr:cNvSpPr txBox="1">
          <a:spLocks noChangeArrowheads="1"/>
        </xdr:cNvSpPr>
      </xdr:nvSpPr>
      <xdr:spPr bwMode="auto">
        <a:xfrm>
          <a:off x="2617470" y="54749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76" name="Text Box 27">
          <a:extLst>
            <a:ext uri="{FF2B5EF4-FFF2-40B4-BE49-F238E27FC236}">
              <a16:creationId xmlns:a16="http://schemas.microsoft.com/office/drawing/2014/main" id="{00000000-0008-0000-0000-0000B8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77" name="Text Box 27">
          <a:extLst>
            <a:ext uri="{FF2B5EF4-FFF2-40B4-BE49-F238E27FC236}">
              <a16:creationId xmlns:a16="http://schemas.microsoft.com/office/drawing/2014/main" id="{00000000-0008-0000-0000-0000B9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78" name="Text Box 27">
          <a:extLst>
            <a:ext uri="{FF2B5EF4-FFF2-40B4-BE49-F238E27FC236}">
              <a16:creationId xmlns:a16="http://schemas.microsoft.com/office/drawing/2014/main" id="{00000000-0008-0000-0000-0000BA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79" name="Text Box 27">
          <a:extLst>
            <a:ext uri="{FF2B5EF4-FFF2-40B4-BE49-F238E27FC236}">
              <a16:creationId xmlns:a16="http://schemas.microsoft.com/office/drawing/2014/main" id="{00000000-0008-0000-0000-0000BB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80" name="Text Box 27">
          <a:extLst>
            <a:ext uri="{FF2B5EF4-FFF2-40B4-BE49-F238E27FC236}">
              <a16:creationId xmlns:a16="http://schemas.microsoft.com/office/drawing/2014/main" id="{00000000-0008-0000-0000-0000BC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81" name="Text Box 27">
          <a:extLst>
            <a:ext uri="{FF2B5EF4-FFF2-40B4-BE49-F238E27FC236}">
              <a16:creationId xmlns:a16="http://schemas.microsoft.com/office/drawing/2014/main" id="{00000000-0008-0000-0000-0000BD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82" name="Text Box 27">
          <a:extLst>
            <a:ext uri="{FF2B5EF4-FFF2-40B4-BE49-F238E27FC236}">
              <a16:creationId xmlns:a16="http://schemas.microsoft.com/office/drawing/2014/main" id="{00000000-0008-0000-0000-0000BE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883" name="Text Box 27">
          <a:extLst>
            <a:ext uri="{FF2B5EF4-FFF2-40B4-BE49-F238E27FC236}">
              <a16:creationId xmlns:a16="http://schemas.microsoft.com/office/drawing/2014/main" id="{00000000-0008-0000-0000-0000BF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884" name="Text Box 27">
          <a:extLst>
            <a:ext uri="{FF2B5EF4-FFF2-40B4-BE49-F238E27FC236}">
              <a16:creationId xmlns:a16="http://schemas.microsoft.com/office/drawing/2014/main" id="{00000000-0008-0000-0000-0000C022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85" name="Text Box 27">
          <a:extLst>
            <a:ext uri="{FF2B5EF4-FFF2-40B4-BE49-F238E27FC236}">
              <a16:creationId xmlns:a16="http://schemas.microsoft.com/office/drawing/2014/main" id="{00000000-0008-0000-0000-0000C1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86" name="Text Box 27">
          <a:extLst>
            <a:ext uri="{FF2B5EF4-FFF2-40B4-BE49-F238E27FC236}">
              <a16:creationId xmlns:a16="http://schemas.microsoft.com/office/drawing/2014/main" id="{00000000-0008-0000-0000-0000C2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87" name="Text Box 27">
          <a:extLst>
            <a:ext uri="{FF2B5EF4-FFF2-40B4-BE49-F238E27FC236}">
              <a16:creationId xmlns:a16="http://schemas.microsoft.com/office/drawing/2014/main" id="{00000000-0008-0000-0000-0000C3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88" name="Text Box 27">
          <a:extLst>
            <a:ext uri="{FF2B5EF4-FFF2-40B4-BE49-F238E27FC236}">
              <a16:creationId xmlns:a16="http://schemas.microsoft.com/office/drawing/2014/main" id="{00000000-0008-0000-0000-0000C4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89" name="Text Box 27">
          <a:extLst>
            <a:ext uri="{FF2B5EF4-FFF2-40B4-BE49-F238E27FC236}">
              <a16:creationId xmlns:a16="http://schemas.microsoft.com/office/drawing/2014/main" id="{00000000-0008-0000-0000-0000C5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890" name="Text Box 27">
          <a:extLst>
            <a:ext uri="{FF2B5EF4-FFF2-40B4-BE49-F238E27FC236}">
              <a16:creationId xmlns:a16="http://schemas.microsoft.com/office/drawing/2014/main" id="{00000000-0008-0000-0000-0000C6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77949"/>
    <xdr:sp macro="" textlink="">
      <xdr:nvSpPr>
        <xdr:cNvPr id="8891" name="Text Box 27">
          <a:extLst>
            <a:ext uri="{FF2B5EF4-FFF2-40B4-BE49-F238E27FC236}">
              <a16:creationId xmlns:a16="http://schemas.microsoft.com/office/drawing/2014/main" id="{00000000-0008-0000-0000-0000C7220000}"/>
            </a:ext>
          </a:extLst>
        </xdr:cNvPr>
        <xdr:cNvSpPr txBox="1">
          <a:spLocks noChangeArrowheads="1"/>
        </xdr:cNvSpPr>
      </xdr:nvSpPr>
      <xdr:spPr bwMode="auto">
        <a:xfrm>
          <a:off x="2617470" y="54749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892" name="Text Box 27">
          <a:extLst>
            <a:ext uri="{FF2B5EF4-FFF2-40B4-BE49-F238E27FC236}">
              <a16:creationId xmlns:a16="http://schemas.microsoft.com/office/drawing/2014/main" id="{00000000-0008-0000-0000-0000C8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893" name="Text Box 27">
          <a:extLst>
            <a:ext uri="{FF2B5EF4-FFF2-40B4-BE49-F238E27FC236}">
              <a16:creationId xmlns:a16="http://schemas.microsoft.com/office/drawing/2014/main" id="{00000000-0008-0000-0000-0000C9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894" name="Text Box 27">
          <a:extLst>
            <a:ext uri="{FF2B5EF4-FFF2-40B4-BE49-F238E27FC236}">
              <a16:creationId xmlns:a16="http://schemas.microsoft.com/office/drawing/2014/main" id="{00000000-0008-0000-0000-0000CA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8895" name="Text Box 27">
          <a:extLst>
            <a:ext uri="{FF2B5EF4-FFF2-40B4-BE49-F238E27FC236}">
              <a16:creationId xmlns:a16="http://schemas.microsoft.com/office/drawing/2014/main" id="{00000000-0008-0000-0000-0000CB22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896" name="Text Box 27">
          <a:extLst>
            <a:ext uri="{FF2B5EF4-FFF2-40B4-BE49-F238E27FC236}">
              <a16:creationId xmlns:a16="http://schemas.microsoft.com/office/drawing/2014/main" id="{00000000-0008-0000-0000-0000CC22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97" name="Text Box 27">
          <a:extLst>
            <a:ext uri="{FF2B5EF4-FFF2-40B4-BE49-F238E27FC236}">
              <a16:creationId xmlns:a16="http://schemas.microsoft.com/office/drawing/2014/main" id="{00000000-0008-0000-0000-0000CD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98" name="Text Box 27">
          <a:extLst>
            <a:ext uri="{FF2B5EF4-FFF2-40B4-BE49-F238E27FC236}">
              <a16:creationId xmlns:a16="http://schemas.microsoft.com/office/drawing/2014/main" id="{00000000-0008-0000-0000-0000CE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899" name="Text Box 27">
          <a:extLst>
            <a:ext uri="{FF2B5EF4-FFF2-40B4-BE49-F238E27FC236}">
              <a16:creationId xmlns:a16="http://schemas.microsoft.com/office/drawing/2014/main" id="{00000000-0008-0000-0000-0000CF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00" name="Text Box 27">
          <a:extLst>
            <a:ext uri="{FF2B5EF4-FFF2-40B4-BE49-F238E27FC236}">
              <a16:creationId xmlns:a16="http://schemas.microsoft.com/office/drawing/2014/main" id="{00000000-0008-0000-0000-0000D0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01" name="Text Box 27">
          <a:extLst>
            <a:ext uri="{FF2B5EF4-FFF2-40B4-BE49-F238E27FC236}">
              <a16:creationId xmlns:a16="http://schemas.microsoft.com/office/drawing/2014/main" id="{00000000-0008-0000-0000-0000D1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02" name="Text Box 27">
          <a:extLst>
            <a:ext uri="{FF2B5EF4-FFF2-40B4-BE49-F238E27FC236}">
              <a16:creationId xmlns:a16="http://schemas.microsoft.com/office/drawing/2014/main" id="{00000000-0008-0000-0000-0000D2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03" name="Text Box 27">
          <a:extLst>
            <a:ext uri="{FF2B5EF4-FFF2-40B4-BE49-F238E27FC236}">
              <a16:creationId xmlns:a16="http://schemas.microsoft.com/office/drawing/2014/main" id="{00000000-0008-0000-0000-0000D3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04" name="Text Box 27">
          <a:extLst>
            <a:ext uri="{FF2B5EF4-FFF2-40B4-BE49-F238E27FC236}">
              <a16:creationId xmlns:a16="http://schemas.microsoft.com/office/drawing/2014/main" id="{00000000-0008-0000-0000-0000D4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905" name="Text Box 27">
          <a:extLst>
            <a:ext uri="{FF2B5EF4-FFF2-40B4-BE49-F238E27FC236}">
              <a16:creationId xmlns:a16="http://schemas.microsoft.com/office/drawing/2014/main" id="{00000000-0008-0000-0000-0000D522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8906" name="Text Box 27">
          <a:extLst>
            <a:ext uri="{FF2B5EF4-FFF2-40B4-BE49-F238E27FC236}">
              <a16:creationId xmlns:a16="http://schemas.microsoft.com/office/drawing/2014/main" id="{00000000-0008-0000-0000-0000D622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07" name="Text Box 27">
          <a:extLst>
            <a:ext uri="{FF2B5EF4-FFF2-40B4-BE49-F238E27FC236}">
              <a16:creationId xmlns:a16="http://schemas.microsoft.com/office/drawing/2014/main" id="{00000000-0008-0000-0000-0000D7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08" name="Text Box 27">
          <a:extLst>
            <a:ext uri="{FF2B5EF4-FFF2-40B4-BE49-F238E27FC236}">
              <a16:creationId xmlns:a16="http://schemas.microsoft.com/office/drawing/2014/main" id="{00000000-0008-0000-0000-0000D8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09" name="Text Box 27">
          <a:extLst>
            <a:ext uri="{FF2B5EF4-FFF2-40B4-BE49-F238E27FC236}">
              <a16:creationId xmlns:a16="http://schemas.microsoft.com/office/drawing/2014/main" id="{00000000-0008-0000-0000-0000D9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10" name="Text Box 27">
          <a:extLst>
            <a:ext uri="{FF2B5EF4-FFF2-40B4-BE49-F238E27FC236}">
              <a16:creationId xmlns:a16="http://schemas.microsoft.com/office/drawing/2014/main" id="{00000000-0008-0000-0000-0000DA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911" name="Text Box 27">
          <a:extLst>
            <a:ext uri="{FF2B5EF4-FFF2-40B4-BE49-F238E27FC236}">
              <a16:creationId xmlns:a16="http://schemas.microsoft.com/office/drawing/2014/main" id="{00000000-0008-0000-0000-0000DB22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12" name="Text Box 27">
          <a:extLst>
            <a:ext uri="{FF2B5EF4-FFF2-40B4-BE49-F238E27FC236}">
              <a16:creationId xmlns:a16="http://schemas.microsoft.com/office/drawing/2014/main" id="{00000000-0008-0000-0000-0000DC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68580"/>
    <xdr:sp macro="" textlink="">
      <xdr:nvSpPr>
        <xdr:cNvPr id="8913" name="Text Box 27">
          <a:extLst>
            <a:ext uri="{FF2B5EF4-FFF2-40B4-BE49-F238E27FC236}">
              <a16:creationId xmlns:a16="http://schemas.microsoft.com/office/drawing/2014/main" id="{00000000-0008-0000-0000-0000DD220000}"/>
            </a:ext>
          </a:extLst>
        </xdr:cNvPr>
        <xdr:cNvSpPr txBox="1">
          <a:spLocks noChangeArrowheads="1"/>
        </xdr:cNvSpPr>
      </xdr:nvSpPr>
      <xdr:spPr bwMode="auto">
        <a:xfrm>
          <a:off x="2617470" y="54749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14" name="Text Box 27">
          <a:extLst>
            <a:ext uri="{FF2B5EF4-FFF2-40B4-BE49-F238E27FC236}">
              <a16:creationId xmlns:a16="http://schemas.microsoft.com/office/drawing/2014/main" id="{00000000-0008-0000-0000-0000DE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15" name="Text Box 27">
          <a:extLst>
            <a:ext uri="{FF2B5EF4-FFF2-40B4-BE49-F238E27FC236}">
              <a16:creationId xmlns:a16="http://schemas.microsoft.com/office/drawing/2014/main" id="{00000000-0008-0000-0000-0000DF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16" name="Text Box 27">
          <a:extLst>
            <a:ext uri="{FF2B5EF4-FFF2-40B4-BE49-F238E27FC236}">
              <a16:creationId xmlns:a16="http://schemas.microsoft.com/office/drawing/2014/main" id="{00000000-0008-0000-0000-0000E0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17" name="Text Box 27">
          <a:extLst>
            <a:ext uri="{FF2B5EF4-FFF2-40B4-BE49-F238E27FC236}">
              <a16:creationId xmlns:a16="http://schemas.microsoft.com/office/drawing/2014/main" id="{00000000-0008-0000-0000-0000E1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18" name="Text Box 27">
          <a:extLst>
            <a:ext uri="{FF2B5EF4-FFF2-40B4-BE49-F238E27FC236}">
              <a16:creationId xmlns:a16="http://schemas.microsoft.com/office/drawing/2014/main" id="{00000000-0008-0000-0000-0000E2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19" name="Text Box 27">
          <a:extLst>
            <a:ext uri="{FF2B5EF4-FFF2-40B4-BE49-F238E27FC236}">
              <a16:creationId xmlns:a16="http://schemas.microsoft.com/office/drawing/2014/main" id="{00000000-0008-0000-0000-0000E3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20" name="Text Box 27">
          <a:extLst>
            <a:ext uri="{FF2B5EF4-FFF2-40B4-BE49-F238E27FC236}">
              <a16:creationId xmlns:a16="http://schemas.microsoft.com/office/drawing/2014/main" id="{00000000-0008-0000-0000-0000E4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21" name="Text Box 27">
          <a:extLst>
            <a:ext uri="{FF2B5EF4-FFF2-40B4-BE49-F238E27FC236}">
              <a16:creationId xmlns:a16="http://schemas.microsoft.com/office/drawing/2014/main" id="{00000000-0008-0000-0000-0000E5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922" name="Text Box 27">
          <a:extLst>
            <a:ext uri="{FF2B5EF4-FFF2-40B4-BE49-F238E27FC236}">
              <a16:creationId xmlns:a16="http://schemas.microsoft.com/office/drawing/2014/main" id="{00000000-0008-0000-0000-0000E622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23" name="Text Box 27">
          <a:extLst>
            <a:ext uri="{FF2B5EF4-FFF2-40B4-BE49-F238E27FC236}">
              <a16:creationId xmlns:a16="http://schemas.microsoft.com/office/drawing/2014/main" id="{00000000-0008-0000-0000-0000E7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24" name="Text Box 27">
          <a:extLst>
            <a:ext uri="{FF2B5EF4-FFF2-40B4-BE49-F238E27FC236}">
              <a16:creationId xmlns:a16="http://schemas.microsoft.com/office/drawing/2014/main" id="{00000000-0008-0000-0000-0000E8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25" name="Text Box 27">
          <a:extLst>
            <a:ext uri="{FF2B5EF4-FFF2-40B4-BE49-F238E27FC236}">
              <a16:creationId xmlns:a16="http://schemas.microsoft.com/office/drawing/2014/main" id="{00000000-0008-0000-0000-0000E9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26" name="Text Box 27">
          <a:extLst>
            <a:ext uri="{FF2B5EF4-FFF2-40B4-BE49-F238E27FC236}">
              <a16:creationId xmlns:a16="http://schemas.microsoft.com/office/drawing/2014/main" id="{00000000-0008-0000-0000-0000EA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27" name="Text Box 27">
          <a:extLst>
            <a:ext uri="{FF2B5EF4-FFF2-40B4-BE49-F238E27FC236}">
              <a16:creationId xmlns:a16="http://schemas.microsoft.com/office/drawing/2014/main" id="{00000000-0008-0000-0000-0000EB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28" name="Text Box 27">
          <a:extLst>
            <a:ext uri="{FF2B5EF4-FFF2-40B4-BE49-F238E27FC236}">
              <a16:creationId xmlns:a16="http://schemas.microsoft.com/office/drawing/2014/main" id="{00000000-0008-0000-0000-0000EC22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77949"/>
    <xdr:sp macro="" textlink="">
      <xdr:nvSpPr>
        <xdr:cNvPr id="8929" name="Text Box 27">
          <a:extLst>
            <a:ext uri="{FF2B5EF4-FFF2-40B4-BE49-F238E27FC236}">
              <a16:creationId xmlns:a16="http://schemas.microsoft.com/office/drawing/2014/main" id="{00000000-0008-0000-0000-0000ED220000}"/>
            </a:ext>
          </a:extLst>
        </xdr:cNvPr>
        <xdr:cNvSpPr txBox="1">
          <a:spLocks noChangeArrowheads="1"/>
        </xdr:cNvSpPr>
      </xdr:nvSpPr>
      <xdr:spPr bwMode="auto">
        <a:xfrm>
          <a:off x="2617470" y="54749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930" name="Text Box 27">
          <a:extLst>
            <a:ext uri="{FF2B5EF4-FFF2-40B4-BE49-F238E27FC236}">
              <a16:creationId xmlns:a16="http://schemas.microsoft.com/office/drawing/2014/main" id="{00000000-0008-0000-0000-0000EE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931" name="Text Box 27">
          <a:extLst>
            <a:ext uri="{FF2B5EF4-FFF2-40B4-BE49-F238E27FC236}">
              <a16:creationId xmlns:a16="http://schemas.microsoft.com/office/drawing/2014/main" id="{00000000-0008-0000-0000-0000EF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932" name="Text Box 27">
          <a:extLst>
            <a:ext uri="{FF2B5EF4-FFF2-40B4-BE49-F238E27FC236}">
              <a16:creationId xmlns:a16="http://schemas.microsoft.com/office/drawing/2014/main" id="{00000000-0008-0000-0000-0000F022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8933" name="Text Box 27">
          <a:extLst>
            <a:ext uri="{FF2B5EF4-FFF2-40B4-BE49-F238E27FC236}">
              <a16:creationId xmlns:a16="http://schemas.microsoft.com/office/drawing/2014/main" id="{00000000-0008-0000-0000-0000F122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934" name="Text Box 27">
          <a:extLst>
            <a:ext uri="{FF2B5EF4-FFF2-40B4-BE49-F238E27FC236}">
              <a16:creationId xmlns:a16="http://schemas.microsoft.com/office/drawing/2014/main" id="{00000000-0008-0000-0000-0000F222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8935" name="Text Box 27">
          <a:extLst>
            <a:ext uri="{FF2B5EF4-FFF2-40B4-BE49-F238E27FC236}">
              <a16:creationId xmlns:a16="http://schemas.microsoft.com/office/drawing/2014/main" id="{00000000-0008-0000-0000-0000F322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36" name="Text Box 27">
          <a:extLst>
            <a:ext uri="{FF2B5EF4-FFF2-40B4-BE49-F238E27FC236}">
              <a16:creationId xmlns:a16="http://schemas.microsoft.com/office/drawing/2014/main" id="{00000000-0008-0000-0000-0000F4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37" name="Text Box 27">
          <a:extLst>
            <a:ext uri="{FF2B5EF4-FFF2-40B4-BE49-F238E27FC236}">
              <a16:creationId xmlns:a16="http://schemas.microsoft.com/office/drawing/2014/main" id="{00000000-0008-0000-0000-0000F5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38" name="Text Box 27">
          <a:extLst>
            <a:ext uri="{FF2B5EF4-FFF2-40B4-BE49-F238E27FC236}">
              <a16:creationId xmlns:a16="http://schemas.microsoft.com/office/drawing/2014/main" id="{00000000-0008-0000-0000-0000F6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39" name="Text Box 27">
          <a:extLst>
            <a:ext uri="{FF2B5EF4-FFF2-40B4-BE49-F238E27FC236}">
              <a16:creationId xmlns:a16="http://schemas.microsoft.com/office/drawing/2014/main" id="{00000000-0008-0000-0000-0000F7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40" name="Text Box 27">
          <a:extLst>
            <a:ext uri="{FF2B5EF4-FFF2-40B4-BE49-F238E27FC236}">
              <a16:creationId xmlns:a16="http://schemas.microsoft.com/office/drawing/2014/main" id="{00000000-0008-0000-0000-0000F8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41" name="Text Box 27">
          <a:extLst>
            <a:ext uri="{FF2B5EF4-FFF2-40B4-BE49-F238E27FC236}">
              <a16:creationId xmlns:a16="http://schemas.microsoft.com/office/drawing/2014/main" id="{00000000-0008-0000-0000-0000F9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42" name="Text Box 27">
          <a:extLst>
            <a:ext uri="{FF2B5EF4-FFF2-40B4-BE49-F238E27FC236}">
              <a16:creationId xmlns:a16="http://schemas.microsoft.com/office/drawing/2014/main" id="{00000000-0008-0000-0000-0000FA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43" name="Text Box 27">
          <a:extLst>
            <a:ext uri="{FF2B5EF4-FFF2-40B4-BE49-F238E27FC236}">
              <a16:creationId xmlns:a16="http://schemas.microsoft.com/office/drawing/2014/main" id="{00000000-0008-0000-0000-0000FB22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944" name="Text Box 27">
          <a:extLst>
            <a:ext uri="{FF2B5EF4-FFF2-40B4-BE49-F238E27FC236}">
              <a16:creationId xmlns:a16="http://schemas.microsoft.com/office/drawing/2014/main" id="{00000000-0008-0000-0000-0000FC22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8945" name="Text Box 27">
          <a:extLst>
            <a:ext uri="{FF2B5EF4-FFF2-40B4-BE49-F238E27FC236}">
              <a16:creationId xmlns:a16="http://schemas.microsoft.com/office/drawing/2014/main" id="{00000000-0008-0000-0000-0000FD22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46" name="Text Box 27">
          <a:extLst>
            <a:ext uri="{FF2B5EF4-FFF2-40B4-BE49-F238E27FC236}">
              <a16:creationId xmlns:a16="http://schemas.microsoft.com/office/drawing/2014/main" id="{00000000-0008-0000-0000-0000FE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47" name="Text Box 27">
          <a:extLst>
            <a:ext uri="{FF2B5EF4-FFF2-40B4-BE49-F238E27FC236}">
              <a16:creationId xmlns:a16="http://schemas.microsoft.com/office/drawing/2014/main" id="{00000000-0008-0000-0000-0000FF22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48" name="Text Box 27">
          <a:extLst>
            <a:ext uri="{FF2B5EF4-FFF2-40B4-BE49-F238E27FC236}">
              <a16:creationId xmlns:a16="http://schemas.microsoft.com/office/drawing/2014/main" id="{00000000-0008-0000-0000-000000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49" name="Text Box 27">
          <a:extLst>
            <a:ext uri="{FF2B5EF4-FFF2-40B4-BE49-F238E27FC236}">
              <a16:creationId xmlns:a16="http://schemas.microsoft.com/office/drawing/2014/main" id="{00000000-0008-0000-0000-000001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950" name="Text Box 27">
          <a:extLst>
            <a:ext uri="{FF2B5EF4-FFF2-40B4-BE49-F238E27FC236}">
              <a16:creationId xmlns:a16="http://schemas.microsoft.com/office/drawing/2014/main" id="{00000000-0008-0000-0000-00000223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51" name="Text Box 27">
          <a:extLst>
            <a:ext uri="{FF2B5EF4-FFF2-40B4-BE49-F238E27FC236}">
              <a16:creationId xmlns:a16="http://schemas.microsoft.com/office/drawing/2014/main" id="{00000000-0008-0000-0000-000003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68580"/>
    <xdr:sp macro="" textlink="">
      <xdr:nvSpPr>
        <xdr:cNvPr id="8952" name="Text Box 27">
          <a:extLst>
            <a:ext uri="{FF2B5EF4-FFF2-40B4-BE49-F238E27FC236}">
              <a16:creationId xmlns:a16="http://schemas.microsoft.com/office/drawing/2014/main" id="{00000000-0008-0000-0000-000004230000}"/>
            </a:ext>
          </a:extLst>
        </xdr:cNvPr>
        <xdr:cNvSpPr txBox="1">
          <a:spLocks noChangeArrowheads="1"/>
        </xdr:cNvSpPr>
      </xdr:nvSpPr>
      <xdr:spPr bwMode="auto">
        <a:xfrm>
          <a:off x="2617470" y="54749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53" name="Text Box 27">
          <a:extLst>
            <a:ext uri="{FF2B5EF4-FFF2-40B4-BE49-F238E27FC236}">
              <a16:creationId xmlns:a16="http://schemas.microsoft.com/office/drawing/2014/main" id="{00000000-0008-0000-0000-000005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54" name="Text Box 27">
          <a:extLst>
            <a:ext uri="{FF2B5EF4-FFF2-40B4-BE49-F238E27FC236}">
              <a16:creationId xmlns:a16="http://schemas.microsoft.com/office/drawing/2014/main" id="{00000000-0008-0000-0000-000006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55" name="Text Box 27">
          <a:extLst>
            <a:ext uri="{FF2B5EF4-FFF2-40B4-BE49-F238E27FC236}">
              <a16:creationId xmlns:a16="http://schemas.microsoft.com/office/drawing/2014/main" id="{00000000-0008-0000-0000-000007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56" name="Text Box 27">
          <a:extLst>
            <a:ext uri="{FF2B5EF4-FFF2-40B4-BE49-F238E27FC236}">
              <a16:creationId xmlns:a16="http://schemas.microsoft.com/office/drawing/2014/main" id="{00000000-0008-0000-0000-000008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57" name="Text Box 27">
          <a:extLst>
            <a:ext uri="{FF2B5EF4-FFF2-40B4-BE49-F238E27FC236}">
              <a16:creationId xmlns:a16="http://schemas.microsoft.com/office/drawing/2014/main" id="{00000000-0008-0000-0000-000009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58" name="Text Box 27">
          <a:extLst>
            <a:ext uri="{FF2B5EF4-FFF2-40B4-BE49-F238E27FC236}">
              <a16:creationId xmlns:a16="http://schemas.microsoft.com/office/drawing/2014/main" id="{00000000-0008-0000-0000-00000A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59" name="Text Box 27">
          <a:extLst>
            <a:ext uri="{FF2B5EF4-FFF2-40B4-BE49-F238E27FC236}">
              <a16:creationId xmlns:a16="http://schemas.microsoft.com/office/drawing/2014/main" id="{00000000-0008-0000-0000-00000B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60" name="Text Box 27">
          <a:extLst>
            <a:ext uri="{FF2B5EF4-FFF2-40B4-BE49-F238E27FC236}">
              <a16:creationId xmlns:a16="http://schemas.microsoft.com/office/drawing/2014/main" id="{00000000-0008-0000-0000-00000C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8961" name="Text Box 27">
          <a:extLst>
            <a:ext uri="{FF2B5EF4-FFF2-40B4-BE49-F238E27FC236}">
              <a16:creationId xmlns:a16="http://schemas.microsoft.com/office/drawing/2014/main" id="{00000000-0008-0000-0000-00000D23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62" name="Text Box 27">
          <a:extLst>
            <a:ext uri="{FF2B5EF4-FFF2-40B4-BE49-F238E27FC236}">
              <a16:creationId xmlns:a16="http://schemas.microsoft.com/office/drawing/2014/main" id="{00000000-0008-0000-0000-00000E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63" name="Text Box 27">
          <a:extLst>
            <a:ext uri="{FF2B5EF4-FFF2-40B4-BE49-F238E27FC236}">
              <a16:creationId xmlns:a16="http://schemas.microsoft.com/office/drawing/2014/main" id="{00000000-0008-0000-0000-00000F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64" name="Text Box 27">
          <a:extLst>
            <a:ext uri="{FF2B5EF4-FFF2-40B4-BE49-F238E27FC236}">
              <a16:creationId xmlns:a16="http://schemas.microsoft.com/office/drawing/2014/main" id="{00000000-0008-0000-0000-000010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65" name="Text Box 27">
          <a:extLst>
            <a:ext uri="{FF2B5EF4-FFF2-40B4-BE49-F238E27FC236}">
              <a16:creationId xmlns:a16="http://schemas.microsoft.com/office/drawing/2014/main" id="{00000000-0008-0000-0000-000011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66" name="Text Box 27">
          <a:extLst>
            <a:ext uri="{FF2B5EF4-FFF2-40B4-BE49-F238E27FC236}">
              <a16:creationId xmlns:a16="http://schemas.microsoft.com/office/drawing/2014/main" id="{00000000-0008-0000-0000-000012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8967" name="Text Box 27">
          <a:extLst>
            <a:ext uri="{FF2B5EF4-FFF2-40B4-BE49-F238E27FC236}">
              <a16:creationId xmlns:a16="http://schemas.microsoft.com/office/drawing/2014/main" id="{00000000-0008-0000-0000-000013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77949"/>
    <xdr:sp macro="" textlink="">
      <xdr:nvSpPr>
        <xdr:cNvPr id="8968" name="Text Box 27">
          <a:extLst>
            <a:ext uri="{FF2B5EF4-FFF2-40B4-BE49-F238E27FC236}">
              <a16:creationId xmlns:a16="http://schemas.microsoft.com/office/drawing/2014/main" id="{00000000-0008-0000-0000-000014230000}"/>
            </a:ext>
          </a:extLst>
        </xdr:cNvPr>
        <xdr:cNvSpPr txBox="1">
          <a:spLocks noChangeArrowheads="1"/>
        </xdr:cNvSpPr>
      </xdr:nvSpPr>
      <xdr:spPr bwMode="auto">
        <a:xfrm>
          <a:off x="2617470" y="54749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969" name="Text Box 27">
          <a:extLst>
            <a:ext uri="{FF2B5EF4-FFF2-40B4-BE49-F238E27FC236}">
              <a16:creationId xmlns:a16="http://schemas.microsoft.com/office/drawing/2014/main" id="{00000000-0008-0000-0000-00001523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970" name="Text Box 27">
          <a:extLst>
            <a:ext uri="{FF2B5EF4-FFF2-40B4-BE49-F238E27FC236}">
              <a16:creationId xmlns:a16="http://schemas.microsoft.com/office/drawing/2014/main" id="{00000000-0008-0000-0000-00001623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8971" name="Text Box 27">
          <a:extLst>
            <a:ext uri="{FF2B5EF4-FFF2-40B4-BE49-F238E27FC236}">
              <a16:creationId xmlns:a16="http://schemas.microsoft.com/office/drawing/2014/main" id="{00000000-0008-0000-0000-00001723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8972" name="Text Box 27">
          <a:extLst>
            <a:ext uri="{FF2B5EF4-FFF2-40B4-BE49-F238E27FC236}">
              <a16:creationId xmlns:a16="http://schemas.microsoft.com/office/drawing/2014/main" id="{00000000-0008-0000-0000-00001823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973" name="Text Box 27">
          <a:extLst>
            <a:ext uri="{FF2B5EF4-FFF2-40B4-BE49-F238E27FC236}">
              <a16:creationId xmlns:a16="http://schemas.microsoft.com/office/drawing/2014/main" id="{00000000-0008-0000-0000-000019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74" name="Text Box 27">
          <a:extLst>
            <a:ext uri="{FF2B5EF4-FFF2-40B4-BE49-F238E27FC236}">
              <a16:creationId xmlns:a16="http://schemas.microsoft.com/office/drawing/2014/main" id="{00000000-0008-0000-0000-00001A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75" name="Text Box 27">
          <a:extLst>
            <a:ext uri="{FF2B5EF4-FFF2-40B4-BE49-F238E27FC236}">
              <a16:creationId xmlns:a16="http://schemas.microsoft.com/office/drawing/2014/main" id="{00000000-0008-0000-0000-00001B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76" name="Text Box 27">
          <a:extLst>
            <a:ext uri="{FF2B5EF4-FFF2-40B4-BE49-F238E27FC236}">
              <a16:creationId xmlns:a16="http://schemas.microsoft.com/office/drawing/2014/main" id="{00000000-0008-0000-0000-00001C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77" name="Text Box 27">
          <a:extLst>
            <a:ext uri="{FF2B5EF4-FFF2-40B4-BE49-F238E27FC236}">
              <a16:creationId xmlns:a16="http://schemas.microsoft.com/office/drawing/2014/main" id="{00000000-0008-0000-0000-00001D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78" name="Text Box 27">
          <a:extLst>
            <a:ext uri="{FF2B5EF4-FFF2-40B4-BE49-F238E27FC236}">
              <a16:creationId xmlns:a16="http://schemas.microsoft.com/office/drawing/2014/main" id="{00000000-0008-0000-0000-00001E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79" name="Text Box 27">
          <a:extLst>
            <a:ext uri="{FF2B5EF4-FFF2-40B4-BE49-F238E27FC236}">
              <a16:creationId xmlns:a16="http://schemas.microsoft.com/office/drawing/2014/main" id="{00000000-0008-0000-0000-00001F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80" name="Text Box 27">
          <a:extLst>
            <a:ext uri="{FF2B5EF4-FFF2-40B4-BE49-F238E27FC236}">
              <a16:creationId xmlns:a16="http://schemas.microsoft.com/office/drawing/2014/main" id="{00000000-0008-0000-0000-000020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81" name="Text Box 27">
          <a:extLst>
            <a:ext uri="{FF2B5EF4-FFF2-40B4-BE49-F238E27FC236}">
              <a16:creationId xmlns:a16="http://schemas.microsoft.com/office/drawing/2014/main" id="{00000000-0008-0000-0000-000021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982" name="Text Box 27">
          <a:extLst>
            <a:ext uri="{FF2B5EF4-FFF2-40B4-BE49-F238E27FC236}">
              <a16:creationId xmlns:a16="http://schemas.microsoft.com/office/drawing/2014/main" id="{00000000-0008-0000-0000-000022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8983" name="Text Box 27">
          <a:extLst>
            <a:ext uri="{FF2B5EF4-FFF2-40B4-BE49-F238E27FC236}">
              <a16:creationId xmlns:a16="http://schemas.microsoft.com/office/drawing/2014/main" id="{00000000-0008-0000-0000-000023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84" name="Text Box 27">
          <a:extLst>
            <a:ext uri="{FF2B5EF4-FFF2-40B4-BE49-F238E27FC236}">
              <a16:creationId xmlns:a16="http://schemas.microsoft.com/office/drawing/2014/main" id="{00000000-0008-0000-0000-000024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85" name="Text Box 27">
          <a:extLst>
            <a:ext uri="{FF2B5EF4-FFF2-40B4-BE49-F238E27FC236}">
              <a16:creationId xmlns:a16="http://schemas.microsoft.com/office/drawing/2014/main" id="{00000000-0008-0000-0000-000025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86" name="Text Box 27">
          <a:extLst>
            <a:ext uri="{FF2B5EF4-FFF2-40B4-BE49-F238E27FC236}">
              <a16:creationId xmlns:a16="http://schemas.microsoft.com/office/drawing/2014/main" id="{00000000-0008-0000-0000-000026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87" name="Text Box 27">
          <a:extLst>
            <a:ext uri="{FF2B5EF4-FFF2-40B4-BE49-F238E27FC236}">
              <a16:creationId xmlns:a16="http://schemas.microsoft.com/office/drawing/2014/main" id="{00000000-0008-0000-0000-000027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88" name="Text Box 27">
          <a:extLst>
            <a:ext uri="{FF2B5EF4-FFF2-40B4-BE49-F238E27FC236}">
              <a16:creationId xmlns:a16="http://schemas.microsoft.com/office/drawing/2014/main" id="{00000000-0008-0000-0000-000028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89" name="Text Box 27">
          <a:extLst>
            <a:ext uri="{FF2B5EF4-FFF2-40B4-BE49-F238E27FC236}">
              <a16:creationId xmlns:a16="http://schemas.microsoft.com/office/drawing/2014/main" id="{00000000-0008-0000-0000-000029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90" name="Text Box 27">
          <a:extLst>
            <a:ext uri="{FF2B5EF4-FFF2-40B4-BE49-F238E27FC236}">
              <a16:creationId xmlns:a16="http://schemas.microsoft.com/office/drawing/2014/main" id="{00000000-0008-0000-0000-00002A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91" name="Text Box 27">
          <a:extLst>
            <a:ext uri="{FF2B5EF4-FFF2-40B4-BE49-F238E27FC236}">
              <a16:creationId xmlns:a16="http://schemas.microsoft.com/office/drawing/2014/main" id="{00000000-0008-0000-0000-00002B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8992" name="Text Box 27">
          <a:extLst>
            <a:ext uri="{FF2B5EF4-FFF2-40B4-BE49-F238E27FC236}">
              <a16:creationId xmlns:a16="http://schemas.microsoft.com/office/drawing/2014/main" id="{00000000-0008-0000-0000-00002C23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8993" name="Text Box 27">
          <a:extLst>
            <a:ext uri="{FF2B5EF4-FFF2-40B4-BE49-F238E27FC236}">
              <a16:creationId xmlns:a16="http://schemas.microsoft.com/office/drawing/2014/main" id="{00000000-0008-0000-0000-00002D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8994" name="Text Box 27">
          <a:extLst>
            <a:ext uri="{FF2B5EF4-FFF2-40B4-BE49-F238E27FC236}">
              <a16:creationId xmlns:a16="http://schemas.microsoft.com/office/drawing/2014/main" id="{00000000-0008-0000-0000-00002E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95" name="Text Box 27">
          <a:extLst>
            <a:ext uri="{FF2B5EF4-FFF2-40B4-BE49-F238E27FC236}">
              <a16:creationId xmlns:a16="http://schemas.microsoft.com/office/drawing/2014/main" id="{00000000-0008-0000-0000-00002F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96" name="Text Box 27">
          <a:extLst>
            <a:ext uri="{FF2B5EF4-FFF2-40B4-BE49-F238E27FC236}">
              <a16:creationId xmlns:a16="http://schemas.microsoft.com/office/drawing/2014/main" id="{00000000-0008-0000-0000-000030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97" name="Text Box 27">
          <a:extLst>
            <a:ext uri="{FF2B5EF4-FFF2-40B4-BE49-F238E27FC236}">
              <a16:creationId xmlns:a16="http://schemas.microsoft.com/office/drawing/2014/main" id="{00000000-0008-0000-0000-000031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8998" name="Text Box 27">
          <a:extLst>
            <a:ext uri="{FF2B5EF4-FFF2-40B4-BE49-F238E27FC236}">
              <a16:creationId xmlns:a16="http://schemas.microsoft.com/office/drawing/2014/main" id="{00000000-0008-0000-0000-000032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8999" name="Text Box 27">
          <a:extLst>
            <a:ext uri="{FF2B5EF4-FFF2-40B4-BE49-F238E27FC236}">
              <a16:creationId xmlns:a16="http://schemas.microsoft.com/office/drawing/2014/main" id="{00000000-0008-0000-0000-000033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00" name="Text Box 27">
          <a:extLst>
            <a:ext uri="{FF2B5EF4-FFF2-40B4-BE49-F238E27FC236}">
              <a16:creationId xmlns:a16="http://schemas.microsoft.com/office/drawing/2014/main" id="{00000000-0008-0000-0000-000034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01" name="Text Box 27">
          <a:extLst>
            <a:ext uri="{FF2B5EF4-FFF2-40B4-BE49-F238E27FC236}">
              <a16:creationId xmlns:a16="http://schemas.microsoft.com/office/drawing/2014/main" id="{00000000-0008-0000-0000-000035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02" name="Text Box 27">
          <a:extLst>
            <a:ext uri="{FF2B5EF4-FFF2-40B4-BE49-F238E27FC236}">
              <a16:creationId xmlns:a16="http://schemas.microsoft.com/office/drawing/2014/main" id="{00000000-0008-0000-0000-000036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003" name="Text Box 27">
          <a:extLst>
            <a:ext uri="{FF2B5EF4-FFF2-40B4-BE49-F238E27FC236}">
              <a16:creationId xmlns:a16="http://schemas.microsoft.com/office/drawing/2014/main" id="{00000000-0008-0000-0000-000037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004" name="Text Box 27">
          <a:extLst>
            <a:ext uri="{FF2B5EF4-FFF2-40B4-BE49-F238E27FC236}">
              <a16:creationId xmlns:a16="http://schemas.microsoft.com/office/drawing/2014/main" id="{00000000-0008-0000-0000-000038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05" name="Text Box 27">
          <a:extLst>
            <a:ext uri="{FF2B5EF4-FFF2-40B4-BE49-F238E27FC236}">
              <a16:creationId xmlns:a16="http://schemas.microsoft.com/office/drawing/2014/main" id="{00000000-0008-0000-0000-000039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06" name="Text Box 27">
          <a:extLst>
            <a:ext uri="{FF2B5EF4-FFF2-40B4-BE49-F238E27FC236}">
              <a16:creationId xmlns:a16="http://schemas.microsoft.com/office/drawing/2014/main" id="{00000000-0008-0000-0000-00003A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07" name="Text Box 27">
          <a:extLst>
            <a:ext uri="{FF2B5EF4-FFF2-40B4-BE49-F238E27FC236}">
              <a16:creationId xmlns:a16="http://schemas.microsoft.com/office/drawing/2014/main" id="{00000000-0008-0000-0000-00003B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08" name="Text Box 27">
          <a:extLst>
            <a:ext uri="{FF2B5EF4-FFF2-40B4-BE49-F238E27FC236}">
              <a16:creationId xmlns:a16="http://schemas.microsoft.com/office/drawing/2014/main" id="{00000000-0008-0000-0000-00003C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09" name="Text Box 27">
          <a:extLst>
            <a:ext uri="{FF2B5EF4-FFF2-40B4-BE49-F238E27FC236}">
              <a16:creationId xmlns:a16="http://schemas.microsoft.com/office/drawing/2014/main" id="{00000000-0008-0000-0000-00003D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10" name="Text Box 27">
          <a:extLst>
            <a:ext uri="{FF2B5EF4-FFF2-40B4-BE49-F238E27FC236}">
              <a16:creationId xmlns:a16="http://schemas.microsoft.com/office/drawing/2014/main" id="{00000000-0008-0000-0000-00003E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11" name="Text Box 27">
          <a:extLst>
            <a:ext uri="{FF2B5EF4-FFF2-40B4-BE49-F238E27FC236}">
              <a16:creationId xmlns:a16="http://schemas.microsoft.com/office/drawing/2014/main" id="{00000000-0008-0000-0000-00003F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12" name="Text Box 27">
          <a:extLst>
            <a:ext uri="{FF2B5EF4-FFF2-40B4-BE49-F238E27FC236}">
              <a16:creationId xmlns:a16="http://schemas.microsoft.com/office/drawing/2014/main" id="{00000000-0008-0000-0000-000040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013" name="Text Box 27">
          <a:extLst>
            <a:ext uri="{FF2B5EF4-FFF2-40B4-BE49-F238E27FC236}">
              <a16:creationId xmlns:a16="http://schemas.microsoft.com/office/drawing/2014/main" id="{00000000-0008-0000-0000-00004123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014" name="Text Box 27">
          <a:extLst>
            <a:ext uri="{FF2B5EF4-FFF2-40B4-BE49-F238E27FC236}">
              <a16:creationId xmlns:a16="http://schemas.microsoft.com/office/drawing/2014/main" id="{00000000-0008-0000-0000-000042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15" name="Text Box 27">
          <a:extLst>
            <a:ext uri="{FF2B5EF4-FFF2-40B4-BE49-F238E27FC236}">
              <a16:creationId xmlns:a16="http://schemas.microsoft.com/office/drawing/2014/main" id="{00000000-0008-0000-0000-000043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16" name="Text Box 27">
          <a:extLst>
            <a:ext uri="{FF2B5EF4-FFF2-40B4-BE49-F238E27FC236}">
              <a16:creationId xmlns:a16="http://schemas.microsoft.com/office/drawing/2014/main" id="{00000000-0008-0000-0000-000044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17" name="Text Box 27">
          <a:extLst>
            <a:ext uri="{FF2B5EF4-FFF2-40B4-BE49-F238E27FC236}">
              <a16:creationId xmlns:a16="http://schemas.microsoft.com/office/drawing/2014/main" id="{00000000-0008-0000-0000-000045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18" name="Text Box 27">
          <a:extLst>
            <a:ext uri="{FF2B5EF4-FFF2-40B4-BE49-F238E27FC236}">
              <a16:creationId xmlns:a16="http://schemas.microsoft.com/office/drawing/2014/main" id="{00000000-0008-0000-0000-000046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19" name="Text Box 27">
          <a:extLst>
            <a:ext uri="{FF2B5EF4-FFF2-40B4-BE49-F238E27FC236}">
              <a16:creationId xmlns:a16="http://schemas.microsoft.com/office/drawing/2014/main" id="{00000000-0008-0000-0000-000047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20" name="Text Box 27">
          <a:extLst>
            <a:ext uri="{FF2B5EF4-FFF2-40B4-BE49-F238E27FC236}">
              <a16:creationId xmlns:a16="http://schemas.microsoft.com/office/drawing/2014/main" id="{00000000-0008-0000-0000-000048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21" name="Text Box 27">
          <a:extLst>
            <a:ext uri="{FF2B5EF4-FFF2-40B4-BE49-F238E27FC236}">
              <a16:creationId xmlns:a16="http://schemas.microsoft.com/office/drawing/2014/main" id="{00000000-0008-0000-0000-000049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22" name="Text Box 27">
          <a:extLst>
            <a:ext uri="{FF2B5EF4-FFF2-40B4-BE49-F238E27FC236}">
              <a16:creationId xmlns:a16="http://schemas.microsoft.com/office/drawing/2014/main" id="{00000000-0008-0000-0000-00004A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023" name="Text Box 27">
          <a:extLst>
            <a:ext uri="{FF2B5EF4-FFF2-40B4-BE49-F238E27FC236}">
              <a16:creationId xmlns:a16="http://schemas.microsoft.com/office/drawing/2014/main" id="{00000000-0008-0000-0000-00004B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024" name="Text Box 27">
          <a:extLst>
            <a:ext uri="{FF2B5EF4-FFF2-40B4-BE49-F238E27FC236}">
              <a16:creationId xmlns:a16="http://schemas.microsoft.com/office/drawing/2014/main" id="{00000000-0008-0000-0000-00004C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25" name="Text Box 27">
          <a:extLst>
            <a:ext uri="{FF2B5EF4-FFF2-40B4-BE49-F238E27FC236}">
              <a16:creationId xmlns:a16="http://schemas.microsoft.com/office/drawing/2014/main" id="{00000000-0008-0000-0000-00004D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26" name="Text Box 27">
          <a:extLst>
            <a:ext uri="{FF2B5EF4-FFF2-40B4-BE49-F238E27FC236}">
              <a16:creationId xmlns:a16="http://schemas.microsoft.com/office/drawing/2014/main" id="{00000000-0008-0000-0000-00004E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27" name="Text Box 27">
          <a:extLst>
            <a:ext uri="{FF2B5EF4-FFF2-40B4-BE49-F238E27FC236}">
              <a16:creationId xmlns:a16="http://schemas.microsoft.com/office/drawing/2014/main" id="{00000000-0008-0000-0000-00004F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28" name="Text Box 27">
          <a:extLst>
            <a:ext uri="{FF2B5EF4-FFF2-40B4-BE49-F238E27FC236}">
              <a16:creationId xmlns:a16="http://schemas.microsoft.com/office/drawing/2014/main" id="{00000000-0008-0000-0000-000050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29" name="Text Box 27">
          <a:extLst>
            <a:ext uri="{FF2B5EF4-FFF2-40B4-BE49-F238E27FC236}">
              <a16:creationId xmlns:a16="http://schemas.microsoft.com/office/drawing/2014/main" id="{00000000-0008-0000-0000-000051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30" name="Text Box 27">
          <a:extLst>
            <a:ext uri="{FF2B5EF4-FFF2-40B4-BE49-F238E27FC236}">
              <a16:creationId xmlns:a16="http://schemas.microsoft.com/office/drawing/2014/main" id="{00000000-0008-0000-0000-000052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31" name="Text Box 27">
          <a:extLst>
            <a:ext uri="{FF2B5EF4-FFF2-40B4-BE49-F238E27FC236}">
              <a16:creationId xmlns:a16="http://schemas.microsoft.com/office/drawing/2014/main" id="{00000000-0008-0000-0000-000053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32" name="Text Box 27">
          <a:extLst>
            <a:ext uri="{FF2B5EF4-FFF2-40B4-BE49-F238E27FC236}">
              <a16:creationId xmlns:a16="http://schemas.microsoft.com/office/drawing/2014/main" id="{00000000-0008-0000-0000-000054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033" name="Text Box 27">
          <a:extLst>
            <a:ext uri="{FF2B5EF4-FFF2-40B4-BE49-F238E27FC236}">
              <a16:creationId xmlns:a16="http://schemas.microsoft.com/office/drawing/2014/main" id="{00000000-0008-0000-0000-00005523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034" name="Text Box 27">
          <a:extLst>
            <a:ext uri="{FF2B5EF4-FFF2-40B4-BE49-F238E27FC236}">
              <a16:creationId xmlns:a16="http://schemas.microsoft.com/office/drawing/2014/main" id="{00000000-0008-0000-0000-000056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035" name="Text Box 27">
          <a:extLst>
            <a:ext uri="{FF2B5EF4-FFF2-40B4-BE49-F238E27FC236}">
              <a16:creationId xmlns:a16="http://schemas.microsoft.com/office/drawing/2014/main" id="{00000000-0008-0000-0000-000057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36" name="Text Box 27">
          <a:extLst>
            <a:ext uri="{FF2B5EF4-FFF2-40B4-BE49-F238E27FC236}">
              <a16:creationId xmlns:a16="http://schemas.microsoft.com/office/drawing/2014/main" id="{00000000-0008-0000-0000-000058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37" name="Text Box 27">
          <a:extLst>
            <a:ext uri="{FF2B5EF4-FFF2-40B4-BE49-F238E27FC236}">
              <a16:creationId xmlns:a16="http://schemas.microsoft.com/office/drawing/2014/main" id="{00000000-0008-0000-0000-000059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38" name="Text Box 27">
          <a:extLst>
            <a:ext uri="{FF2B5EF4-FFF2-40B4-BE49-F238E27FC236}">
              <a16:creationId xmlns:a16="http://schemas.microsoft.com/office/drawing/2014/main" id="{00000000-0008-0000-0000-00005A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39" name="Text Box 27">
          <a:extLst>
            <a:ext uri="{FF2B5EF4-FFF2-40B4-BE49-F238E27FC236}">
              <a16:creationId xmlns:a16="http://schemas.microsoft.com/office/drawing/2014/main" id="{00000000-0008-0000-0000-00005B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40" name="Text Box 27">
          <a:extLst>
            <a:ext uri="{FF2B5EF4-FFF2-40B4-BE49-F238E27FC236}">
              <a16:creationId xmlns:a16="http://schemas.microsoft.com/office/drawing/2014/main" id="{00000000-0008-0000-0000-00005C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41" name="Text Box 27">
          <a:extLst>
            <a:ext uri="{FF2B5EF4-FFF2-40B4-BE49-F238E27FC236}">
              <a16:creationId xmlns:a16="http://schemas.microsoft.com/office/drawing/2014/main" id="{00000000-0008-0000-0000-00005D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42" name="Text Box 27">
          <a:extLst>
            <a:ext uri="{FF2B5EF4-FFF2-40B4-BE49-F238E27FC236}">
              <a16:creationId xmlns:a16="http://schemas.microsoft.com/office/drawing/2014/main" id="{00000000-0008-0000-0000-00005E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43" name="Text Box 27">
          <a:extLst>
            <a:ext uri="{FF2B5EF4-FFF2-40B4-BE49-F238E27FC236}">
              <a16:creationId xmlns:a16="http://schemas.microsoft.com/office/drawing/2014/main" id="{00000000-0008-0000-0000-00005F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044" name="Text Box 27">
          <a:extLst>
            <a:ext uri="{FF2B5EF4-FFF2-40B4-BE49-F238E27FC236}">
              <a16:creationId xmlns:a16="http://schemas.microsoft.com/office/drawing/2014/main" id="{00000000-0008-0000-0000-000060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045" name="Text Box 27">
          <a:extLst>
            <a:ext uri="{FF2B5EF4-FFF2-40B4-BE49-F238E27FC236}">
              <a16:creationId xmlns:a16="http://schemas.microsoft.com/office/drawing/2014/main" id="{00000000-0008-0000-0000-000061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46" name="Text Box 27">
          <a:extLst>
            <a:ext uri="{FF2B5EF4-FFF2-40B4-BE49-F238E27FC236}">
              <a16:creationId xmlns:a16="http://schemas.microsoft.com/office/drawing/2014/main" id="{00000000-0008-0000-0000-000062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47" name="Text Box 27">
          <a:extLst>
            <a:ext uri="{FF2B5EF4-FFF2-40B4-BE49-F238E27FC236}">
              <a16:creationId xmlns:a16="http://schemas.microsoft.com/office/drawing/2014/main" id="{00000000-0008-0000-0000-000063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48" name="Text Box 27">
          <a:extLst>
            <a:ext uri="{FF2B5EF4-FFF2-40B4-BE49-F238E27FC236}">
              <a16:creationId xmlns:a16="http://schemas.microsoft.com/office/drawing/2014/main" id="{00000000-0008-0000-0000-000064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49" name="Text Box 27">
          <a:extLst>
            <a:ext uri="{FF2B5EF4-FFF2-40B4-BE49-F238E27FC236}">
              <a16:creationId xmlns:a16="http://schemas.microsoft.com/office/drawing/2014/main" id="{00000000-0008-0000-0000-000065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50" name="Text Box 27">
          <a:extLst>
            <a:ext uri="{FF2B5EF4-FFF2-40B4-BE49-F238E27FC236}">
              <a16:creationId xmlns:a16="http://schemas.microsoft.com/office/drawing/2014/main" id="{00000000-0008-0000-0000-000066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51" name="Text Box 27">
          <a:extLst>
            <a:ext uri="{FF2B5EF4-FFF2-40B4-BE49-F238E27FC236}">
              <a16:creationId xmlns:a16="http://schemas.microsoft.com/office/drawing/2014/main" id="{00000000-0008-0000-0000-000067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52" name="Text Box 27">
          <a:extLst>
            <a:ext uri="{FF2B5EF4-FFF2-40B4-BE49-F238E27FC236}">
              <a16:creationId xmlns:a16="http://schemas.microsoft.com/office/drawing/2014/main" id="{00000000-0008-0000-0000-000068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53" name="Text Box 27">
          <a:extLst>
            <a:ext uri="{FF2B5EF4-FFF2-40B4-BE49-F238E27FC236}">
              <a16:creationId xmlns:a16="http://schemas.microsoft.com/office/drawing/2014/main" id="{00000000-0008-0000-0000-000069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054" name="Text Box 27">
          <a:extLst>
            <a:ext uri="{FF2B5EF4-FFF2-40B4-BE49-F238E27FC236}">
              <a16:creationId xmlns:a16="http://schemas.microsoft.com/office/drawing/2014/main" id="{00000000-0008-0000-0000-00006A23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055" name="Text Box 27">
          <a:extLst>
            <a:ext uri="{FF2B5EF4-FFF2-40B4-BE49-F238E27FC236}">
              <a16:creationId xmlns:a16="http://schemas.microsoft.com/office/drawing/2014/main" id="{00000000-0008-0000-0000-00006B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56" name="Text Box 27">
          <a:extLst>
            <a:ext uri="{FF2B5EF4-FFF2-40B4-BE49-F238E27FC236}">
              <a16:creationId xmlns:a16="http://schemas.microsoft.com/office/drawing/2014/main" id="{00000000-0008-0000-0000-00006C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57" name="Text Box 27">
          <a:extLst>
            <a:ext uri="{FF2B5EF4-FFF2-40B4-BE49-F238E27FC236}">
              <a16:creationId xmlns:a16="http://schemas.microsoft.com/office/drawing/2014/main" id="{00000000-0008-0000-0000-00006D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58" name="Text Box 27">
          <a:extLst>
            <a:ext uri="{FF2B5EF4-FFF2-40B4-BE49-F238E27FC236}">
              <a16:creationId xmlns:a16="http://schemas.microsoft.com/office/drawing/2014/main" id="{00000000-0008-0000-0000-00006E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59" name="Text Box 27">
          <a:extLst>
            <a:ext uri="{FF2B5EF4-FFF2-40B4-BE49-F238E27FC236}">
              <a16:creationId xmlns:a16="http://schemas.microsoft.com/office/drawing/2014/main" id="{00000000-0008-0000-0000-00006F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60" name="Text Box 27">
          <a:extLst>
            <a:ext uri="{FF2B5EF4-FFF2-40B4-BE49-F238E27FC236}">
              <a16:creationId xmlns:a16="http://schemas.microsoft.com/office/drawing/2014/main" id="{00000000-0008-0000-0000-000070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61" name="Text Box 27">
          <a:extLst>
            <a:ext uri="{FF2B5EF4-FFF2-40B4-BE49-F238E27FC236}">
              <a16:creationId xmlns:a16="http://schemas.microsoft.com/office/drawing/2014/main" id="{00000000-0008-0000-0000-000071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62" name="Text Box 27">
          <a:extLst>
            <a:ext uri="{FF2B5EF4-FFF2-40B4-BE49-F238E27FC236}">
              <a16:creationId xmlns:a16="http://schemas.microsoft.com/office/drawing/2014/main" id="{00000000-0008-0000-0000-000072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63" name="Text Box 27">
          <a:extLst>
            <a:ext uri="{FF2B5EF4-FFF2-40B4-BE49-F238E27FC236}">
              <a16:creationId xmlns:a16="http://schemas.microsoft.com/office/drawing/2014/main" id="{00000000-0008-0000-0000-000073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064" name="Text Box 27">
          <a:extLst>
            <a:ext uri="{FF2B5EF4-FFF2-40B4-BE49-F238E27FC236}">
              <a16:creationId xmlns:a16="http://schemas.microsoft.com/office/drawing/2014/main" id="{00000000-0008-0000-0000-000074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065" name="Text Box 27">
          <a:extLst>
            <a:ext uri="{FF2B5EF4-FFF2-40B4-BE49-F238E27FC236}">
              <a16:creationId xmlns:a16="http://schemas.microsoft.com/office/drawing/2014/main" id="{00000000-0008-0000-0000-000075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66" name="Text Box 27">
          <a:extLst>
            <a:ext uri="{FF2B5EF4-FFF2-40B4-BE49-F238E27FC236}">
              <a16:creationId xmlns:a16="http://schemas.microsoft.com/office/drawing/2014/main" id="{00000000-0008-0000-0000-000076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67" name="Text Box 27">
          <a:extLst>
            <a:ext uri="{FF2B5EF4-FFF2-40B4-BE49-F238E27FC236}">
              <a16:creationId xmlns:a16="http://schemas.microsoft.com/office/drawing/2014/main" id="{00000000-0008-0000-0000-000077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68" name="Text Box 27">
          <a:extLst>
            <a:ext uri="{FF2B5EF4-FFF2-40B4-BE49-F238E27FC236}">
              <a16:creationId xmlns:a16="http://schemas.microsoft.com/office/drawing/2014/main" id="{00000000-0008-0000-0000-000078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69" name="Text Box 27">
          <a:extLst>
            <a:ext uri="{FF2B5EF4-FFF2-40B4-BE49-F238E27FC236}">
              <a16:creationId xmlns:a16="http://schemas.microsoft.com/office/drawing/2014/main" id="{00000000-0008-0000-0000-000079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9070" name="Text Box 27">
          <a:extLst>
            <a:ext uri="{FF2B5EF4-FFF2-40B4-BE49-F238E27FC236}">
              <a16:creationId xmlns:a16="http://schemas.microsoft.com/office/drawing/2014/main" id="{00000000-0008-0000-0000-00007A23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071" name="Text Box 27">
          <a:extLst>
            <a:ext uri="{FF2B5EF4-FFF2-40B4-BE49-F238E27FC236}">
              <a16:creationId xmlns:a16="http://schemas.microsoft.com/office/drawing/2014/main" id="{00000000-0008-0000-0000-00007B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68580"/>
    <xdr:sp macro="" textlink="">
      <xdr:nvSpPr>
        <xdr:cNvPr id="9072" name="Text Box 27">
          <a:extLst>
            <a:ext uri="{FF2B5EF4-FFF2-40B4-BE49-F238E27FC236}">
              <a16:creationId xmlns:a16="http://schemas.microsoft.com/office/drawing/2014/main" id="{00000000-0008-0000-0000-00007C230000}"/>
            </a:ext>
          </a:extLst>
        </xdr:cNvPr>
        <xdr:cNvSpPr txBox="1">
          <a:spLocks noChangeArrowheads="1"/>
        </xdr:cNvSpPr>
      </xdr:nvSpPr>
      <xdr:spPr bwMode="auto">
        <a:xfrm>
          <a:off x="2617470" y="54749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73" name="Text Box 27">
          <a:extLst>
            <a:ext uri="{FF2B5EF4-FFF2-40B4-BE49-F238E27FC236}">
              <a16:creationId xmlns:a16="http://schemas.microsoft.com/office/drawing/2014/main" id="{00000000-0008-0000-0000-00007D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074" name="Text Box 27">
          <a:extLst>
            <a:ext uri="{FF2B5EF4-FFF2-40B4-BE49-F238E27FC236}">
              <a16:creationId xmlns:a16="http://schemas.microsoft.com/office/drawing/2014/main" id="{00000000-0008-0000-0000-00007E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075" name="Text Box 27">
          <a:extLst>
            <a:ext uri="{FF2B5EF4-FFF2-40B4-BE49-F238E27FC236}">
              <a16:creationId xmlns:a16="http://schemas.microsoft.com/office/drawing/2014/main" id="{00000000-0008-0000-0000-00007F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76" name="Text Box 27">
          <a:extLst>
            <a:ext uri="{FF2B5EF4-FFF2-40B4-BE49-F238E27FC236}">
              <a16:creationId xmlns:a16="http://schemas.microsoft.com/office/drawing/2014/main" id="{00000000-0008-0000-0000-000080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077" name="Text Box 27">
          <a:extLst>
            <a:ext uri="{FF2B5EF4-FFF2-40B4-BE49-F238E27FC236}">
              <a16:creationId xmlns:a16="http://schemas.microsoft.com/office/drawing/2014/main" id="{00000000-0008-0000-0000-000081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78" name="Text Box 27">
          <a:extLst>
            <a:ext uri="{FF2B5EF4-FFF2-40B4-BE49-F238E27FC236}">
              <a16:creationId xmlns:a16="http://schemas.microsoft.com/office/drawing/2014/main" id="{00000000-0008-0000-0000-000082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079" name="Text Box 27">
          <a:extLst>
            <a:ext uri="{FF2B5EF4-FFF2-40B4-BE49-F238E27FC236}">
              <a16:creationId xmlns:a16="http://schemas.microsoft.com/office/drawing/2014/main" id="{00000000-0008-0000-0000-000083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80" name="Text Box 27">
          <a:extLst>
            <a:ext uri="{FF2B5EF4-FFF2-40B4-BE49-F238E27FC236}">
              <a16:creationId xmlns:a16="http://schemas.microsoft.com/office/drawing/2014/main" id="{00000000-0008-0000-0000-000084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9081" name="Text Box 27">
          <a:extLst>
            <a:ext uri="{FF2B5EF4-FFF2-40B4-BE49-F238E27FC236}">
              <a16:creationId xmlns:a16="http://schemas.microsoft.com/office/drawing/2014/main" id="{00000000-0008-0000-0000-00008523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082" name="Text Box 27">
          <a:extLst>
            <a:ext uri="{FF2B5EF4-FFF2-40B4-BE49-F238E27FC236}">
              <a16:creationId xmlns:a16="http://schemas.microsoft.com/office/drawing/2014/main" id="{00000000-0008-0000-0000-000086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083" name="Text Box 27">
          <a:extLst>
            <a:ext uri="{FF2B5EF4-FFF2-40B4-BE49-F238E27FC236}">
              <a16:creationId xmlns:a16="http://schemas.microsoft.com/office/drawing/2014/main" id="{00000000-0008-0000-0000-000087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084" name="Text Box 27">
          <a:extLst>
            <a:ext uri="{FF2B5EF4-FFF2-40B4-BE49-F238E27FC236}">
              <a16:creationId xmlns:a16="http://schemas.microsoft.com/office/drawing/2014/main" id="{00000000-0008-0000-0000-000088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085" name="Text Box 27">
          <a:extLst>
            <a:ext uri="{FF2B5EF4-FFF2-40B4-BE49-F238E27FC236}">
              <a16:creationId xmlns:a16="http://schemas.microsoft.com/office/drawing/2014/main" id="{00000000-0008-0000-0000-000089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086" name="Text Box 27">
          <a:extLst>
            <a:ext uri="{FF2B5EF4-FFF2-40B4-BE49-F238E27FC236}">
              <a16:creationId xmlns:a16="http://schemas.microsoft.com/office/drawing/2014/main" id="{00000000-0008-0000-0000-00008A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087" name="Text Box 27">
          <a:extLst>
            <a:ext uri="{FF2B5EF4-FFF2-40B4-BE49-F238E27FC236}">
              <a16:creationId xmlns:a16="http://schemas.microsoft.com/office/drawing/2014/main" id="{00000000-0008-0000-0000-00008B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77949"/>
    <xdr:sp macro="" textlink="">
      <xdr:nvSpPr>
        <xdr:cNvPr id="9088" name="Text Box 27">
          <a:extLst>
            <a:ext uri="{FF2B5EF4-FFF2-40B4-BE49-F238E27FC236}">
              <a16:creationId xmlns:a16="http://schemas.microsoft.com/office/drawing/2014/main" id="{00000000-0008-0000-0000-00008C230000}"/>
            </a:ext>
          </a:extLst>
        </xdr:cNvPr>
        <xdr:cNvSpPr txBox="1">
          <a:spLocks noChangeArrowheads="1"/>
        </xdr:cNvSpPr>
      </xdr:nvSpPr>
      <xdr:spPr bwMode="auto">
        <a:xfrm>
          <a:off x="2617470" y="54749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9089" name="Text Box 27">
          <a:extLst>
            <a:ext uri="{FF2B5EF4-FFF2-40B4-BE49-F238E27FC236}">
              <a16:creationId xmlns:a16="http://schemas.microsoft.com/office/drawing/2014/main" id="{00000000-0008-0000-0000-00008D23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9090" name="Text Box 27">
          <a:extLst>
            <a:ext uri="{FF2B5EF4-FFF2-40B4-BE49-F238E27FC236}">
              <a16:creationId xmlns:a16="http://schemas.microsoft.com/office/drawing/2014/main" id="{00000000-0008-0000-0000-00008E23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9091" name="Text Box 27">
          <a:extLst>
            <a:ext uri="{FF2B5EF4-FFF2-40B4-BE49-F238E27FC236}">
              <a16:creationId xmlns:a16="http://schemas.microsoft.com/office/drawing/2014/main" id="{00000000-0008-0000-0000-00008F23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092" name="Text Box 27">
          <a:extLst>
            <a:ext uri="{FF2B5EF4-FFF2-40B4-BE49-F238E27FC236}">
              <a16:creationId xmlns:a16="http://schemas.microsoft.com/office/drawing/2014/main" id="{00000000-0008-0000-0000-00009023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093" name="Text Box 27">
          <a:extLst>
            <a:ext uri="{FF2B5EF4-FFF2-40B4-BE49-F238E27FC236}">
              <a16:creationId xmlns:a16="http://schemas.microsoft.com/office/drawing/2014/main" id="{00000000-0008-0000-0000-000091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094" name="Text Box 27">
          <a:extLst>
            <a:ext uri="{FF2B5EF4-FFF2-40B4-BE49-F238E27FC236}">
              <a16:creationId xmlns:a16="http://schemas.microsoft.com/office/drawing/2014/main" id="{00000000-0008-0000-0000-000092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95" name="Text Box 27">
          <a:extLst>
            <a:ext uri="{FF2B5EF4-FFF2-40B4-BE49-F238E27FC236}">
              <a16:creationId xmlns:a16="http://schemas.microsoft.com/office/drawing/2014/main" id="{00000000-0008-0000-0000-000093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96" name="Text Box 27">
          <a:extLst>
            <a:ext uri="{FF2B5EF4-FFF2-40B4-BE49-F238E27FC236}">
              <a16:creationId xmlns:a16="http://schemas.microsoft.com/office/drawing/2014/main" id="{00000000-0008-0000-0000-000094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97" name="Text Box 27">
          <a:extLst>
            <a:ext uri="{FF2B5EF4-FFF2-40B4-BE49-F238E27FC236}">
              <a16:creationId xmlns:a16="http://schemas.microsoft.com/office/drawing/2014/main" id="{00000000-0008-0000-0000-000095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098" name="Text Box 27">
          <a:extLst>
            <a:ext uri="{FF2B5EF4-FFF2-40B4-BE49-F238E27FC236}">
              <a16:creationId xmlns:a16="http://schemas.microsoft.com/office/drawing/2014/main" id="{00000000-0008-0000-0000-000096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099" name="Text Box 27">
          <a:extLst>
            <a:ext uri="{FF2B5EF4-FFF2-40B4-BE49-F238E27FC236}">
              <a16:creationId xmlns:a16="http://schemas.microsoft.com/office/drawing/2014/main" id="{00000000-0008-0000-0000-000097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00" name="Text Box 27">
          <a:extLst>
            <a:ext uri="{FF2B5EF4-FFF2-40B4-BE49-F238E27FC236}">
              <a16:creationId xmlns:a16="http://schemas.microsoft.com/office/drawing/2014/main" id="{00000000-0008-0000-0000-000098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01" name="Text Box 27">
          <a:extLst>
            <a:ext uri="{FF2B5EF4-FFF2-40B4-BE49-F238E27FC236}">
              <a16:creationId xmlns:a16="http://schemas.microsoft.com/office/drawing/2014/main" id="{00000000-0008-0000-0000-000099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02" name="Text Box 27">
          <a:extLst>
            <a:ext uri="{FF2B5EF4-FFF2-40B4-BE49-F238E27FC236}">
              <a16:creationId xmlns:a16="http://schemas.microsoft.com/office/drawing/2014/main" id="{00000000-0008-0000-0000-00009A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103" name="Text Box 27">
          <a:extLst>
            <a:ext uri="{FF2B5EF4-FFF2-40B4-BE49-F238E27FC236}">
              <a16:creationId xmlns:a16="http://schemas.microsoft.com/office/drawing/2014/main" id="{00000000-0008-0000-0000-00009B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104" name="Text Box 27">
          <a:extLst>
            <a:ext uri="{FF2B5EF4-FFF2-40B4-BE49-F238E27FC236}">
              <a16:creationId xmlns:a16="http://schemas.microsoft.com/office/drawing/2014/main" id="{00000000-0008-0000-0000-00009C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05" name="Text Box 27">
          <a:extLst>
            <a:ext uri="{FF2B5EF4-FFF2-40B4-BE49-F238E27FC236}">
              <a16:creationId xmlns:a16="http://schemas.microsoft.com/office/drawing/2014/main" id="{00000000-0008-0000-0000-00009D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06" name="Text Box 27">
          <a:extLst>
            <a:ext uri="{FF2B5EF4-FFF2-40B4-BE49-F238E27FC236}">
              <a16:creationId xmlns:a16="http://schemas.microsoft.com/office/drawing/2014/main" id="{00000000-0008-0000-0000-00009E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07" name="Text Box 27">
          <a:extLst>
            <a:ext uri="{FF2B5EF4-FFF2-40B4-BE49-F238E27FC236}">
              <a16:creationId xmlns:a16="http://schemas.microsoft.com/office/drawing/2014/main" id="{00000000-0008-0000-0000-00009F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08" name="Text Box 27">
          <a:extLst>
            <a:ext uri="{FF2B5EF4-FFF2-40B4-BE49-F238E27FC236}">
              <a16:creationId xmlns:a16="http://schemas.microsoft.com/office/drawing/2014/main" id="{00000000-0008-0000-0000-0000A0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9109" name="Text Box 27">
          <a:extLst>
            <a:ext uri="{FF2B5EF4-FFF2-40B4-BE49-F238E27FC236}">
              <a16:creationId xmlns:a16="http://schemas.microsoft.com/office/drawing/2014/main" id="{00000000-0008-0000-0000-0000A123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110" name="Text Box 27">
          <a:extLst>
            <a:ext uri="{FF2B5EF4-FFF2-40B4-BE49-F238E27FC236}">
              <a16:creationId xmlns:a16="http://schemas.microsoft.com/office/drawing/2014/main" id="{00000000-0008-0000-0000-0000A2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68580"/>
    <xdr:sp macro="" textlink="">
      <xdr:nvSpPr>
        <xdr:cNvPr id="9111" name="Text Box 27">
          <a:extLst>
            <a:ext uri="{FF2B5EF4-FFF2-40B4-BE49-F238E27FC236}">
              <a16:creationId xmlns:a16="http://schemas.microsoft.com/office/drawing/2014/main" id="{00000000-0008-0000-0000-0000A3230000}"/>
            </a:ext>
          </a:extLst>
        </xdr:cNvPr>
        <xdr:cNvSpPr txBox="1">
          <a:spLocks noChangeArrowheads="1"/>
        </xdr:cNvSpPr>
      </xdr:nvSpPr>
      <xdr:spPr bwMode="auto">
        <a:xfrm>
          <a:off x="2617470" y="547497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12" name="Text Box 27">
          <a:extLst>
            <a:ext uri="{FF2B5EF4-FFF2-40B4-BE49-F238E27FC236}">
              <a16:creationId xmlns:a16="http://schemas.microsoft.com/office/drawing/2014/main" id="{00000000-0008-0000-0000-0000A4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113" name="Text Box 27">
          <a:extLst>
            <a:ext uri="{FF2B5EF4-FFF2-40B4-BE49-F238E27FC236}">
              <a16:creationId xmlns:a16="http://schemas.microsoft.com/office/drawing/2014/main" id="{00000000-0008-0000-0000-0000A5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114" name="Text Box 27">
          <a:extLst>
            <a:ext uri="{FF2B5EF4-FFF2-40B4-BE49-F238E27FC236}">
              <a16:creationId xmlns:a16="http://schemas.microsoft.com/office/drawing/2014/main" id="{00000000-0008-0000-0000-0000A6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15" name="Text Box 27">
          <a:extLst>
            <a:ext uri="{FF2B5EF4-FFF2-40B4-BE49-F238E27FC236}">
              <a16:creationId xmlns:a16="http://schemas.microsoft.com/office/drawing/2014/main" id="{00000000-0008-0000-0000-0000A7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116" name="Text Box 27">
          <a:extLst>
            <a:ext uri="{FF2B5EF4-FFF2-40B4-BE49-F238E27FC236}">
              <a16:creationId xmlns:a16="http://schemas.microsoft.com/office/drawing/2014/main" id="{00000000-0008-0000-0000-0000A8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17" name="Text Box 27">
          <a:extLst>
            <a:ext uri="{FF2B5EF4-FFF2-40B4-BE49-F238E27FC236}">
              <a16:creationId xmlns:a16="http://schemas.microsoft.com/office/drawing/2014/main" id="{00000000-0008-0000-0000-0000A9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118" name="Text Box 27">
          <a:extLst>
            <a:ext uri="{FF2B5EF4-FFF2-40B4-BE49-F238E27FC236}">
              <a16:creationId xmlns:a16="http://schemas.microsoft.com/office/drawing/2014/main" id="{00000000-0008-0000-0000-0000AA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19" name="Text Box 27">
          <a:extLst>
            <a:ext uri="{FF2B5EF4-FFF2-40B4-BE49-F238E27FC236}">
              <a16:creationId xmlns:a16="http://schemas.microsoft.com/office/drawing/2014/main" id="{00000000-0008-0000-0000-0000AB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115</xdr:row>
      <xdr:rowOff>0</xdr:rowOff>
    </xdr:from>
    <xdr:ext cx="76200" cy="144780"/>
    <xdr:sp macro="" textlink="">
      <xdr:nvSpPr>
        <xdr:cNvPr id="9120" name="Text Box 27">
          <a:extLst>
            <a:ext uri="{FF2B5EF4-FFF2-40B4-BE49-F238E27FC236}">
              <a16:creationId xmlns:a16="http://schemas.microsoft.com/office/drawing/2014/main" id="{00000000-0008-0000-0000-0000AC230000}"/>
            </a:ext>
          </a:extLst>
        </xdr:cNvPr>
        <xdr:cNvSpPr txBox="1">
          <a:spLocks noChangeArrowheads="1"/>
        </xdr:cNvSpPr>
      </xdr:nvSpPr>
      <xdr:spPr bwMode="auto">
        <a:xfrm>
          <a:off x="2640330" y="547497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121" name="Text Box 27">
          <a:extLst>
            <a:ext uri="{FF2B5EF4-FFF2-40B4-BE49-F238E27FC236}">
              <a16:creationId xmlns:a16="http://schemas.microsoft.com/office/drawing/2014/main" id="{00000000-0008-0000-0000-0000AD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122" name="Text Box 27">
          <a:extLst>
            <a:ext uri="{FF2B5EF4-FFF2-40B4-BE49-F238E27FC236}">
              <a16:creationId xmlns:a16="http://schemas.microsoft.com/office/drawing/2014/main" id="{00000000-0008-0000-0000-0000AE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123" name="Text Box 27">
          <a:extLst>
            <a:ext uri="{FF2B5EF4-FFF2-40B4-BE49-F238E27FC236}">
              <a16:creationId xmlns:a16="http://schemas.microsoft.com/office/drawing/2014/main" id="{00000000-0008-0000-0000-0000AF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124" name="Text Box 27">
          <a:extLst>
            <a:ext uri="{FF2B5EF4-FFF2-40B4-BE49-F238E27FC236}">
              <a16:creationId xmlns:a16="http://schemas.microsoft.com/office/drawing/2014/main" id="{00000000-0008-0000-0000-0000B0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125" name="Text Box 27">
          <a:extLst>
            <a:ext uri="{FF2B5EF4-FFF2-40B4-BE49-F238E27FC236}">
              <a16:creationId xmlns:a16="http://schemas.microsoft.com/office/drawing/2014/main" id="{00000000-0008-0000-0000-0000B1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60020"/>
    <xdr:sp macro="" textlink="">
      <xdr:nvSpPr>
        <xdr:cNvPr id="9126" name="Text Box 27">
          <a:extLst>
            <a:ext uri="{FF2B5EF4-FFF2-40B4-BE49-F238E27FC236}">
              <a16:creationId xmlns:a16="http://schemas.microsoft.com/office/drawing/2014/main" id="{00000000-0008-0000-0000-0000B2230000}"/>
            </a:ext>
          </a:extLst>
        </xdr:cNvPr>
        <xdr:cNvSpPr txBox="1">
          <a:spLocks noChangeArrowheads="1"/>
        </xdr:cNvSpPr>
      </xdr:nvSpPr>
      <xdr:spPr bwMode="auto">
        <a:xfrm>
          <a:off x="2617470" y="547497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77949"/>
    <xdr:sp macro="" textlink="">
      <xdr:nvSpPr>
        <xdr:cNvPr id="9127" name="Text Box 27">
          <a:extLst>
            <a:ext uri="{FF2B5EF4-FFF2-40B4-BE49-F238E27FC236}">
              <a16:creationId xmlns:a16="http://schemas.microsoft.com/office/drawing/2014/main" id="{00000000-0008-0000-0000-0000B3230000}"/>
            </a:ext>
          </a:extLst>
        </xdr:cNvPr>
        <xdr:cNvSpPr txBox="1">
          <a:spLocks noChangeArrowheads="1"/>
        </xdr:cNvSpPr>
      </xdr:nvSpPr>
      <xdr:spPr bwMode="auto">
        <a:xfrm>
          <a:off x="2617470" y="547497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9128" name="Text Box 27">
          <a:extLst>
            <a:ext uri="{FF2B5EF4-FFF2-40B4-BE49-F238E27FC236}">
              <a16:creationId xmlns:a16="http://schemas.microsoft.com/office/drawing/2014/main" id="{00000000-0008-0000-0000-0000B423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9129" name="Text Box 27">
          <a:extLst>
            <a:ext uri="{FF2B5EF4-FFF2-40B4-BE49-F238E27FC236}">
              <a16:creationId xmlns:a16="http://schemas.microsoft.com/office/drawing/2014/main" id="{00000000-0008-0000-0000-0000B523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67640"/>
    <xdr:sp macro="" textlink="">
      <xdr:nvSpPr>
        <xdr:cNvPr id="9130" name="Text Box 27">
          <a:extLst>
            <a:ext uri="{FF2B5EF4-FFF2-40B4-BE49-F238E27FC236}">
              <a16:creationId xmlns:a16="http://schemas.microsoft.com/office/drawing/2014/main" id="{00000000-0008-0000-0000-0000B6230000}"/>
            </a:ext>
          </a:extLst>
        </xdr:cNvPr>
        <xdr:cNvSpPr txBox="1">
          <a:spLocks noChangeArrowheads="1"/>
        </xdr:cNvSpPr>
      </xdr:nvSpPr>
      <xdr:spPr bwMode="auto">
        <a:xfrm>
          <a:off x="2617470" y="547497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131" name="Text Box 27">
          <a:extLst>
            <a:ext uri="{FF2B5EF4-FFF2-40B4-BE49-F238E27FC236}">
              <a16:creationId xmlns:a16="http://schemas.microsoft.com/office/drawing/2014/main" id="{00000000-0008-0000-0000-0000B723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132" name="Text Box 27">
          <a:extLst>
            <a:ext uri="{FF2B5EF4-FFF2-40B4-BE49-F238E27FC236}">
              <a16:creationId xmlns:a16="http://schemas.microsoft.com/office/drawing/2014/main" id="{00000000-0008-0000-0000-0000B8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33" name="Text Box 27">
          <a:extLst>
            <a:ext uri="{FF2B5EF4-FFF2-40B4-BE49-F238E27FC236}">
              <a16:creationId xmlns:a16="http://schemas.microsoft.com/office/drawing/2014/main" id="{00000000-0008-0000-0000-0000B9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34" name="Text Box 27">
          <a:extLst>
            <a:ext uri="{FF2B5EF4-FFF2-40B4-BE49-F238E27FC236}">
              <a16:creationId xmlns:a16="http://schemas.microsoft.com/office/drawing/2014/main" id="{00000000-0008-0000-0000-0000BA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35" name="Text Box 27">
          <a:extLst>
            <a:ext uri="{FF2B5EF4-FFF2-40B4-BE49-F238E27FC236}">
              <a16:creationId xmlns:a16="http://schemas.microsoft.com/office/drawing/2014/main" id="{00000000-0008-0000-0000-0000BB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36" name="Text Box 27">
          <a:extLst>
            <a:ext uri="{FF2B5EF4-FFF2-40B4-BE49-F238E27FC236}">
              <a16:creationId xmlns:a16="http://schemas.microsoft.com/office/drawing/2014/main" id="{00000000-0008-0000-0000-0000BC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37" name="Text Box 27">
          <a:extLst>
            <a:ext uri="{FF2B5EF4-FFF2-40B4-BE49-F238E27FC236}">
              <a16:creationId xmlns:a16="http://schemas.microsoft.com/office/drawing/2014/main" id="{00000000-0008-0000-0000-0000BD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38" name="Text Box 27">
          <a:extLst>
            <a:ext uri="{FF2B5EF4-FFF2-40B4-BE49-F238E27FC236}">
              <a16:creationId xmlns:a16="http://schemas.microsoft.com/office/drawing/2014/main" id="{00000000-0008-0000-0000-0000BE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39" name="Text Box 27">
          <a:extLst>
            <a:ext uri="{FF2B5EF4-FFF2-40B4-BE49-F238E27FC236}">
              <a16:creationId xmlns:a16="http://schemas.microsoft.com/office/drawing/2014/main" id="{00000000-0008-0000-0000-0000BF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40" name="Text Box 27">
          <a:extLst>
            <a:ext uri="{FF2B5EF4-FFF2-40B4-BE49-F238E27FC236}">
              <a16:creationId xmlns:a16="http://schemas.microsoft.com/office/drawing/2014/main" id="{00000000-0008-0000-0000-0000C0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141" name="Text Box 27">
          <a:extLst>
            <a:ext uri="{FF2B5EF4-FFF2-40B4-BE49-F238E27FC236}">
              <a16:creationId xmlns:a16="http://schemas.microsoft.com/office/drawing/2014/main" id="{00000000-0008-0000-0000-0000C1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142" name="Text Box 27">
          <a:extLst>
            <a:ext uri="{FF2B5EF4-FFF2-40B4-BE49-F238E27FC236}">
              <a16:creationId xmlns:a16="http://schemas.microsoft.com/office/drawing/2014/main" id="{00000000-0008-0000-0000-0000C2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43" name="Text Box 27">
          <a:extLst>
            <a:ext uri="{FF2B5EF4-FFF2-40B4-BE49-F238E27FC236}">
              <a16:creationId xmlns:a16="http://schemas.microsoft.com/office/drawing/2014/main" id="{00000000-0008-0000-0000-0000C3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44" name="Text Box 27">
          <a:extLst>
            <a:ext uri="{FF2B5EF4-FFF2-40B4-BE49-F238E27FC236}">
              <a16:creationId xmlns:a16="http://schemas.microsoft.com/office/drawing/2014/main" id="{00000000-0008-0000-0000-0000C4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45" name="Text Box 27">
          <a:extLst>
            <a:ext uri="{FF2B5EF4-FFF2-40B4-BE49-F238E27FC236}">
              <a16:creationId xmlns:a16="http://schemas.microsoft.com/office/drawing/2014/main" id="{00000000-0008-0000-0000-0000C5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46" name="Text Box 27">
          <a:extLst>
            <a:ext uri="{FF2B5EF4-FFF2-40B4-BE49-F238E27FC236}">
              <a16:creationId xmlns:a16="http://schemas.microsoft.com/office/drawing/2014/main" id="{00000000-0008-0000-0000-0000C6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47" name="Text Box 27">
          <a:extLst>
            <a:ext uri="{FF2B5EF4-FFF2-40B4-BE49-F238E27FC236}">
              <a16:creationId xmlns:a16="http://schemas.microsoft.com/office/drawing/2014/main" id="{00000000-0008-0000-0000-0000C7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48" name="Text Box 27">
          <a:extLst>
            <a:ext uri="{FF2B5EF4-FFF2-40B4-BE49-F238E27FC236}">
              <a16:creationId xmlns:a16="http://schemas.microsoft.com/office/drawing/2014/main" id="{00000000-0008-0000-0000-0000C8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49" name="Text Box 27">
          <a:extLst>
            <a:ext uri="{FF2B5EF4-FFF2-40B4-BE49-F238E27FC236}">
              <a16:creationId xmlns:a16="http://schemas.microsoft.com/office/drawing/2014/main" id="{00000000-0008-0000-0000-0000C9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50" name="Text Box 27">
          <a:extLst>
            <a:ext uri="{FF2B5EF4-FFF2-40B4-BE49-F238E27FC236}">
              <a16:creationId xmlns:a16="http://schemas.microsoft.com/office/drawing/2014/main" id="{00000000-0008-0000-0000-0000CA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151" name="Text Box 27">
          <a:extLst>
            <a:ext uri="{FF2B5EF4-FFF2-40B4-BE49-F238E27FC236}">
              <a16:creationId xmlns:a16="http://schemas.microsoft.com/office/drawing/2014/main" id="{00000000-0008-0000-0000-0000CB23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152" name="Text Box 27">
          <a:extLst>
            <a:ext uri="{FF2B5EF4-FFF2-40B4-BE49-F238E27FC236}">
              <a16:creationId xmlns:a16="http://schemas.microsoft.com/office/drawing/2014/main" id="{00000000-0008-0000-0000-0000CC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153" name="Text Box 27">
          <a:extLst>
            <a:ext uri="{FF2B5EF4-FFF2-40B4-BE49-F238E27FC236}">
              <a16:creationId xmlns:a16="http://schemas.microsoft.com/office/drawing/2014/main" id="{00000000-0008-0000-0000-0000CD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54" name="Text Box 27">
          <a:extLst>
            <a:ext uri="{FF2B5EF4-FFF2-40B4-BE49-F238E27FC236}">
              <a16:creationId xmlns:a16="http://schemas.microsoft.com/office/drawing/2014/main" id="{00000000-0008-0000-0000-0000CE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55" name="Text Box 27">
          <a:extLst>
            <a:ext uri="{FF2B5EF4-FFF2-40B4-BE49-F238E27FC236}">
              <a16:creationId xmlns:a16="http://schemas.microsoft.com/office/drawing/2014/main" id="{00000000-0008-0000-0000-0000CF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56" name="Text Box 27">
          <a:extLst>
            <a:ext uri="{FF2B5EF4-FFF2-40B4-BE49-F238E27FC236}">
              <a16:creationId xmlns:a16="http://schemas.microsoft.com/office/drawing/2014/main" id="{00000000-0008-0000-0000-0000D0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57" name="Text Box 27">
          <a:extLst>
            <a:ext uri="{FF2B5EF4-FFF2-40B4-BE49-F238E27FC236}">
              <a16:creationId xmlns:a16="http://schemas.microsoft.com/office/drawing/2014/main" id="{00000000-0008-0000-0000-0000D1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58" name="Text Box 27">
          <a:extLst>
            <a:ext uri="{FF2B5EF4-FFF2-40B4-BE49-F238E27FC236}">
              <a16:creationId xmlns:a16="http://schemas.microsoft.com/office/drawing/2014/main" id="{00000000-0008-0000-0000-0000D2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59" name="Text Box 27">
          <a:extLst>
            <a:ext uri="{FF2B5EF4-FFF2-40B4-BE49-F238E27FC236}">
              <a16:creationId xmlns:a16="http://schemas.microsoft.com/office/drawing/2014/main" id="{00000000-0008-0000-0000-0000D3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60" name="Text Box 27">
          <a:extLst>
            <a:ext uri="{FF2B5EF4-FFF2-40B4-BE49-F238E27FC236}">
              <a16:creationId xmlns:a16="http://schemas.microsoft.com/office/drawing/2014/main" id="{00000000-0008-0000-0000-0000D4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61" name="Text Box 27">
          <a:extLst>
            <a:ext uri="{FF2B5EF4-FFF2-40B4-BE49-F238E27FC236}">
              <a16:creationId xmlns:a16="http://schemas.microsoft.com/office/drawing/2014/main" id="{00000000-0008-0000-0000-0000D5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162" name="Text Box 27">
          <a:extLst>
            <a:ext uri="{FF2B5EF4-FFF2-40B4-BE49-F238E27FC236}">
              <a16:creationId xmlns:a16="http://schemas.microsoft.com/office/drawing/2014/main" id="{00000000-0008-0000-0000-0000D6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163" name="Text Box 27">
          <a:extLst>
            <a:ext uri="{FF2B5EF4-FFF2-40B4-BE49-F238E27FC236}">
              <a16:creationId xmlns:a16="http://schemas.microsoft.com/office/drawing/2014/main" id="{00000000-0008-0000-0000-0000D7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64" name="Text Box 27">
          <a:extLst>
            <a:ext uri="{FF2B5EF4-FFF2-40B4-BE49-F238E27FC236}">
              <a16:creationId xmlns:a16="http://schemas.microsoft.com/office/drawing/2014/main" id="{00000000-0008-0000-0000-0000D8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65" name="Text Box 27">
          <a:extLst>
            <a:ext uri="{FF2B5EF4-FFF2-40B4-BE49-F238E27FC236}">
              <a16:creationId xmlns:a16="http://schemas.microsoft.com/office/drawing/2014/main" id="{00000000-0008-0000-0000-0000D9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66" name="Text Box 27">
          <a:extLst>
            <a:ext uri="{FF2B5EF4-FFF2-40B4-BE49-F238E27FC236}">
              <a16:creationId xmlns:a16="http://schemas.microsoft.com/office/drawing/2014/main" id="{00000000-0008-0000-0000-0000DA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67" name="Text Box 27">
          <a:extLst>
            <a:ext uri="{FF2B5EF4-FFF2-40B4-BE49-F238E27FC236}">
              <a16:creationId xmlns:a16="http://schemas.microsoft.com/office/drawing/2014/main" id="{00000000-0008-0000-0000-0000DB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68" name="Text Box 27">
          <a:extLst>
            <a:ext uri="{FF2B5EF4-FFF2-40B4-BE49-F238E27FC236}">
              <a16:creationId xmlns:a16="http://schemas.microsoft.com/office/drawing/2014/main" id="{00000000-0008-0000-0000-0000DC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69" name="Text Box 27">
          <a:extLst>
            <a:ext uri="{FF2B5EF4-FFF2-40B4-BE49-F238E27FC236}">
              <a16:creationId xmlns:a16="http://schemas.microsoft.com/office/drawing/2014/main" id="{00000000-0008-0000-0000-0000DD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70" name="Text Box 27">
          <a:extLst>
            <a:ext uri="{FF2B5EF4-FFF2-40B4-BE49-F238E27FC236}">
              <a16:creationId xmlns:a16="http://schemas.microsoft.com/office/drawing/2014/main" id="{00000000-0008-0000-0000-0000DE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71" name="Text Box 27">
          <a:extLst>
            <a:ext uri="{FF2B5EF4-FFF2-40B4-BE49-F238E27FC236}">
              <a16:creationId xmlns:a16="http://schemas.microsoft.com/office/drawing/2014/main" id="{00000000-0008-0000-0000-0000DF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172" name="Text Box 27">
          <a:extLst>
            <a:ext uri="{FF2B5EF4-FFF2-40B4-BE49-F238E27FC236}">
              <a16:creationId xmlns:a16="http://schemas.microsoft.com/office/drawing/2014/main" id="{00000000-0008-0000-0000-0000E023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173" name="Text Box 27">
          <a:extLst>
            <a:ext uri="{FF2B5EF4-FFF2-40B4-BE49-F238E27FC236}">
              <a16:creationId xmlns:a16="http://schemas.microsoft.com/office/drawing/2014/main" id="{00000000-0008-0000-0000-0000E1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74" name="Text Box 27">
          <a:extLst>
            <a:ext uri="{FF2B5EF4-FFF2-40B4-BE49-F238E27FC236}">
              <a16:creationId xmlns:a16="http://schemas.microsoft.com/office/drawing/2014/main" id="{00000000-0008-0000-0000-0000E2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75" name="Text Box 27">
          <a:extLst>
            <a:ext uri="{FF2B5EF4-FFF2-40B4-BE49-F238E27FC236}">
              <a16:creationId xmlns:a16="http://schemas.microsoft.com/office/drawing/2014/main" id="{00000000-0008-0000-0000-0000E3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76" name="Text Box 27">
          <a:extLst>
            <a:ext uri="{FF2B5EF4-FFF2-40B4-BE49-F238E27FC236}">
              <a16:creationId xmlns:a16="http://schemas.microsoft.com/office/drawing/2014/main" id="{00000000-0008-0000-0000-0000E4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77" name="Text Box 27">
          <a:extLst>
            <a:ext uri="{FF2B5EF4-FFF2-40B4-BE49-F238E27FC236}">
              <a16:creationId xmlns:a16="http://schemas.microsoft.com/office/drawing/2014/main" id="{00000000-0008-0000-0000-0000E5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78" name="Text Box 27">
          <a:extLst>
            <a:ext uri="{FF2B5EF4-FFF2-40B4-BE49-F238E27FC236}">
              <a16:creationId xmlns:a16="http://schemas.microsoft.com/office/drawing/2014/main" id="{00000000-0008-0000-0000-0000E6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79" name="Text Box 27">
          <a:extLst>
            <a:ext uri="{FF2B5EF4-FFF2-40B4-BE49-F238E27FC236}">
              <a16:creationId xmlns:a16="http://schemas.microsoft.com/office/drawing/2014/main" id="{00000000-0008-0000-0000-0000E7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80" name="Text Box 27">
          <a:extLst>
            <a:ext uri="{FF2B5EF4-FFF2-40B4-BE49-F238E27FC236}">
              <a16:creationId xmlns:a16="http://schemas.microsoft.com/office/drawing/2014/main" id="{00000000-0008-0000-0000-0000E8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81" name="Text Box 27">
          <a:extLst>
            <a:ext uri="{FF2B5EF4-FFF2-40B4-BE49-F238E27FC236}">
              <a16:creationId xmlns:a16="http://schemas.microsoft.com/office/drawing/2014/main" id="{00000000-0008-0000-0000-0000E9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182" name="Text Box 27">
          <a:extLst>
            <a:ext uri="{FF2B5EF4-FFF2-40B4-BE49-F238E27FC236}">
              <a16:creationId xmlns:a16="http://schemas.microsoft.com/office/drawing/2014/main" id="{00000000-0008-0000-0000-0000EA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183" name="Text Box 27">
          <a:extLst>
            <a:ext uri="{FF2B5EF4-FFF2-40B4-BE49-F238E27FC236}">
              <a16:creationId xmlns:a16="http://schemas.microsoft.com/office/drawing/2014/main" id="{00000000-0008-0000-0000-0000EB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84" name="Text Box 27">
          <a:extLst>
            <a:ext uri="{FF2B5EF4-FFF2-40B4-BE49-F238E27FC236}">
              <a16:creationId xmlns:a16="http://schemas.microsoft.com/office/drawing/2014/main" id="{00000000-0008-0000-0000-0000EC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85" name="Text Box 27">
          <a:extLst>
            <a:ext uri="{FF2B5EF4-FFF2-40B4-BE49-F238E27FC236}">
              <a16:creationId xmlns:a16="http://schemas.microsoft.com/office/drawing/2014/main" id="{00000000-0008-0000-0000-0000ED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86" name="Text Box 27">
          <a:extLst>
            <a:ext uri="{FF2B5EF4-FFF2-40B4-BE49-F238E27FC236}">
              <a16:creationId xmlns:a16="http://schemas.microsoft.com/office/drawing/2014/main" id="{00000000-0008-0000-0000-0000EE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87" name="Text Box 27">
          <a:extLst>
            <a:ext uri="{FF2B5EF4-FFF2-40B4-BE49-F238E27FC236}">
              <a16:creationId xmlns:a16="http://schemas.microsoft.com/office/drawing/2014/main" id="{00000000-0008-0000-0000-0000EF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88" name="Text Box 27">
          <a:extLst>
            <a:ext uri="{FF2B5EF4-FFF2-40B4-BE49-F238E27FC236}">
              <a16:creationId xmlns:a16="http://schemas.microsoft.com/office/drawing/2014/main" id="{00000000-0008-0000-0000-0000F0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89" name="Text Box 27">
          <a:extLst>
            <a:ext uri="{FF2B5EF4-FFF2-40B4-BE49-F238E27FC236}">
              <a16:creationId xmlns:a16="http://schemas.microsoft.com/office/drawing/2014/main" id="{00000000-0008-0000-0000-0000F1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90" name="Text Box 27">
          <a:extLst>
            <a:ext uri="{FF2B5EF4-FFF2-40B4-BE49-F238E27FC236}">
              <a16:creationId xmlns:a16="http://schemas.microsoft.com/office/drawing/2014/main" id="{00000000-0008-0000-0000-0000F2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91" name="Text Box 27">
          <a:extLst>
            <a:ext uri="{FF2B5EF4-FFF2-40B4-BE49-F238E27FC236}">
              <a16:creationId xmlns:a16="http://schemas.microsoft.com/office/drawing/2014/main" id="{00000000-0008-0000-0000-0000F3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192" name="Text Box 27">
          <a:extLst>
            <a:ext uri="{FF2B5EF4-FFF2-40B4-BE49-F238E27FC236}">
              <a16:creationId xmlns:a16="http://schemas.microsoft.com/office/drawing/2014/main" id="{00000000-0008-0000-0000-0000F423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193" name="Text Box 27">
          <a:extLst>
            <a:ext uri="{FF2B5EF4-FFF2-40B4-BE49-F238E27FC236}">
              <a16:creationId xmlns:a16="http://schemas.microsoft.com/office/drawing/2014/main" id="{00000000-0008-0000-0000-0000F5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194" name="Text Box 27">
          <a:extLst>
            <a:ext uri="{FF2B5EF4-FFF2-40B4-BE49-F238E27FC236}">
              <a16:creationId xmlns:a16="http://schemas.microsoft.com/office/drawing/2014/main" id="{00000000-0008-0000-0000-0000F623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95" name="Text Box 27">
          <a:extLst>
            <a:ext uri="{FF2B5EF4-FFF2-40B4-BE49-F238E27FC236}">
              <a16:creationId xmlns:a16="http://schemas.microsoft.com/office/drawing/2014/main" id="{00000000-0008-0000-0000-0000F7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96" name="Text Box 27">
          <a:extLst>
            <a:ext uri="{FF2B5EF4-FFF2-40B4-BE49-F238E27FC236}">
              <a16:creationId xmlns:a16="http://schemas.microsoft.com/office/drawing/2014/main" id="{00000000-0008-0000-0000-0000F8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97" name="Text Box 27">
          <a:extLst>
            <a:ext uri="{FF2B5EF4-FFF2-40B4-BE49-F238E27FC236}">
              <a16:creationId xmlns:a16="http://schemas.microsoft.com/office/drawing/2014/main" id="{00000000-0008-0000-0000-0000F9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198" name="Text Box 27">
          <a:extLst>
            <a:ext uri="{FF2B5EF4-FFF2-40B4-BE49-F238E27FC236}">
              <a16:creationId xmlns:a16="http://schemas.microsoft.com/office/drawing/2014/main" id="{00000000-0008-0000-0000-0000FA23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199" name="Text Box 27">
          <a:extLst>
            <a:ext uri="{FF2B5EF4-FFF2-40B4-BE49-F238E27FC236}">
              <a16:creationId xmlns:a16="http://schemas.microsoft.com/office/drawing/2014/main" id="{00000000-0008-0000-0000-0000FB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00" name="Text Box 27">
          <a:extLst>
            <a:ext uri="{FF2B5EF4-FFF2-40B4-BE49-F238E27FC236}">
              <a16:creationId xmlns:a16="http://schemas.microsoft.com/office/drawing/2014/main" id="{00000000-0008-0000-0000-0000FC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01" name="Text Box 27">
          <a:extLst>
            <a:ext uri="{FF2B5EF4-FFF2-40B4-BE49-F238E27FC236}">
              <a16:creationId xmlns:a16="http://schemas.microsoft.com/office/drawing/2014/main" id="{00000000-0008-0000-0000-0000FD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02" name="Text Box 27">
          <a:extLst>
            <a:ext uri="{FF2B5EF4-FFF2-40B4-BE49-F238E27FC236}">
              <a16:creationId xmlns:a16="http://schemas.microsoft.com/office/drawing/2014/main" id="{00000000-0008-0000-0000-0000FE23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203" name="Text Box 27">
          <a:extLst>
            <a:ext uri="{FF2B5EF4-FFF2-40B4-BE49-F238E27FC236}">
              <a16:creationId xmlns:a16="http://schemas.microsoft.com/office/drawing/2014/main" id="{00000000-0008-0000-0000-0000FF23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204" name="Text Box 27">
          <a:extLst>
            <a:ext uri="{FF2B5EF4-FFF2-40B4-BE49-F238E27FC236}">
              <a16:creationId xmlns:a16="http://schemas.microsoft.com/office/drawing/2014/main" id="{00000000-0008-0000-0000-000000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05" name="Text Box 27">
          <a:extLst>
            <a:ext uri="{FF2B5EF4-FFF2-40B4-BE49-F238E27FC236}">
              <a16:creationId xmlns:a16="http://schemas.microsoft.com/office/drawing/2014/main" id="{00000000-0008-0000-0000-000001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06" name="Text Box 27">
          <a:extLst>
            <a:ext uri="{FF2B5EF4-FFF2-40B4-BE49-F238E27FC236}">
              <a16:creationId xmlns:a16="http://schemas.microsoft.com/office/drawing/2014/main" id="{00000000-0008-0000-0000-000002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07" name="Text Box 27">
          <a:extLst>
            <a:ext uri="{FF2B5EF4-FFF2-40B4-BE49-F238E27FC236}">
              <a16:creationId xmlns:a16="http://schemas.microsoft.com/office/drawing/2014/main" id="{00000000-0008-0000-0000-000003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08" name="Text Box 27">
          <a:extLst>
            <a:ext uri="{FF2B5EF4-FFF2-40B4-BE49-F238E27FC236}">
              <a16:creationId xmlns:a16="http://schemas.microsoft.com/office/drawing/2014/main" id="{00000000-0008-0000-0000-000004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09" name="Text Box 27">
          <a:extLst>
            <a:ext uri="{FF2B5EF4-FFF2-40B4-BE49-F238E27FC236}">
              <a16:creationId xmlns:a16="http://schemas.microsoft.com/office/drawing/2014/main" id="{00000000-0008-0000-0000-000005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10" name="Text Box 27">
          <a:extLst>
            <a:ext uri="{FF2B5EF4-FFF2-40B4-BE49-F238E27FC236}">
              <a16:creationId xmlns:a16="http://schemas.microsoft.com/office/drawing/2014/main" id="{00000000-0008-0000-0000-000006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11" name="Text Box 27">
          <a:extLst>
            <a:ext uri="{FF2B5EF4-FFF2-40B4-BE49-F238E27FC236}">
              <a16:creationId xmlns:a16="http://schemas.microsoft.com/office/drawing/2014/main" id="{00000000-0008-0000-0000-000007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12" name="Text Box 27">
          <a:extLst>
            <a:ext uri="{FF2B5EF4-FFF2-40B4-BE49-F238E27FC236}">
              <a16:creationId xmlns:a16="http://schemas.microsoft.com/office/drawing/2014/main" id="{00000000-0008-0000-0000-000008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213" name="Text Box 27">
          <a:extLst>
            <a:ext uri="{FF2B5EF4-FFF2-40B4-BE49-F238E27FC236}">
              <a16:creationId xmlns:a16="http://schemas.microsoft.com/office/drawing/2014/main" id="{00000000-0008-0000-0000-000009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214" name="Text Box 27">
          <a:extLst>
            <a:ext uri="{FF2B5EF4-FFF2-40B4-BE49-F238E27FC236}">
              <a16:creationId xmlns:a16="http://schemas.microsoft.com/office/drawing/2014/main" id="{00000000-0008-0000-0000-00000A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15" name="Text Box 27">
          <a:extLst>
            <a:ext uri="{FF2B5EF4-FFF2-40B4-BE49-F238E27FC236}">
              <a16:creationId xmlns:a16="http://schemas.microsoft.com/office/drawing/2014/main" id="{00000000-0008-0000-0000-00000B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16" name="Text Box 27">
          <a:extLst>
            <a:ext uri="{FF2B5EF4-FFF2-40B4-BE49-F238E27FC236}">
              <a16:creationId xmlns:a16="http://schemas.microsoft.com/office/drawing/2014/main" id="{00000000-0008-0000-0000-00000C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17" name="Text Box 27">
          <a:extLst>
            <a:ext uri="{FF2B5EF4-FFF2-40B4-BE49-F238E27FC236}">
              <a16:creationId xmlns:a16="http://schemas.microsoft.com/office/drawing/2014/main" id="{00000000-0008-0000-0000-00000D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18" name="Text Box 27">
          <a:extLst>
            <a:ext uri="{FF2B5EF4-FFF2-40B4-BE49-F238E27FC236}">
              <a16:creationId xmlns:a16="http://schemas.microsoft.com/office/drawing/2014/main" id="{00000000-0008-0000-0000-00000E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19" name="Text Box 27">
          <a:extLst>
            <a:ext uri="{FF2B5EF4-FFF2-40B4-BE49-F238E27FC236}">
              <a16:creationId xmlns:a16="http://schemas.microsoft.com/office/drawing/2014/main" id="{00000000-0008-0000-0000-00000F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20" name="Text Box 27">
          <a:extLst>
            <a:ext uri="{FF2B5EF4-FFF2-40B4-BE49-F238E27FC236}">
              <a16:creationId xmlns:a16="http://schemas.microsoft.com/office/drawing/2014/main" id="{00000000-0008-0000-0000-000010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21" name="Text Box 27">
          <a:extLst>
            <a:ext uri="{FF2B5EF4-FFF2-40B4-BE49-F238E27FC236}">
              <a16:creationId xmlns:a16="http://schemas.microsoft.com/office/drawing/2014/main" id="{00000000-0008-0000-0000-000011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22" name="Text Box 27">
          <a:extLst>
            <a:ext uri="{FF2B5EF4-FFF2-40B4-BE49-F238E27FC236}">
              <a16:creationId xmlns:a16="http://schemas.microsoft.com/office/drawing/2014/main" id="{00000000-0008-0000-0000-000012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223" name="Text Box 27">
          <a:extLst>
            <a:ext uri="{FF2B5EF4-FFF2-40B4-BE49-F238E27FC236}">
              <a16:creationId xmlns:a16="http://schemas.microsoft.com/office/drawing/2014/main" id="{00000000-0008-0000-0000-000013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224" name="Text Box 27">
          <a:extLst>
            <a:ext uri="{FF2B5EF4-FFF2-40B4-BE49-F238E27FC236}">
              <a16:creationId xmlns:a16="http://schemas.microsoft.com/office/drawing/2014/main" id="{00000000-0008-0000-0000-000014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25" name="Text Box 27">
          <a:extLst>
            <a:ext uri="{FF2B5EF4-FFF2-40B4-BE49-F238E27FC236}">
              <a16:creationId xmlns:a16="http://schemas.microsoft.com/office/drawing/2014/main" id="{00000000-0008-0000-0000-000015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26" name="Text Box 27">
          <a:extLst>
            <a:ext uri="{FF2B5EF4-FFF2-40B4-BE49-F238E27FC236}">
              <a16:creationId xmlns:a16="http://schemas.microsoft.com/office/drawing/2014/main" id="{00000000-0008-0000-0000-000016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27" name="Text Box 27">
          <a:extLst>
            <a:ext uri="{FF2B5EF4-FFF2-40B4-BE49-F238E27FC236}">
              <a16:creationId xmlns:a16="http://schemas.microsoft.com/office/drawing/2014/main" id="{00000000-0008-0000-0000-000017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28" name="Text Box 27">
          <a:extLst>
            <a:ext uri="{FF2B5EF4-FFF2-40B4-BE49-F238E27FC236}">
              <a16:creationId xmlns:a16="http://schemas.microsoft.com/office/drawing/2014/main" id="{00000000-0008-0000-0000-000018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29" name="Text Box 27">
          <a:extLst>
            <a:ext uri="{FF2B5EF4-FFF2-40B4-BE49-F238E27FC236}">
              <a16:creationId xmlns:a16="http://schemas.microsoft.com/office/drawing/2014/main" id="{00000000-0008-0000-0000-000019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30" name="Text Box 27">
          <a:extLst>
            <a:ext uri="{FF2B5EF4-FFF2-40B4-BE49-F238E27FC236}">
              <a16:creationId xmlns:a16="http://schemas.microsoft.com/office/drawing/2014/main" id="{00000000-0008-0000-0000-00001A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31"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32" name="Text Box 27">
          <a:extLst>
            <a:ext uri="{FF2B5EF4-FFF2-40B4-BE49-F238E27FC236}">
              <a16:creationId xmlns:a16="http://schemas.microsoft.com/office/drawing/2014/main" id="{00000000-0008-0000-0000-00001C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233" name="Text Box 27">
          <a:extLst>
            <a:ext uri="{FF2B5EF4-FFF2-40B4-BE49-F238E27FC236}">
              <a16:creationId xmlns:a16="http://schemas.microsoft.com/office/drawing/2014/main" id="{00000000-0008-0000-0000-00001D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234" name="Text Box 27">
          <a:extLst>
            <a:ext uri="{FF2B5EF4-FFF2-40B4-BE49-F238E27FC236}">
              <a16:creationId xmlns:a16="http://schemas.microsoft.com/office/drawing/2014/main" id="{00000000-0008-0000-0000-00001E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235" name="Text Box 27">
          <a:extLst>
            <a:ext uri="{FF2B5EF4-FFF2-40B4-BE49-F238E27FC236}">
              <a16:creationId xmlns:a16="http://schemas.microsoft.com/office/drawing/2014/main" id="{00000000-0008-0000-0000-00001F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36" name="Text Box 27">
          <a:extLst>
            <a:ext uri="{FF2B5EF4-FFF2-40B4-BE49-F238E27FC236}">
              <a16:creationId xmlns:a16="http://schemas.microsoft.com/office/drawing/2014/main" id="{00000000-0008-0000-0000-000020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37" name="Text Box 27">
          <a:extLst>
            <a:ext uri="{FF2B5EF4-FFF2-40B4-BE49-F238E27FC236}">
              <a16:creationId xmlns:a16="http://schemas.microsoft.com/office/drawing/2014/main" id="{00000000-0008-0000-0000-000021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38" name="Text Box 27">
          <a:extLst>
            <a:ext uri="{FF2B5EF4-FFF2-40B4-BE49-F238E27FC236}">
              <a16:creationId xmlns:a16="http://schemas.microsoft.com/office/drawing/2014/main" id="{00000000-0008-0000-0000-000022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39" name="Text Box 27">
          <a:extLst>
            <a:ext uri="{FF2B5EF4-FFF2-40B4-BE49-F238E27FC236}">
              <a16:creationId xmlns:a16="http://schemas.microsoft.com/office/drawing/2014/main" id="{00000000-0008-0000-0000-000023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40" name="Text Box 27">
          <a:extLst>
            <a:ext uri="{FF2B5EF4-FFF2-40B4-BE49-F238E27FC236}">
              <a16:creationId xmlns:a16="http://schemas.microsoft.com/office/drawing/2014/main" id="{00000000-0008-0000-0000-000024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41" name="Text Box 27">
          <a:extLst>
            <a:ext uri="{FF2B5EF4-FFF2-40B4-BE49-F238E27FC236}">
              <a16:creationId xmlns:a16="http://schemas.microsoft.com/office/drawing/2014/main" id="{00000000-0008-0000-0000-000025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42" name="Text Box 27">
          <a:extLst>
            <a:ext uri="{FF2B5EF4-FFF2-40B4-BE49-F238E27FC236}">
              <a16:creationId xmlns:a16="http://schemas.microsoft.com/office/drawing/2014/main" id="{00000000-0008-0000-0000-000026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43" name="Text Box 27">
          <a:extLst>
            <a:ext uri="{FF2B5EF4-FFF2-40B4-BE49-F238E27FC236}">
              <a16:creationId xmlns:a16="http://schemas.microsoft.com/office/drawing/2014/main" id="{00000000-0008-0000-0000-000027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244" name="Text Box 27">
          <a:extLst>
            <a:ext uri="{FF2B5EF4-FFF2-40B4-BE49-F238E27FC236}">
              <a16:creationId xmlns:a16="http://schemas.microsoft.com/office/drawing/2014/main" id="{00000000-0008-0000-0000-000028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245" name="Text Box 27">
          <a:extLst>
            <a:ext uri="{FF2B5EF4-FFF2-40B4-BE49-F238E27FC236}">
              <a16:creationId xmlns:a16="http://schemas.microsoft.com/office/drawing/2014/main" id="{00000000-0008-0000-0000-000029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46" name="Text Box 27">
          <a:extLst>
            <a:ext uri="{FF2B5EF4-FFF2-40B4-BE49-F238E27FC236}">
              <a16:creationId xmlns:a16="http://schemas.microsoft.com/office/drawing/2014/main" id="{00000000-0008-0000-0000-00002A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47" name="Text Box 27">
          <a:extLst>
            <a:ext uri="{FF2B5EF4-FFF2-40B4-BE49-F238E27FC236}">
              <a16:creationId xmlns:a16="http://schemas.microsoft.com/office/drawing/2014/main" id="{00000000-0008-0000-0000-00002B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48" name="Text Box 27">
          <a:extLst>
            <a:ext uri="{FF2B5EF4-FFF2-40B4-BE49-F238E27FC236}">
              <a16:creationId xmlns:a16="http://schemas.microsoft.com/office/drawing/2014/main" id="{00000000-0008-0000-0000-00002C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49" name="Text Box 27">
          <a:extLst>
            <a:ext uri="{FF2B5EF4-FFF2-40B4-BE49-F238E27FC236}">
              <a16:creationId xmlns:a16="http://schemas.microsoft.com/office/drawing/2014/main" id="{00000000-0008-0000-0000-00002D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50" name="Text Box 27">
          <a:extLst>
            <a:ext uri="{FF2B5EF4-FFF2-40B4-BE49-F238E27FC236}">
              <a16:creationId xmlns:a16="http://schemas.microsoft.com/office/drawing/2014/main" id="{00000000-0008-0000-0000-00002E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51" name="Text Box 27">
          <a:extLst>
            <a:ext uri="{FF2B5EF4-FFF2-40B4-BE49-F238E27FC236}">
              <a16:creationId xmlns:a16="http://schemas.microsoft.com/office/drawing/2014/main" id="{00000000-0008-0000-0000-00002F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52" name="Text Box 27">
          <a:extLst>
            <a:ext uri="{FF2B5EF4-FFF2-40B4-BE49-F238E27FC236}">
              <a16:creationId xmlns:a16="http://schemas.microsoft.com/office/drawing/2014/main" id="{00000000-0008-0000-0000-000030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53" name="Text Box 27">
          <a:extLst>
            <a:ext uri="{FF2B5EF4-FFF2-40B4-BE49-F238E27FC236}">
              <a16:creationId xmlns:a16="http://schemas.microsoft.com/office/drawing/2014/main" id="{00000000-0008-0000-0000-000031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254" name="Text Box 27">
          <a:extLst>
            <a:ext uri="{FF2B5EF4-FFF2-40B4-BE49-F238E27FC236}">
              <a16:creationId xmlns:a16="http://schemas.microsoft.com/office/drawing/2014/main" id="{00000000-0008-0000-0000-000032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255" name="Text Box 27">
          <a:extLst>
            <a:ext uri="{FF2B5EF4-FFF2-40B4-BE49-F238E27FC236}">
              <a16:creationId xmlns:a16="http://schemas.microsoft.com/office/drawing/2014/main" id="{00000000-0008-0000-0000-000033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56" name="Text Box 27">
          <a:extLst>
            <a:ext uri="{FF2B5EF4-FFF2-40B4-BE49-F238E27FC236}">
              <a16:creationId xmlns:a16="http://schemas.microsoft.com/office/drawing/2014/main" id="{00000000-0008-0000-0000-000034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57" name="Text Box 27">
          <a:extLst>
            <a:ext uri="{FF2B5EF4-FFF2-40B4-BE49-F238E27FC236}">
              <a16:creationId xmlns:a16="http://schemas.microsoft.com/office/drawing/2014/main" id="{00000000-0008-0000-0000-000035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58" name="Text Box 27">
          <a:extLst>
            <a:ext uri="{FF2B5EF4-FFF2-40B4-BE49-F238E27FC236}">
              <a16:creationId xmlns:a16="http://schemas.microsoft.com/office/drawing/2014/main" id="{00000000-0008-0000-0000-000036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59" name="Text Box 27">
          <a:extLst>
            <a:ext uri="{FF2B5EF4-FFF2-40B4-BE49-F238E27FC236}">
              <a16:creationId xmlns:a16="http://schemas.microsoft.com/office/drawing/2014/main" id="{00000000-0008-0000-0000-000037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60" name="Text Box 27">
          <a:extLst>
            <a:ext uri="{FF2B5EF4-FFF2-40B4-BE49-F238E27FC236}">
              <a16:creationId xmlns:a16="http://schemas.microsoft.com/office/drawing/2014/main" id="{00000000-0008-0000-0000-000038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61" name="Text Box 27">
          <a:extLst>
            <a:ext uri="{FF2B5EF4-FFF2-40B4-BE49-F238E27FC236}">
              <a16:creationId xmlns:a16="http://schemas.microsoft.com/office/drawing/2014/main" id="{00000000-0008-0000-0000-000039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62" name="Text Box 27">
          <a:extLst>
            <a:ext uri="{FF2B5EF4-FFF2-40B4-BE49-F238E27FC236}">
              <a16:creationId xmlns:a16="http://schemas.microsoft.com/office/drawing/2014/main" id="{00000000-0008-0000-0000-00003A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263" name="Text Box 27">
          <a:extLst>
            <a:ext uri="{FF2B5EF4-FFF2-40B4-BE49-F238E27FC236}">
              <a16:creationId xmlns:a16="http://schemas.microsoft.com/office/drawing/2014/main" id="{00000000-0008-0000-0000-00003B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264" name="Text Box 27">
          <a:extLst>
            <a:ext uri="{FF2B5EF4-FFF2-40B4-BE49-F238E27FC236}">
              <a16:creationId xmlns:a16="http://schemas.microsoft.com/office/drawing/2014/main" id="{00000000-0008-0000-0000-00003C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65" name="Text Box 27">
          <a:extLst>
            <a:ext uri="{FF2B5EF4-FFF2-40B4-BE49-F238E27FC236}">
              <a16:creationId xmlns:a16="http://schemas.microsoft.com/office/drawing/2014/main" id="{00000000-0008-0000-0000-00003D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66" name="Text Box 27">
          <a:extLst>
            <a:ext uri="{FF2B5EF4-FFF2-40B4-BE49-F238E27FC236}">
              <a16:creationId xmlns:a16="http://schemas.microsoft.com/office/drawing/2014/main" id="{00000000-0008-0000-0000-00003E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67" name="Text Box 27">
          <a:extLst>
            <a:ext uri="{FF2B5EF4-FFF2-40B4-BE49-F238E27FC236}">
              <a16:creationId xmlns:a16="http://schemas.microsoft.com/office/drawing/2014/main" id="{00000000-0008-0000-0000-00003F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68" name="Text Box 27">
          <a:extLst>
            <a:ext uri="{FF2B5EF4-FFF2-40B4-BE49-F238E27FC236}">
              <a16:creationId xmlns:a16="http://schemas.microsoft.com/office/drawing/2014/main" id="{00000000-0008-0000-0000-000040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69" name="Text Box 27">
          <a:extLst>
            <a:ext uri="{FF2B5EF4-FFF2-40B4-BE49-F238E27FC236}">
              <a16:creationId xmlns:a16="http://schemas.microsoft.com/office/drawing/2014/main" id="{00000000-0008-0000-0000-000041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70" name="Text Box 27">
          <a:extLst>
            <a:ext uri="{FF2B5EF4-FFF2-40B4-BE49-F238E27FC236}">
              <a16:creationId xmlns:a16="http://schemas.microsoft.com/office/drawing/2014/main" id="{00000000-0008-0000-0000-000042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71" name="Text Box 27">
          <a:extLst>
            <a:ext uri="{FF2B5EF4-FFF2-40B4-BE49-F238E27FC236}">
              <a16:creationId xmlns:a16="http://schemas.microsoft.com/office/drawing/2014/main" id="{00000000-0008-0000-0000-000043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72" name="Text Box 27">
          <a:extLst>
            <a:ext uri="{FF2B5EF4-FFF2-40B4-BE49-F238E27FC236}">
              <a16:creationId xmlns:a16="http://schemas.microsoft.com/office/drawing/2014/main" id="{00000000-0008-0000-0000-000044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273" name="Text Box 27">
          <a:extLst>
            <a:ext uri="{FF2B5EF4-FFF2-40B4-BE49-F238E27FC236}">
              <a16:creationId xmlns:a16="http://schemas.microsoft.com/office/drawing/2014/main" id="{00000000-0008-0000-0000-000045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274" name="Text Box 27">
          <a:extLst>
            <a:ext uri="{FF2B5EF4-FFF2-40B4-BE49-F238E27FC236}">
              <a16:creationId xmlns:a16="http://schemas.microsoft.com/office/drawing/2014/main" id="{00000000-0008-0000-0000-000046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275" name="Text Box 27">
          <a:extLst>
            <a:ext uri="{FF2B5EF4-FFF2-40B4-BE49-F238E27FC236}">
              <a16:creationId xmlns:a16="http://schemas.microsoft.com/office/drawing/2014/main" id="{00000000-0008-0000-0000-000047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76" name="Text Box 27">
          <a:extLst>
            <a:ext uri="{FF2B5EF4-FFF2-40B4-BE49-F238E27FC236}">
              <a16:creationId xmlns:a16="http://schemas.microsoft.com/office/drawing/2014/main" id="{00000000-0008-0000-0000-000048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77" name="Text Box 27">
          <a:extLst>
            <a:ext uri="{FF2B5EF4-FFF2-40B4-BE49-F238E27FC236}">
              <a16:creationId xmlns:a16="http://schemas.microsoft.com/office/drawing/2014/main" id="{00000000-0008-0000-0000-000049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78" name="Text Box 27">
          <a:extLst>
            <a:ext uri="{FF2B5EF4-FFF2-40B4-BE49-F238E27FC236}">
              <a16:creationId xmlns:a16="http://schemas.microsoft.com/office/drawing/2014/main" id="{00000000-0008-0000-0000-00004A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79" name="Text Box 27">
          <a:extLst>
            <a:ext uri="{FF2B5EF4-FFF2-40B4-BE49-F238E27FC236}">
              <a16:creationId xmlns:a16="http://schemas.microsoft.com/office/drawing/2014/main" id="{00000000-0008-0000-0000-00004B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80" name="Text Box 27">
          <a:extLst>
            <a:ext uri="{FF2B5EF4-FFF2-40B4-BE49-F238E27FC236}">
              <a16:creationId xmlns:a16="http://schemas.microsoft.com/office/drawing/2014/main" id="{00000000-0008-0000-0000-00004C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81" name="Text Box 27">
          <a:extLst>
            <a:ext uri="{FF2B5EF4-FFF2-40B4-BE49-F238E27FC236}">
              <a16:creationId xmlns:a16="http://schemas.microsoft.com/office/drawing/2014/main" id="{00000000-0008-0000-0000-00004D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82" name="Text Box 27">
          <a:extLst>
            <a:ext uri="{FF2B5EF4-FFF2-40B4-BE49-F238E27FC236}">
              <a16:creationId xmlns:a16="http://schemas.microsoft.com/office/drawing/2014/main" id="{00000000-0008-0000-0000-00004E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83" name="Text Box 27">
          <a:extLst>
            <a:ext uri="{FF2B5EF4-FFF2-40B4-BE49-F238E27FC236}">
              <a16:creationId xmlns:a16="http://schemas.microsoft.com/office/drawing/2014/main" id="{00000000-0008-0000-0000-00004F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284" name="Text Box 27">
          <a:extLst>
            <a:ext uri="{FF2B5EF4-FFF2-40B4-BE49-F238E27FC236}">
              <a16:creationId xmlns:a16="http://schemas.microsoft.com/office/drawing/2014/main" id="{00000000-0008-0000-0000-000050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285" name="Text Box 27">
          <a:extLst>
            <a:ext uri="{FF2B5EF4-FFF2-40B4-BE49-F238E27FC236}">
              <a16:creationId xmlns:a16="http://schemas.microsoft.com/office/drawing/2014/main" id="{00000000-0008-0000-0000-000051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86" name="Text Box 27">
          <a:extLst>
            <a:ext uri="{FF2B5EF4-FFF2-40B4-BE49-F238E27FC236}">
              <a16:creationId xmlns:a16="http://schemas.microsoft.com/office/drawing/2014/main" id="{00000000-0008-0000-0000-000052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87" name="Text Box 27">
          <a:extLst>
            <a:ext uri="{FF2B5EF4-FFF2-40B4-BE49-F238E27FC236}">
              <a16:creationId xmlns:a16="http://schemas.microsoft.com/office/drawing/2014/main" id="{00000000-0008-0000-0000-000053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88" name="Text Box 27">
          <a:extLst>
            <a:ext uri="{FF2B5EF4-FFF2-40B4-BE49-F238E27FC236}">
              <a16:creationId xmlns:a16="http://schemas.microsoft.com/office/drawing/2014/main" id="{00000000-0008-0000-0000-000054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89" name="Text Box 27">
          <a:extLst>
            <a:ext uri="{FF2B5EF4-FFF2-40B4-BE49-F238E27FC236}">
              <a16:creationId xmlns:a16="http://schemas.microsoft.com/office/drawing/2014/main" id="{00000000-0008-0000-0000-000055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90" name="Text Box 27">
          <a:extLst>
            <a:ext uri="{FF2B5EF4-FFF2-40B4-BE49-F238E27FC236}">
              <a16:creationId xmlns:a16="http://schemas.microsoft.com/office/drawing/2014/main" id="{00000000-0008-0000-0000-000056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91" name="Text Box 27">
          <a:extLst>
            <a:ext uri="{FF2B5EF4-FFF2-40B4-BE49-F238E27FC236}">
              <a16:creationId xmlns:a16="http://schemas.microsoft.com/office/drawing/2014/main" id="{00000000-0008-0000-0000-000057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92" name="Text Box 27">
          <a:extLst>
            <a:ext uri="{FF2B5EF4-FFF2-40B4-BE49-F238E27FC236}">
              <a16:creationId xmlns:a16="http://schemas.microsoft.com/office/drawing/2014/main" id="{00000000-0008-0000-0000-000058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293" name="Text Box 27">
          <a:extLst>
            <a:ext uri="{FF2B5EF4-FFF2-40B4-BE49-F238E27FC236}">
              <a16:creationId xmlns:a16="http://schemas.microsoft.com/office/drawing/2014/main" id="{00000000-0008-0000-0000-000059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294" name="Text Box 27">
          <a:extLst>
            <a:ext uri="{FF2B5EF4-FFF2-40B4-BE49-F238E27FC236}">
              <a16:creationId xmlns:a16="http://schemas.microsoft.com/office/drawing/2014/main" id="{00000000-0008-0000-0000-00005A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295" name="Text Box 27">
          <a:extLst>
            <a:ext uri="{FF2B5EF4-FFF2-40B4-BE49-F238E27FC236}">
              <a16:creationId xmlns:a16="http://schemas.microsoft.com/office/drawing/2014/main" id="{00000000-0008-0000-0000-00005B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96" name="Text Box 27">
          <a:extLst>
            <a:ext uri="{FF2B5EF4-FFF2-40B4-BE49-F238E27FC236}">
              <a16:creationId xmlns:a16="http://schemas.microsoft.com/office/drawing/2014/main" id="{00000000-0008-0000-0000-00005C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97" name="Text Box 27">
          <a:extLst>
            <a:ext uri="{FF2B5EF4-FFF2-40B4-BE49-F238E27FC236}">
              <a16:creationId xmlns:a16="http://schemas.microsoft.com/office/drawing/2014/main" id="{00000000-0008-0000-0000-00005D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98" name="Text Box 27">
          <a:extLst>
            <a:ext uri="{FF2B5EF4-FFF2-40B4-BE49-F238E27FC236}">
              <a16:creationId xmlns:a16="http://schemas.microsoft.com/office/drawing/2014/main" id="{00000000-0008-0000-0000-00005E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299" name="Text Box 27">
          <a:extLst>
            <a:ext uri="{FF2B5EF4-FFF2-40B4-BE49-F238E27FC236}">
              <a16:creationId xmlns:a16="http://schemas.microsoft.com/office/drawing/2014/main" id="{00000000-0008-0000-0000-00005F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00" name="Text Box 27">
          <a:extLst>
            <a:ext uri="{FF2B5EF4-FFF2-40B4-BE49-F238E27FC236}">
              <a16:creationId xmlns:a16="http://schemas.microsoft.com/office/drawing/2014/main" id="{00000000-0008-0000-0000-000060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01" name="Text Box 27">
          <a:extLst>
            <a:ext uri="{FF2B5EF4-FFF2-40B4-BE49-F238E27FC236}">
              <a16:creationId xmlns:a16="http://schemas.microsoft.com/office/drawing/2014/main" id="{00000000-0008-0000-0000-000061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02" name="Text Box 27">
          <a:extLst>
            <a:ext uri="{FF2B5EF4-FFF2-40B4-BE49-F238E27FC236}">
              <a16:creationId xmlns:a16="http://schemas.microsoft.com/office/drawing/2014/main" id="{00000000-0008-0000-0000-000062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03" name="Text Box 27">
          <a:extLst>
            <a:ext uri="{FF2B5EF4-FFF2-40B4-BE49-F238E27FC236}">
              <a16:creationId xmlns:a16="http://schemas.microsoft.com/office/drawing/2014/main" id="{00000000-0008-0000-0000-000063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304" name="Text Box 27">
          <a:extLst>
            <a:ext uri="{FF2B5EF4-FFF2-40B4-BE49-F238E27FC236}">
              <a16:creationId xmlns:a16="http://schemas.microsoft.com/office/drawing/2014/main" id="{00000000-0008-0000-0000-000064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305" name="Text Box 27">
          <a:extLst>
            <a:ext uri="{FF2B5EF4-FFF2-40B4-BE49-F238E27FC236}">
              <a16:creationId xmlns:a16="http://schemas.microsoft.com/office/drawing/2014/main" id="{00000000-0008-0000-0000-000065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06" name="Text Box 27">
          <a:extLst>
            <a:ext uri="{FF2B5EF4-FFF2-40B4-BE49-F238E27FC236}">
              <a16:creationId xmlns:a16="http://schemas.microsoft.com/office/drawing/2014/main" id="{00000000-0008-0000-0000-000066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07" name="Text Box 27">
          <a:extLst>
            <a:ext uri="{FF2B5EF4-FFF2-40B4-BE49-F238E27FC236}">
              <a16:creationId xmlns:a16="http://schemas.microsoft.com/office/drawing/2014/main" id="{00000000-0008-0000-0000-000067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08" name="Text Box 27">
          <a:extLst>
            <a:ext uri="{FF2B5EF4-FFF2-40B4-BE49-F238E27FC236}">
              <a16:creationId xmlns:a16="http://schemas.microsoft.com/office/drawing/2014/main" id="{00000000-0008-0000-0000-000068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09" name="Text Box 27">
          <a:extLst>
            <a:ext uri="{FF2B5EF4-FFF2-40B4-BE49-F238E27FC236}">
              <a16:creationId xmlns:a16="http://schemas.microsoft.com/office/drawing/2014/main" id="{00000000-0008-0000-0000-000069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10" name="Text Box 27">
          <a:extLst>
            <a:ext uri="{FF2B5EF4-FFF2-40B4-BE49-F238E27FC236}">
              <a16:creationId xmlns:a16="http://schemas.microsoft.com/office/drawing/2014/main" id="{00000000-0008-0000-0000-00006A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11" name="Text Box 27">
          <a:extLst>
            <a:ext uri="{FF2B5EF4-FFF2-40B4-BE49-F238E27FC236}">
              <a16:creationId xmlns:a16="http://schemas.microsoft.com/office/drawing/2014/main" id="{00000000-0008-0000-0000-00006B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12" name="Text Box 27">
          <a:extLst>
            <a:ext uri="{FF2B5EF4-FFF2-40B4-BE49-F238E27FC236}">
              <a16:creationId xmlns:a16="http://schemas.microsoft.com/office/drawing/2014/main" id="{00000000-0008-0000-0000-00006C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13" name="Text Box 27">
          <a:extLst>
            <a:ext uri="{FF2B5EF4-FFF2-40B4-BE49-F238E27FC236}">
              <a16:creationId xmlns:a16="http://schemas.microsoft.com/office/drawing/2014/main" id="{00000000-0008-0000-0000-00006D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314" name="Text Box 27">
          <a:extLst>
            <a:ext uri="{FF2B5EF4-FFF2-40B4-BE49-F238E27FC236}">
              <a16:creationId xmlns:a16="http://schemas.microsoft.com/office/drawing/2014/main" id="{00000000-0008-0000-0000-00006E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315" name="Text Box 27">
          <a:extLst>
            <a:ext uri="{FF2B5EF4-FFF2-40B4-BE49-F238E27FC236}">
              <a16:creationId xmlns:a16="http://schemas.microsoft.com/office/drawing/2014/main" id="{00000000-0008-0000-0000-00006F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316" name="Text Box 27">
          <a:extLst>
            <a:ext uri="{FF2B5EF4-FFF2-40B4-BE49-F238E27FC236}">
              <a16:creationId xmlns:a16="http://schemas.microsoft.com/office/drawing/2014/main" id="{00000000-0008-0000-0000-000070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17" name="Text Box 27">
          <a:extLst>
            <a:ext uri="{FF2B5EF4-FFF2-40B4-BE49-F238E27FC236}">
              <a16:creationId xmlns:a16="http://schemas.microsoft.com/office/drawing/2014/main" id="{00000000-0008-0000-0000-000071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18" name="Text Box 27">
          <a:extLst>
            <a:ext uri="{FF2B5EF4-FFF2-40B4-BE49-F238E27FC236}">
              <a16:creationId xmlns:a16="http://schemas.microsoft.com/office/drawing/2014/main" id="{00000000-0008-0000-0000-000072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19" name="Text Box 27">
          <a:extLst>
            <a:ext uri="{FF2B5EF4-FFF2-40B4-BE49-F238E27FC236}">
              <a16:creationId xmlns:a16="http://schemas.microsoft.com/office/drawing/2014/main" id="{00000000-0008-0000-0000-000073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20" name="Text Box 27">
          <a:extLst>
            <a:ext uri="{FF2B5EF4-FFF2-40B4-BE49-F238E27FC236}">
              <a16:creationId xmlns:a16="http://schemas.microsoft.com/office/drawing/2014/main" id="{00000000-0008-0000-0000-000074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21" name="Text Box 27">
          <a:extLst>
            <a:ext uri="{FF2B5EF4-FFF2-40B4-BE49-F238E27FC236}">
              <a16:creationId xmlns:a16="http://schemas.microsoft.com/office/drawing/2014/main" id="{00000000-0008-0000-0000-000075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22" name="Text Box 27">
          <a:extLst>
            <a:ext uri="{FF2B5EF4-FFF2-40B4-BE49-F238E27FC236}">
              <a16:creationId xmlns:a16="http://schemas.microsoft.com/office/drawing/2014/main" id="{00000000-0008-0000-0000-000076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23" name="Text Box 27">
          <a:extLst>
            <a:ext uri="{FF2B5EF4-FFF2-40B4-BE49-F238E27FC236}">
              <a16:creationId xmlns:a16="http://schemas.microsoft.com/office/drawing/2014/main" id="{00000000-0008-0000-0000-000077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24" name="Text Box 27">
          <a:extLst>
            <a:ext uri="{FF2B5EF4-FFF2-40B4-BE49-F238E27FC236}">
              <a16:creationId xmlns:a16="http://schemas.microsoft.com/office/drawing/2014/main" id="{00000000-0008-0000-0000-000078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325" name="Text Box 27">
          <a:extLst>
            <a:ext uri="{FF2B5EF4-FFF2-40B4-BE49-F238E27FC236}">
              <a16:creationId xmlns:a16="http://schemas.microsoft.com/office/drawing/2014/main" id="{00000000-0008-0000-0000-000079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326" name="Text Box 27">
          <a:extLst>
            <a:ext uri="{FF2B5EF4-FFF2-40B4-BE49-F238E27FC236}">
              <a16:creationId xmlns:a16="http://schemas.microsoft.com/office/drawing/2014/main" id="{00000000-0008-0000-0000-00007A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27" name="Text Box 27">
          <a:extLst>
            <a:ext uri="{FF2B5EF4-FFF2-40B4-BE49-F238E27FC236}">
              <a16:creationId xmlns:a16="http://schemas.microsoft.com/office/drawing/2014/main" id="{00000000-0008-0000-0000-00007B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28" name="Text Box 27">
          <a:extLst>
            <a:ext uri="{FF2B5EF4-FFF2-40B4-BE49-F238E27FC236}">
              <a16:creationId xmlns:a16="http://schemas.microsoft.com/office/drawing/2014/main" id="{00000000-0008-0000-0000-00007C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29" name="Text Box 27">
          <a:extLst>
            <a:ext uri="{FF2B5EF4-FFF2-40B4-BE49-F238E27FC236}">
              <a16:creationId xmlns:a16="http://schemas.microsoft.com/office/drawing/2014/main" id="{00000000-0008-0000-0000-00007D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30" name="Text Box 27">
          <a:extLst>
            <a:ext uri="{FF2B5EF4-FFF2-40B4-BE49-F238E27FC236}">
              <a16:creationId xmlns:a16="http://schemas.microsoft.com/office/drawing/2014/main" id="{00000000-0008-0000-0000-00007E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31" name="Text Box 27">
          <a:extLst>
            <a:ext uri="{FF2B5EF4-FFF2-40B4-BE49-F238E27FC236}">
              <a16:creationId xmlns:a16="http://schemas.microsoft.com/office/drawing/2014/main" id="{00000000-0008-0000-0000-00007F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32" name="Text Box 27">
          <a:extLst>
            <a:ext uri="{FF2B5EF4-FFF2-40B4-BE49-F238E27FC236}">
              <a16:creationId xmlns:a16="http://schemas.microsoft.com/office/drawing/2014/main" id="{00000000-0008-0000-0000-000080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33" name="Text Box 27">
          <a:extLst>
            <a:ext uri="{FF2B5EF4-FFF2-40B4-BE49-F238E27FC236}">
              <a16:creationId xmlns:a16="http://schemas.microsoft.com/office/drawing/2014/main" id="{00000000-0008-0000-0000-000081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34" name="Text Box 27">
          <a:extLst>
            <a:ext uri="{FF2B5EF4-FFF2-40B4-BE49-F238E27FC236}">
              <a16:creationId xmlns:a16="http://schemas.microsoft.com/office/drawing/2014/main" id="{00000000-0008-0000-0000-000082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335" name="Text Box 27">
          <a:extLst>
            <a:ext uri="{FF2B5EF4-FFF2-40B4-BE49-F238E27FC236}">
              <a16:creationId xmlns:a16="http://schemas.microsoft.com/office/drawing/2014/main" id="{00000000-0008-0000-0000-000083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336" name="Text Box 27">
          <a:extLst>
            <a:ext uri="{FF2B5EF4-FFF2-40B4-BE49-F238E27FC236}">
              <a16:creationId xmlns:a16="http://schemas.microsoft.com/office/drawing/2014/main" id="{00000000-0008-0000-0000-000084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37" name="Text Box 27">
          <a:extLst>
            <a:ext uri="{FF2B5EF4-FFF2-40B4-BE49-F238E27FC236}">
              <a16:creationId xmlns:a16="http://schemas.microsoft.com/office/drawing/2014/main" id="{00000000-0008-0000-0000-000085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38" name="Text Box 27">
          <a:extLst>
            <a:ext uri="{FF2B5EF4-FFF2-40B4-BE49-F238E27FC236}">
              <a16:creationId xmlns:a16="http://schemas.microsoft.com/office/drawing/2014/main" id="{00000000-0008-0000-0000-000086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39" name="Text Box 27">
          <a:extLst>
            <a:ext uri="{FF2B5EF4-FFF2-40B4-BE49-F238E27FC236}">
              <a16:creationId xmlns:a16="http://schemas.microsoft.com/office/drawing/2014/main" id="{00000000-0008-0000-0000-000087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40" name="Text Box 27">
          <a:extLst>
            <a:ext uri="{FF2B5EF4-FFF2-40B4-BE49-F238E27FC236}">
              <a16:creationId xmlns:a16="http://schemas.microsoft.com/office/drawing/2014/main" id="{00000000-0008-0000-0000-000088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41" name="Text Box 27">
          <a:extLst>
            <a:ext uri="{FF2B5EF4-FFF2-40B4-BE49-F238E27FC236}">
              <a16:creationId xmlns:a16="http://schemas.microsoft.com/office/drawing/2014/main" id="{00000000-0008-0000-0000-000089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42" name="Text Box 27">
          <a:extLst>
            <a:ext uri="{FF2B5EF4-FFF2-40B4-BE49-F238E27FC236}">
              <a16:creationId xmlns:a16="http://schemas.microsoft.com/office/drawing/2014/main" id="{00000000-0008-0000-0000-00008A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43" name="Text Box 27">
          <a:extLst>
            <a:ext uri="{FF2B5EF4-FFF2-40B4-BE49-F238E27FC236}">
              <a16:creationId xmlns:a16="http://schemas.microsoft.com/office/drawing/2014/main" id="{00000000-0008-0000-0000-00008B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44" name="Text Box 27">
          <a:extLst>
            <a:ext uri="{FF2B5EF4-FFF2-40B4-BE49-F238E27FC236}">
              <a16:creationId xmlns:a16="http://schemas.microsoft.com/office/drawing/2014/main" id="{00000000-0008-0000-0000-00008C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345" name="Text Box 27">
          <a:extLst>
            <a:ext uri="{FF2B5EF4-FFF2-40B4-BE49-F238E27FC236}">
              <a16:creationId xmlns:a16="http://schemas.microsoft.com/office/drawing/2014/main" id="{00000000-0008-0000-0000-00008D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346" name="Text Box 27">
          <a:extLst>
            <a:ext uri="{FF2B5EF4-FFF2-40B4-BE49-F238E27FC236}">
              <a16:creationId xmlns:a16="http://schemas.microsoft.com/office/drawing/2014/main" id="{00000000-0008-0000-0000-00008E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47" name="Text Box 27">
          <a:extLst>
            <a:ext uri="{FF2B5EF4-FFF2-40B4-BE49-F238E27FC236}">
              <a16:creationId xmlns:a16="http://schemas.microsoft.com/office/drawing/2014/main" id="{00000000-0008-0000-0000-00008F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48" name="Text Box 27">
          <a:extLst>
            <a:ext uri="{FF2B5EF4-FFF2-40B4-BE49-F238E27FC236}">
              <a16:creationId xmlns:a16="http://schemas.microsoft.com/office/drawing/2014/main" id="{00000000-0008-0000-0000-000090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49" name="Text Box 27">
          <a:extLst>
            <a:ext uri="{FF2B5EF4-FFF2-40B4-BE49-F238E27FC236}">
              <a16:creationId xmlns:a16="http://schemas.microsoft.com/office/drawing/2014/main" id="{00000000-0008-0000-0000-000091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50" name="Text Box 27">
          <a:extLst>
            <a:ext uri="{FF2B5EF4-FFF2-40B4-BE49-F238E27FC236}">
              <a16:creationId xmlns:a16="http://schemas.microsoft.com/office/drawing/2014/main" id="{00000000-0008-0000-0000-000092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51" name="Text Box 27">
          <a:extLst>
            <a:ext uri="{FF2B5EF4-FFF2-40B4-BE49-F238E27FC236}">
              <a16:creationId xmlns:a16="http://schemas.microsoft.com/office/drawing/2014/main" id="{00000000-0008-0000-0000-000093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52" name="Text Box 27">
          <a:extLst>
            <a:ext uri="{FF2B5EF4-FFF2-40B4-BE49-F238E27FC236}">
              <a16:creationId xmlns:a16="http://schemas.microsoft.com/office/drawing/2014/main" id="{00000000-0008-0000-0000-000094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53" name="Text Box 27">
          <a:extLst>
            <a:ext uri="{FF2B5EF4-FFF2-40B4-BE49-F238E27FC236}">
              <a16:creationId xmlns:a16="http://schemas.microsoft.com/office/drawing/2014/main" id="{00000000-0008-0000-0000-000095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54" name="Text Box 27">
          <a:extLst>
            <a:ext uri="{FF2B5EF4-FFF2-40B4-BE49-F238E27FC236}">
              <a16:creationId xmlns:a16="http://schemas.microsoft.com/office/drawing/2014/main" id="{00000000-0008-0000-0000-000096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355" name="Text Box 27">
          <a:extLst>
            <a:ext uri="{FF2B5EF4-FFF2-40B4-BE49-F238E27FC236}">
              <a16:creationId xmlns:a16="http://schemas.microsoft.com/office/drawing/2014/main" id="{00000000-0008-0000-0000-000097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356" name="Text Box 27">
          <a:extLst>
            <a:ext uri="{FF2B5EF4-FFF2-40B4-BE49-F238E27FC236}">
              <a16:creationId xmlns:a16="http://schemas.microsoft.com/office/drawing/2014/main" id="{00000000-0008-0000-0000-000098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357" name="Text Box 27">
          <a:extLst>
            <a:ext uri="{FF2B5EF4-FFF2-40B4-BE49-F238E27FC236}">
              <a16:creationId xmlns:a16="http://schemas.microsoft.com/office/drawing/2014/main" id="{00000000-0008-0000-0000-000099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58" name="Text Box 27">
          <a:extLst>
            <a:ext uri="{FF2B5EF4-FFF2-40B4-BE49-F238E27FC236}">
              <a16:creationId xmlns:a16="http://schemas.microsoft.com/office/drawing/2014/main" id="{00000000-0008-0000-0000-00009A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59" name="Text Box 27">
          <a:extLst>
            <a:ext uri="{FF2B5EF4-FFF2-40B4-BE49-F238E27FC236}">
              <a16:creationId xmlns:a16="http://schemas.microsoft.com/office/drawing/2014/main" id="{00000000-0008-0000-0000-00009B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60" name="Text Box 27">
          <a:extLst>
            <a:ext uri="{FF2B5EF4-FFF2-40B4-BE49-F238E27FC236}">
              <a16:creationId xmlns:a16="http://schemas.microsoft.com/office/drawing/2014/main" id="{00000000-0008-0000-0000-00009C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61" name="Text Box 27">
          <a:extLst>
            <a:ext uri="{FF2B5EF4-FFF2-40B4-BE49-F238E27FC236}">
              <a16:creationId xmlns:a16="http://schemas.microsoft.com/office/drawing/2014/main" id="{00000000-0008-0000-0000-00009D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62" name="Text Box 27">
          <a:extLst>
            <a:ext uri="{FF2B5EF4-FFF2-40B4-BE49-F238E27FC236}">
              <a16:creationId xmlns:a16="http://schemas.microsoft.com/office/drawing/2014/main" id="{00000000-0008-0000-0000-00009E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63" name="Text Box 27">
          <a:extLst>
            <a:ext uri="{FF2B5EF4-FFF2-40B4-BE49-F238E27FC236}">
              <a16:creationId xmlns:a16="http://schemas.microsoft.com/office/drawing/2014/main" id="{00000000-0008-0000-0000-00009F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64" name="Text Box 27">
          <a:extLst>
            <a:ext uri="{FF2B5EF4-FFF2-40B4-BE49-F238E27FC236}">
              <a16:creationId xmlns:a16="http://schemas.microsoft.com/office/drawing/2014/main" id="{00000000-0008-0000-0000-0000A0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65" name="Text Box 27">
          <a:extLst>
            <a:ext uri="{FF2B5EF4-FFF2-40B4-BE49-F238E27FC236}">
              <a16:creationId xmlns:a16="http://schemas.microsoft.com/office/drawing/2014/main" id="{00000000-0008-0000-0000-0000A1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366" name="Text Box 27">
          <a:extLst>
            <a:ext uri="{FF2B5EF4-FFF2-40B4-BE49-F238E27FC236}">
              <a16:creationId xmlns:a16="http://schemas.microsoft.com/office/drawing/2014/main" id="{00000000-0008-0000-0000-0000A2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367" name="Text Box 27">
          <a:extLst>
            <a:ext uri="{FF2B5EF4-FFF2-40B4-BE49-F238E27FC236}">
              <a16:creationId xmlns:a16="http://schemas.microsoft.com/office/drawing/2014/main" id="{00000000-0008-0000-0000-0000A3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68" name="Text Box 27">
          <a:extLst>
            <a:ext uri="{FF2B5EF4-FFF2-40B4-BE49-F238E27FC236}">
              <a16:creationId xmlns:a16="http://schemas.microsoft.com/office/drawing/2014/main" id="{00000000-0008-0000-0000-0000A4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69" name="Text Box 27">
          <a:extLst>
            <a:ext uri="{FF2B5EF4-FFF2-40B4-BE49-F238E27FC236}">
              <a16:creationId xmlns:a16="http://schemas.microsoft.com/office/drawing/2014/main" id="{00000000-0008-0000-0000-0000A5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70" name="Text Box 27">
          <a:extLst>
            <a:ext uri="{FF2B5EF4-FFF2-40B4-BE49-F238E27FC236}">
              <a16:creationId xmlns:a16="http://schemas.microsoft.com/office/drawing/2014/main" id="{00000000-0008-0000-0000-0000A6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71" name="Text Box 27">
          <a:extLst>
            <a:ext uri="{FF2B5EF4-FFF2-40B4-BE49-F238E27FC236}">
              <a16:creationId xmlns:a16="http://schemas.microsoft.com/office/drawing/2014/main" id="{00000000-0008-0000-0000-0000A7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72" name="Text Box 27">
          <a:extLst>
            <a:ext uri="{FF2B5EF4-FFF2-40B4-BE49-F238E27FC236}">
              <a16:creationId xmlns:a16="http://schemas.microsoft.com/office/drawing/2014/main" id="{00000000-0008-0000-0000-0000A8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73" name="Text Box 27">
          <a:extLst>
            <a:ext uri="{FF2B5EF4-FFF2-40B4-BE49-F238E27FC236}">
              <a16:creationId xmlns:a16="http://schemas.microsoft.com/office/drawing/2014/main" id="{00000000-0008-0000-0000-0000A9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74" name="Text Box 27">
          <a:extLst>
            <a:ext uri="{FF2B5EF4-FFF2-40B4-BE49-F238E27FC236}">
              <a16:creationId xmlns:a16="http://schemas.microsoft.com/office/drawing/2014/main" id="{00000000-0008-0000-0000-0000AA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75" name="Text Box 27">
          <a:extLst>
            <a:ext uri="{FF2B5EF4-FFF2-40B4-BE49-F238E27FC236}">
              <a16:creationId xmlns:a16="http://schemas.microsoft.com/office/drawing/2014/main" id="{00000000-0008-0000-0000-0000AB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376" name="Text Box 27">
          <a:extLst>
            <a:ext uri="{FF2B5EF4-FFF2-40B4-BE49-F238E27FC236}">
              <a16:creationId xmlns:a16="http://schemas.microsoft.com/office/drawing/2014/main" id="{00000000-0008-0000-0000-0000AC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377" name="Text Box 27">
          <a:extLst>
            <a:ext uri="{FF2B5EF4-FFF2-40B4-BE49-F238E27FC236}">
              <a16:creationId xmlns:a16="http://schemas.microsoft.com/office/drawing/2014/main" id="{00000000-0008-0000-0000-0000AD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78" name="Text Box 27">
          <a:extLst>
            <a:ext uri="{FF2B5EF4-FFF2-40B4-BE49-F238E27FC236}">
              <a16:creationId xmlns:a16="http://schemas.microsoft.com/office/drawing/2014/main" id="{00000000-0008-0000-0000-0000AE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79" name="Text Box 27">
          <a:extLst>
            <a:ext uri="{FF2B5EF4-FFF2-40B4-BE49-F238E27FC236}">
              <a16:creationId xmlns:a16="http://schemas.microsoft.com/office/drawing/2014/main" id="{00000000-0008-0000-0000-0000AF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80" name="Text Box 27">
          <a:extLst>
            <a:ext uri="{FF2B5EF4-FFF2-40B4-BE49-F238E27FC236}">
              <a16:creationId xmlns:a16="http://schemas.microsoft.com/office/drawing/2014/main" id="{00000000-0008-0000-0000-0000B0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81" name="Text Box 27">
          <a:extLst>
            <a:ext uri="{FF2B5EF4-FFF2-40B4-BE49-F238E27FC236}">
              <a16:creationId xmlns:a16="http://schemas.microsoft.com/office/drawing/2014/main" id="{00000000-0008-0000-0000-0000B1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82" name="Text Box 27">
          <a:extLst>
            <a:ext uri="{FF2B5EF4-FFF2-40B4-BE49-F238E27FC236}">
              <a16:creationId xmlns:a16="http://schemas.microsoft.com/office/drawing/2014/main" id="{00000000-0008-0000-0000-0000B2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83" name="Text Box 27">
          <a:extLst>
            <a:ext uri="{FF2B5EF4-FFF2-40B4-BE49-F238E27FC236}">
              <a16:creationId xmlns:a16="http://schemas.microsoft.com/office/drawing/2014/main" id="{00000000-0008-0000-0000-0000B3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84" name="Text Box 27">
          <a:extLst>
            <a:ext uri="{FF2B5EF4-FFF2-40B4-BE49-F238E27FC236}">
              <a16:creationId xmlns:a16="http://schemas.microsoft.com/office/drawing/2014/main" id="{00000000-0008-0000-0000-0000B4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385" name="Text Box 27">
          <a:extLst>
            <a:ext uri="{FF2B5EF4-FFF2-40B4-BE49-F238E27FC236}">
              <a16:creationId xmlns:a16="http://schemas.microsoft.com/office/drawing/2014/main" id="{00000000-0008-0000-0000-0000B5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386" name="Text Box 27">
          <a:extLst>
            <a:ext uri="{FF2B5EF4-FFF2-40B4-BE49-F238E27FC236}">
              <a16:creationId xmlns:a16="http://schemas.microsoft.com/office/drawing/2014/main" id="{00000000-0008-0000-0000-0000B6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87" name="Text Box 27">
          <a:extLst>
            <a:ext uri="{FF2B5EF4-FFF2-40B4-BE49-F238E27FC236}">
              <a16:creationId xmlns:a16="http://schemas.microsoft.com/office/drawing/2014/main" id="{00000000-0008-0000-0000-0000B7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88" name="Text Box 27">
          <a:extLst>
            <a:ext uri="{FF2B5EF4-FFF2-40B4-BE49-F238E27FC236}">
              <a16:creationId xmlns:a16="http://schemas.microsoft.com/office/drawing/2014/main" id="{00000000-0008-0000-0000-0000B8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89" name="Text Box 27">
          <a:extLst>
            <a:ext uri="{FF2B5EF4-FFF2-40B4-BE49-F238E27FC236}">
              <a16:creationId xmlns:a16="http://schemas.microsoft.com/office/drawing/2014/main" id="{00000000-0008-0000-0000-0000B9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90" name="Text Box 27">
          <a:extLst>
            <a:ext uri="{FF2B5EF4-FFF2-40B4-BE49-F238E27FC236}">
              <a16:creationId xmlns:a16="http://schemas.microsoft.com/office/drawing/2014/main" id="{00000000-0008-0000-0000-0000BA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91" name="Text Box 27">
          <a:extLst>
            <a:ext uri="{FF2B5EF4-FFF2-40B4-BE49-F238E27FC236}">
              <a16:creationId xmlns:a16="http://schemas.microsoft.com/office/drawing/2014/main" id="{00000000-0008-0000-0000-0000BB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92" name="Text Box 27">
          <a:extLst>
            <a:ext uri="{FF2B5EF4-FFF2-40B4-BE49-F238E27FC236}">
              <a16:creationId xmlns:a16="http://schemas.microsoft.com/office/drawing/2014/main" id="{00000000-0008-0000-0000-0000BC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93" name="Text Box 27">
          <a:extLst>
            <a:ext uri="{FF2B5EF4-FFF2-40B4-BE49-F238E27FC236}">
              <a16:creationId xmlns:a16="http://schemas.microsoft.com/office/drawing/2014/main" id="{00000000-0008-0000-0000-0000BD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394" name="Text Box 27">
          <a:extLst>
            <a:ext uri="{FF2B5EF4-FFF2-40B4-BE49-F238E27FC236}">
              <a16:creationId xmlns:a16="http://schemas.microsoft.com/office/drawing/2014/main" id="{00000000-0008-0000-0000-0000BE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395" name="Text Box 27">
          <a:extLst>
            <a:ext uri="{FF2B5EF4-FFF2-40B4-BE49-F238E27FC236}">
              <a16:creationId xmlns:a16="http://schemas.microsoft.com/office/drawing/2014/main" id="{00000000-0008-0000-0000-0000BF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396" name="Text Box 27">
          <a:extLst>
            <a:ext uri="{FF2B5EF4-FFF2-40B4-BE49-F238E27FC236}">
              <a16:creationId xmlns:a16="http://schemas.microsoft.com/office/drawing/2014/main" id="{00000000-0008-0000-0000-0000C0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397" name="Text Box 27">
          <a:extLst>
            <a:ext uri="{FF2B5EF4-FFF2-40B4-BE49-F238E27FC236}">
              <a16:creationId xmlns:a16="http://schemas.microsoft.com/office/drawing/2014/main" id="{00000000-0008-0000-0000-0000C1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98" name="Text Box 27">
          <a:extLst>
            <a:ext uri="{FF2B5EF4-FFF2-40B4-BE49-F238E27FC236}">
              <a16:creationId xmlns:a16="http://schemas.microsoft.com/office/drawing/2014/main" id="{00000000-0008-0000-0000-0000C2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399" name="Text Box 27">
          <a:extLst>
            <a:ext uri="{FF2B5EF4-FFF2-40B4-BE49-F238E27FC236}">
              <a16:creationId xmlns:a16="http://schemas.microsoft.com/office/drawing/2014/main" id="{00000000-0008-0000-0000-0000C3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00" name="Text Box 27">
          <a:extLst>
            <a:ext uri="{FF2B5EF4-FFF2-40B4-BE49-F238E27FC236}">
              <a16:creationId xmlns:a16="http://schemas.microsoft.com/office/drawing/2014/main" id="{00000000-0008-0000-0000-0000C4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01" name="Text Box 27">
          <a:extLst>
            <a:ext uri="{FF2B5EF4-FFF2-40B4-BE49-F238E27FC236}">
              <a16:creationId xmlns:a16="http://schemas.microsoft.com/office/drawing/2014/main" id="{00000000-0008-0000-0000-0000C5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02" name="Text Box 27">
          <a:extLst>
            <a:ext uri="{FF2B5EF4-FFF2-40B4-BE49-F238E27FC236}">
              <a16:creationId xmlns:a16="http://schemas.microsoft.com/office/drawing/2014/main" id="{00000000-0008-0000-0000-0000C6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03" name="Text Box 27">
          <a:extLst>
            <a:ext uri="{FF2B5EF4-FFF2-40B4-BE49-F238E27FC236}">
              <a16:creationId xmlns:a16="http://schemas.microsoft.com/office/drawing/2014/main" id="{00000000-0008-0000-0000-0000C7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04" name="Text Box 27">
          <a:extLst>
            <a:ext uri="{FF2B5EF4-FFF2-40B4-BE49-F238E27FC236}">
              <a16:creationId xmlns:a16="http://schemas.microsoft.com/office/drawing/2014/main" id="{00000000-0008-0000-0000-0000C8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05" name="Text Box 27">
          <a:extLst>
            <a:ext uri="{FF2B5EF4-FFF2-40B4-BE49-F238E27FC236}">
              <a16:creationId xmlns:a16="http://schemas.microsoft.com/office/drawing/2014/main" id="{00000000-0008-0000-0000-0000C9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406" name="Text Box 27">
          <a:extLst>
            <a:ext uri="{FF2B5EF4-FFF2-40B4-BE49-F238E27FC236}">
              <a16:creationId xmlns:a16="http://schemas.microsoft.com/office/drawing/2014/main" id="{00000000-0008-0000-0000-0000CA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407" name="Text Box 27">
          <a:extLst>
            <a:ext uri="{FF2B5EF4-FFF2-40B4-BE49-F238E27FC236}">
              <a16:creationId xmlns:a16="http://schemas.microsoft.com/office/drawing/2014/main" id="{00000000-0008-0000-0000-0000CB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08" name="Text Box 27">
          <a:extLst>
            <a:ext uri="{FF2B5EF4-FFF2-40B4-BE49-F238E27FC236}">
              <a16:creationId xmlns:a16="http://schemas.microsoft.com/office/drawing/2014/main" id="{00000000-0008-0000-0000-0000CC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09" name="Text Box 27">
          <a:extLst>
            <a:ext uri="{FF2B5EF4-FFF2-40B4-BE49-F238E27FC236}">
              <a16:creationId xmlns:a16="http://schemas.microsoft.com/office/drawing/2014/main" id="{00000000-0008-0000-0000-0000CD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10" name="Text Box 27">
          <a:extLst>
            <a:ext uri="{FF2B5EF4-FFF2-40B4-BE49-F238E27FC236}">
              <a16:creationId xmlns:a16="http://schemas.microsoft.com/office/drawing/2014/main" id="{00000000-0008-0000-0000-0000CE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11" name="Text Box 27">
          <a:extLst>
            <a:ext uri="{FF2B5EF4-FFF2-40B4-BE49-F238E27FC236}">
              <a16:creationId xmlns:a16="http://schemas.microsoft.com/office/drawing/2014/main" id="{00000000-0008-0000-0000-0000CF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12" name="Text Box 27">
          <a:extLst>
            <a:ext uri="{FF2B5EF4-FFF2-40B4-BE49-F238E27FC236}">
              <a16:creationId xmlns:a16="http://schemas.microsoft.com/office/drawing/2014/main" id="{00000000-0008-0000-0000-0000D0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13" name="Text Box 27">
          <a:extLst>
            <a:ext uri="{FF2B5EF4-FFF2-40B4-BE49-F238E27FC236}">
              <a16:creationId xmlns:a16="http://schemas.microsoft.com/office/drawing/2014/main" id="{00000000-0008-0000-0000-0000D1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14" name="Text Box 27">
          <a:extLst>
            <a:ext uri="{FF2B5EF4-FFF2-40B4-BE49-F238E27FC236}">
              <a16:creationId xmlns:a16="http://schemas.microsoft.com/office/drawing/2014/main" id="{00000000-0008-0000-0000-0000D2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15" name="Text Box 27">
          <a:extLst>
            <a:ext uri="{FF2B5EF4-FFF2-40B4-BE49-F238E27FC236}">
              <a16:creationId xmlns:a16="http://schemas.microsoft.com/office/drawing/2014/main" id="{00000000-0008-0000-0000-0000D3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416" name="Text Box 27">
          <a:extLst>
            <a:ext uri="{FF2B5EF4-FFF2-40B4-BE49-F238E27FC236}">
              <a16:creationId xmlns:a16="http://schemas.microsoft.com/office/drawing/2014/main" id="{00000000-0008-0000-0000-0000D4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417" name="Text Box 27">
          <a:extLst>
            <a:ext uri="{FF2B5EF4-FFF2-40B4-BE49-F238E27FC236}">
              <a16:creationId xmlns:a16="http://schemas.microsoft.com/office/drawing/2014/main" id="{00000000-0008-0000-0000-0000D5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18" name="Text Box 27">
          <a:extLst>
            <a:ext uri="{FF2B5EF4-FFF2-40B4-BE49-F238E27FC236}">
              <a16:creationId xmlns:a16="http://schemas.microsoft.com/office/drawing/2014/main" id="{00000000-0008-0000-0000-0000D6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19" name="Text Box 27">
          <a:extLst>
            <a:ext uri="{FF2B5EF4-FFF2-40B4-BE49-F238E27FC236}">
              <a16:creationId xmlns:a16="http://schemas.microsoft.com/office/drawing/2014/main" id="{00000000-0008-0000-0000-0000D7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20" name="Text Box 27">
          <a:extLst>
            <a:ext uri="{FF2B5EF4-FFF2-40B4-BE49-F238E27FC236}">
              <a16:creationId xmlns:a16="http://schemas.microsoft.com/office/drawing/2014/main" id="{00000000-0008-0000-0000-0000D8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21" name="Text Box 27">
          <a:extLst>
            <a:ext uri="{FF2B5EF4-FFF2-40B4-BE49-F238E27FC236}">
              <a16:creationId xmlns:a16="http://schemas.microsoft.com/office/drawing/2014/main" id="{00000000-0008-0000-0000-0000D9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22" name="Text Box 27">
          <a:extLst>
            <a:ext uri="{FF2B5EF4-FFF2-40B4-BE49-F238E27FC236}">
              <a16:creationId xmlns:a16="http://schemas.microsoft.com/office/drawing/2014/main" id="{00000000-0008-0000-0000-0000DA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23" name="Text Box 27">
          <a:extLst>
            <a:ext uri="{FF2B5EF4-FFF2-40B4-BE49-F238E27FC236}">
              <a16:creationId xmlns:a16="http://schemas.microsoft.com/office/drawing/2014/main" id="{00000000-0008-0000-0000-0000DB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24" name="Text Box 27">
          <a:extLst>
            <a:ext uri="{FF2B5EF4-FFF2-40B4-BE49-F238E27FC236}">
              <a16:creationId xmlns:a16="http://schemas.microsoft.com/office/drawing/2014/main" id="{00000000-0008-0000-0000-0000DC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25" name="Text Box 27">
          <a:extLst>
            <a:ext uri="{FF2B5EF4-FFF2-40B4-BE49-F238E27FC236}">
              <a16:creationId xmlns:a16="http://schemas.microsoft.com/office/drawing/2014/main" id="{00000000-0008-0000-0000-0000DD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426" name="Text Box 27">
          <a:extLst>
            <a:ext uri="{FF2B5EF4-FFF2-40B4-BE49-F238E27FC236}">
              <a16:creationId xmlns:a16="http://schemas.microsoft.com/office/drawing/2014/main" id="{00000000-0008-0000-0000-0000DE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427" name="Text Box 27">
          <a:extLst>
            <a:ext uri="{FF2B5EF4-FFF2-40B4-BE49-F238E27FC236}">
              <a16:creationId xmlns:a16="http://schemas.microsoft.com/office/drawing/2014/main" id="{00000000-0008-0000-0000-0000DF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28" name="Text Box 27">
          <a:extLst>
            <a:ext uri="{FF2B5EF4-FFF2-40B4-BE49-F238E27FC236}">
              <a16:creationId xmlns:a16="http://schemas.microsoft.com/office/drawing/2014/main" id="{00000000-0008-0000-0000-0000E0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29" name="Text Box 27">
          <a:extLst>
            <a:ext uri="{FF2B5EF4-FFF2-40B4-BE49-F238E27FC236}">
              <a16:creationId xmlns:a16="http://schemas.microsoft.com/office/drawing/2014/main" id="{00000000-0008-0000-0000-0000E1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30" name="Text Box 27">
          <a:extLst>
            <a:ext uri="{FF2B5EF4-FFF2-40B4-BE49-F238E27FC236}">
              <a16:creationId xmlns:a16="http://schemas.microsoft.com/office/drawing/2014/main" id="{00000000-0008-0000-0000-0000E2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31" name="Text Box 27">
          <a:extLst>
            <a:ext uri="{FF2B5EF4-FFF2-40B4-BE49-F238E27FC236}">
              <a16:creationId xmlns:a16="http://schemas.microsoft.com/office/drawing/2014/main" id="{00000000-0008-0000-0000-0000E3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32" name="Text Box 27">
          <a:extLst>
            <a:ext uri="{FF2B5EF4-FFF2-40B4-BE49-F238E27FC236}">
              <a16:creationId xmlns:a16="http://schemas.microsoft.com/office/drawing/2014/main" id="{00000000-0008-0000-0000-0000E4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33" name="Text Box 27">
          <a:extLst>
            <a:ext uri="{FF2B5EF4-FFF2-40B4-BE49-F238E27FC236}">
              <a16:creationId xmlns:a16="http://schemas.microsoft.com/office/drawing/2014/main" id="{00000000-0008-0000-0000-0000E5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34" name="Text Box 27">
          <a:extLst>
            <a:ext uri="{FF2B5EF4-FFF2-40B4-BE49-F238E27FC236}">
              <a16:creationId xmlns:a16="http://schemas.microsoft.com/office/drawing/2014/main" id="{00000000-0008-0000-0000-0000E6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35" name="Text Box 27">
          <a:extLst>
            <a:ext uri="{FF2B5EF4-FFF2-40B4-BE49-F238E27FC236}">
              <a16:creationId xmlns:a16="http://schemas.microsoft.com/office/drawing/2014/main" id="{00000000-0008-0000-0000-0000E7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436" name="Text Box 27">
          <a:extLst>
            <a:ext uri="{FF2B5EF4-FFF2-40B4-BE49-F238E27FC236}">
              <a16:creationId xmlns:a16="http://schemas.microsoft.com/office/drawing/2014/main" id="{00000000-0008-0000-0000-0000E8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437" name="Text Box 27">
          <a:extLst>
            <a:ext uri="{FF2B5EF4-FFF2-40B4-BE49-F238E27FC236}">
              <a16:creationId xmlns:a16="http://schemas.microsoft.com/office/drawing/2014/main" id="{00000000-0008-0000-0000-0000E9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438" name="Text Box 27">
          <a:extLst>
            <a:ext uri="{FF2B5EF4-FFF2-40B4-BE49-F238E27FC236}">
              <a16:creationId xmlns:a16="http://schemas.microsoft.com/office/drawing/2014/main" id="{00000000-0008-0000-0000-0000EA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39" name="Text Box 27">
          <a:extLst>
            <a:ext uri="{FF2B5EF4-FFF2-40B4-BE49-F238E27FC236}">
              <a16:creationId xmlns:a16="http://schemas.microsoft.com/office/drawing/2014/main" id="{00000000-0008-0000-0000-0000EB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40" name="Text Box 27">
          <a:extLst>
            <a:ext uri="{FF2B5EF4-FFF2-40B4-BE49-F238E27FC236}">
              <a16:creationId xmlns:a16="http://schemas.microsoft.com/office/drawing/2014/main" id="{00000000-0008-0000-0000-0000EC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41" name="Text Box 27">
          <a:extLst>
            <a:ext uri="{FF2B5EF4-FFF2-40B4-BE49-F238E27FC236}">
              <a16:creationId xmlns:a16="http://schemas.microsoft.com/office/drawing/2014/main" id="{00000000-0008-0000-0000-0000ED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42" name="Text Box 27">
          <a:extLst>
            <a:ext uri="{FF2B5EF4-FFF2-40B4-BE49-F238E27FC236}">
              <a16:creationId xmlns:a16="http://schemas.microsoft.com/office/drawing/2014/main" id="{00000000-0008-0000-0000-0000EE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43" name="Text Box 27">
          <a:extLst>
            <a:ext uri="{FF2B5EF4-FFF2-40B4-BE49-F238E27FC236}">
              <a16:creationId xmlns:a16="http://schemas.microsoft.com/office/drawing/2014/main" id="{00000000-0008-0000-0000-0000EF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44" name="Text Box 27">
          <a:extLst>
            <a:ext uri="{FF2B5EF4-FFF2-40B4-BE49-F238E27FC236}">
              <a16:creationId xmlns:a16="http://schemas.microsoft.com/office/drawing/2014/main" id="{00000000-0008-0000-0000-0000F0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45" name="Text Box 27">
          <a:extLst>
            <a:ext uri="{FF2B5EF4-FFF2-40B4-BE49-F238E27FC236}">
              <a16:creationId xmlns:a16="http://schemas.microsoft.com/office/drawing/2014/main" id="{00000000-0008-0000-0000-0000F1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46" name="Text Box 27">
          <a:extLst>
            <a:ext uri="{FF2B5EF4-FFF2-40B4-BE49-F238E27FC236}">
              <a16:creationId xmlns:a16="http://schemas.microsoft.com/office/drawing/2014/main" id="{00000000-0008-0000-0000-0000F2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447" name="Text Box 27">
          <a:extLst>
            <a:ext uri="{FF2B5EF4-FFF2-40B4-BE49-F238E27FC236}">
              <a16:creationId xmlns:a16="http://schemas.microsoft.com/office/drawing/2014/main" id="{00000000-0008-0000-0000-0000F3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448" name="Text Box 27">
          <a:extLst>
            <a:ext uri="{FF2B5EF4-FFF2-40B4-BE49-F238E27FC236}">
              <a16:creationId xmlns:a16="http://schemas.microsoft.com/office/drawing/2014/main" id="{00000000-0008-0000-0000-0000F424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49" name="Text Box 27">
          <a:extLst>
            <a:ext uri="{FF2B5EF4-FFF2-40B4-BE49-F238E27FC236}">
              <a16:creationId xmlns:a16="http://schemas.microsoft.com/office/drawing/2014/main" id="{00000000-0008-0000-0000-0000F5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50" name="Text Box 27">
          <a:extLst>
            <a:ext uri="{FF2B5EF4-FFF2-40B4-BE49-F238E27FC236}">
              <a16:creationId xmlns:a16="http://schemas.microsoft.com/office/drawing/2014/main" id="{00000000-0008-0000-0000-0000F6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51" name="Text Box 27">
          <a:extLst>
            <a:ext uri="{FF2B5EF4-FFF2-40B4-BE49-F238E27FC236}">
              <a16:creationId xmlns:a16="http://schemas.microsoft.com/office/drawing/2014/main" id="{00000000-0008-0000-0000-0000F7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52" name="Text Box 27">
          <a:extLst>
            <a:ext uri="{FF2B5EF4-FFF2-40B4-BE49-F238E27FC236}">
              <a16:creationId xmlns:a16="http://schemas.microsoft.com/office/drawing/2014/main" id="{00000000-0008-0000-0000-0000F8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53" name="Text Box 27">
          <a:extLst>
            <a:ext uri="{FF2B5EF4-FFF2-40B4-BE49-F238E27FC236}">
              <a16:creationId xmlns:a16="http://schemas.microsoft.com/office/drawing/2014/main" id="{00000000-0008-0000-0000-0000F9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54" name="Text Box 27">
          <a:extLst>
            <a:ext uri="{FF2B5EF4-FFF2-40B4-BE49-F238E27FC236}">
              <a16:creationId xmlns:a16="http://schemas.microsoft.com/office/drawing/2014/main" id="{00000000-0008-0000-0000-0000FA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55" name="Text Box 27">
          <a:extLst>
            <a:ext uri="{FF2B5EF4-FFF2-40B4-BE49-F238E27FC236}">
              <a16:creationId xmlns:a16="http://schemas.microsoft.com/office/drawing/2014/main" id="{00000000-0008-0000-0000-0000FB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56" name="Text Box 27">
          <a:extLst>
            <a:ext uri="{FF2B5EF4-FFF2-40B4-BE49-F238E27FC236}">
              <a16:creationId xmlns:a16="http://schemas.microsoft.com/office/drawing/2014/main" id="{00000000-0008-0000-0000-0000FC24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457" name="Text Box 27">
          <a:extLst>
            <a:ext uri="{FF2B5EF4-FFF2-40B4-BE49-F238E27FC236}">
              <a16:creationId xmlns:a16="http://schemas.microsoft.com/office/drawing/2014/main" id="{00000000-0008-0000-0000-0000FD24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458" name="Text Box 27">
          <a:extLst>
            <a:ext uri="{FF2B5EF4-FFF2-40B4-BE49-F238E27FC236}">
              <a16:creationId xmlns:a16="http://schemas.microsoft.com/office/drawing/2014/main" id="{00000000-0008-0000-0000-0000FE24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59" name="Text Box 27">
          <a:extLst>
            <a:ext uri="{FF2B5EF4-FFF2-40B4-BE49-F238E27FC236}">
              <a16:creationId xmlns:a16="http://schemas.microsoft.com/office/drawing/2014/main" id="{00000000-0008-0000-0000-0000FF24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60" name="Text Box 27">
          <a:extLst>
            <a:ext uri="{FF2B5EF4-FFF2-40B4-BE49-F238E27FC236}">
              <a16:creationId xmlns:a16="http://schemas.microsoft.com/office/drawing/2014/main" id="{00000000-0008-0000-0000-000000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61" name="Text Box 27">
          <a:extLst>
            <a:ext uri="{FF2B5EF4-FFF2-40B4-BE49-F238E27FC236}">
              <a16:creationId xmlns:a16="http://schemas.microsoft.com/office/drawing/2014/main" id="{00000000-0008-0000-0000-000001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62" name="Text Box 27">
          <a:extLst>
            <a:ext uri="{FF2B5EF4-FFF2-40B4-BE49-F238E27FC236}">
              <a16:creationId xmlns:a16="http://schemas.microsoft.com/office/drawing/2014/main" id="{00000000-0008-0000-0000-000002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63" name="Text Box 27">
          <a:extLst>
            <a:ext uri="{FF2B5EF4-FFF2-40B4-BE49-F238E27FC236}">
              <a16:creationId xmlns:a16="http://schemas.microsoft.com/office/drawing/2014/main" id="{00000000-0008-0000-0000-000003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64" name="Text Box 27">
          <a:extLst>
            <a:ext uri="{FF2B5EF4-FFF2-40B4-BE49-F238E27FC236}">
              <a16:creationId xmlns:a16="http://schemas.microsoft.com/office/drawing/2014/main" id="{00000000-0008-0000-0000-000004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65" name="Text Box 27">
          <a:extLst>
            <a:ext uri="{FF2B5EF4-FFF2-40B4-BE49-F238E27FC236}">
              <a16:creationId xmlns:a16="http://schemas.microsoft.com/office/drawing/2014/main" id="{00000000-0008-0000-0000-000005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66" name="Text Box 27">
          <a:extLst>
            <a:ext uri="{FF2B5EF4-FFF2-40B4-BE49-F238E27FC236}">
              <a16:creationId xmlns:a16="http://schemas.microsoft.com/office/drawing/2014/main" id="{00000000-0008-0000-0000-000006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467" name="Text Box 27">
          <a:extLst>
            <a:ext uri="{FF2B5EF4-FFF2-40B4-BE49-F238E27FC236}">
              <a16:creationId xmlns:a16="http://schemas.microsoft.com/office/drawing/2014/main" id="{00000000-0008-0000-0000-000007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468" name="Text Box 27">
          <a:extLst>
            <a:ext uri="{FF2B5EF4-FFF2-40B4-BE49-F238E27FC236}">
              <a16:creationId xmlns:a16="http://schemas.microsoft.com/office/drawing/2014/main" id="{00000000-0008-0000-0000-000008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69" name="Text Box 27">
          <a:extLst>
            <a:ext uri="{FF2B5EF4-FFF2-40B4-BE49-F238E27FC236}">
              <a16:creationId xmlns:a16="http://schemas.microsoft.com/office/drawing/2014/main" id="{00000000-0008-0000-0000-000009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70" name="Text Box 27">
          <a:extLst>
            <a:ext uri="{FF2B5EF4-FFF2-40B4-BE49-F238E27FC236}">
              <a16:creationId xmlns:a16="http://schemas.microsoft.com/office/drawing/2014/main" id="{00000000-0008-0000-0000-00000A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71" name="Text Box 27">
          <a:extLst>
            <a:ext uri="{FF2B5EF4-FFF2-40B4-BE49-F238E27FC236}">
              <a16:creationId xmlns:a16="http://schemas.microsoft.com/office/drawing/2014/main" id="{00000000-0008-0000-0000-00000B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72" name="Text Box 27">
          <a:extLst>
            <a:ext uri="{FF2B5EF4-FFF2-40B4-BE49-F238E27FC236}">
              <a16:creationId xmlns:a16="http://schemas.microsoft.com/office/drawing/2014/main" id="{00000000-0008-0000-0000-00000C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73" name="Text Box 27">
          <a:extLst>
            <a:ext uri="{FF2B5EF4-FFF2-40B4-BE49-F238E27FC236}">
              <a16:creationId xmlns:a16="http://schemas.microsoft.com/office/drawing/2014/main" id="{00000000-0008-0000-0000-00000D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74" name="Text Box 27">
          <a:extLst>
            <a:ext uri="{FF2B5EF4-FFF2-40B4-BE49-F238E27FC236}">
              <a16:creationId xmlns:a16="http://schemas.microsoft.com/office/drawing/2014/main" id="{00000000-0008-0000-0000-00000E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75" name="Text Box 27">
          <a:extLst>
            <a:ext uri="{FF2B5EF4-FFF2-40B4-BE49-F238E27FC236}">
              <a16:creationId xmlns:a16="http://schemas.microsoft.com/office/drawing/2014/main" id="{00000000-0008-0000-0000-00000F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76" name="Text Box 27">
          <a:extLst>
            <a:ext uri="{FF2B5EF4-FFF2-40B4-BE49-F238E27FC236}">
              <a16:creationId xmlns:a16="http://schemas.microsoft.com/office/drawing/2014/main" id="{00000000-0008-0000-0000-000010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477" name="Text Box 27">
          <a:extLst>
            <a:ext uri="{FF2B5EF4-FFF2-40B4-BE49-F238E27FC236}">
              <a16:creationId xmlns:a16="http://schemas.microsoft.com/office/drawing/2014/main" id="{00000000-0008-0000-0000-000011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478" name="Text Box 27">
          <a:extLst>
            <a:ext uri="{FF2B5EF4-FFF2-40B4-BE49-F238E27FC236}">
              <a16:creationId xmlns:a16="http://schemas.microsoft.com/office/drawing/2014/main" id="{00000000-0008-0000-0000-000012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479" name="Text Box 27">
          <a:extLst>
            <a:ext uri="{FF2B5EF4-FFF2-40B4-BE49-F238E27FC236}">
              <a16:creationId xmlns:a16="http://schemas.microsoft.com/office/drawing/2014/main" id="{00000000-0008-0000-0000-000013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80" name="Text Box 27">
          <a:extLst>
            <a:ext uri="{FF2B5EF4-FFF2-40B4-BE49-F238E27FC236}">
              <a16:creationId xmlns:a16="http://schemas.microsoft.com/office/drawing/2014/main" id="{00000000-0008-0000-0000-000014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81" name="Text Box 27">
          <a:extLst>
            <a:ext uri="{FF2B5EF4-FFF2-40B4-BE49-F238E27FC236}">
              <a16:creationId xmlns:a16="http://schemas.microsoft.com/office/drawing/2014/main" id="{00000000-0008-0000-0000-000015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82" name="Text Box 27">
          <a:extLst>
            <a:ext uri="{FF2B5EF4-FFF2-40B4-BE49-F238E27FC236}">
              <a16:creationId xmlns:a16="http://schemas.microsoft.com/office/drawing/2014/main" id="{00000000-0008-0000-0000-000016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83" name="Text Box 27">
          <a:extLst>
            <a:ext uri="{FF2B5EF4-FFF2-40B4-BE49-F238E27FC236}">
              <a16:creationId xmlns:a16="http://schemas.microsoft.com/office/drawing/2014/main" id="{00000000-0008-0000-0000-000017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84" name="Text Box 27">
          <a:extLst>
            <a:ext uri="{FF2B5EF4-FFF2-40B4-BE49-F238E27FC236}">
              <a16:creationId xmlns:a16="http://schemas.microsoft.com/office/drawing/2014/main" id="{00000000-0008-0000-0000-000018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85" name="Text Box 27">
          <a:extLst>
            <a:ext uri="{FF2B5EF4-FFF2-40B4-BE49-F238E27FC236}">
              <a16:creationId xmlns:a16="http://schemas.microsoft.com/office/drawing/2014/main" id="{00000000-0008-0000-0000-000019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86" name="Text Box 27">
          <a:extLst>
            <a:ext uri="{FF2B5EF4-FFF2-40B4-BE49-F238E27FC236}">
              <a16:creationId xmlns:a16="http://schemas.microsoft.com/office/drawing/2014/main" id="{00000000-0008-0000-0000-00001A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87" name="Text Box 27">
          <a:extLst>
            <a:ext uri="{FF2B5EF4-FFF2-40B4-BE49-F238E27FC236}">
              <a16:creationId xmlns:a16="http://schemas.microsoft.com/office/drawing/2014/main" id="{00000000-0008-0000-0000-00001B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488" name="Text Box 27">
          <a:extLst>
            <a:ext uri="{FF2B5EF4-FFF2-40B4-BE49-F238E27FC236}">
              <a16:creationId xmlns:a16="http://schemas.microsoft.com/office/drawing/2014/main" id="{00000000-0008-0000-0000-00001C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489" name="Text Box 27">
          <a:extLst>
            <a:ext uri="{FF2B5EF4-FFF2-40B4-BE49-F238E27FC236}">
              <a16:creationId xmlns:a16="http://schemas.microsoft.com/office/drawing/2014/main" id="{00000000-0008-0000-0000-00001D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90" name="Text Box 27">
          <a:extLst>
            <a:ext uri="{FF2B5EF4-FFF2-40B4-BE49-F238E27FC236}">
              <a16:creationId xmlns:a16="http://schemas.microsoft.com/office/drawing/2014/main" id="{00000000-0008-0000-0000-00001E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91" name="Text Box 27">
          <a:extLst>
            <a:ext uri="{FF2B5EF4-FFF2-40B4-BE49-F238E27FC236}">
              <a16:creationId xmlns:a16="http://schemas.microsoft.com/office/drawing/2014/main" id="{00000000-0008-0000-0000-00001F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92" name="Text Box 27">
          <a:extLst>
            <a:ext uri="{FF2B5EF4-FFF2-40B4-BE49-F238E27FC236}">
              <a16:creationId xmlns:a16="http://schemas.microsoft.com/office/drawing/2014/main" id="{00000000-0008-0000-0000-000020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493" name="Text Box 27">
          <a:extLst>
            <a:ext uri="{FF2B5EF4-FFF2-40B4-BE49-F238E27FC236}">
              <a16:creationId xmlns:a16="http://schemas.microsoft.com/office/drawing/2014/main" id="{00000000-0008-0000-0000-000021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94" name="Text Box 27">
          <a:extLst>
            <a:ext uri="{FF2B5EF4-FFF2-40B4-BE49-F238E27FC236}">
              <a16:creationId xmlns:a16="http://schemas.microsoft.com/office/drawing/2014/main" id="{00000000-0008-0000-0000-000022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95" name="Text Box 27">
          <a:extLst>
            <a:ext uri="{FF2B5EF4-FFF2-40B4-BE49-F238E27FC236}">
              <a16:creationId xmlns:a16="http://schemas.microsoft.com/office/drawing/2014/main" id="{00000000-0008-0000-0000-000023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96" name="Text Box 27">
          <a:extLst>
            <a:ext uri="{FF2B5EF4-FFF2-40B4-BE49-F238E27FC236}">
              <a16:creationId xmlns:a16="http://schemas.microsoft.com/office/drawing/2014/main" id="{00000000-0008-0000-0000-000024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497" name="Text Box 27">
          <a:extLst>
            <a:ext uri="{FF2B5EF4-FFF2-40B4-BE49-F238E27FC236}">
              <a16:creationId xmlns:a16="http://schemas.microsoft.com/office/drawing/2014/main" id="{00000000-0008-0000-0000-000025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498" name="Text Box 27">
          <a:extLst>
            <a:ext uri="{FF2B5EF4-FFF2-40B4-BE49-F238E27FC236}">
              <a16:creationId xmlns:a16="http://schemas.microsoft.com/office/drawing/2014/main" id="{00000000-0008-0000-0000-000026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499" name="Text Box 27">
          <a:extLst>
            <a:ext uri="{FF2B5EF4-FFF2-40B4-BE49-F238E27FC236}">
              <a16:creationId xmlns:a16="http://schemas.microsoft.com/office/drawing/2014/main" id="{00000000-0008-0000-0000-000027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00" name="Text Box 27">
          <a:extLst>
            <a:ext uri="{FF2B5EF4-FFF2-40B4-BE49-F238E27FC236}">
              <a16:creationId xmlns:a16="http://schemas.microsoft.com/office/drawing/2014/main" id="{00000000-0008-0000-0000-000028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01" name="Text Box 27">
          <a:extLst>
            <a:ext uri="{FF2B5EF4-FFF2-40B4-BE49-F238E27FC236}">
              <a16:creationId xmlns:a16="http://schemas.microsoft.com/office/drawing/2014/main" id="{00000000-0008-0000-0000-000029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02" name="Text Box 27">
          <a:extLst>
            <a:ext uri="{FF2B5EF4-FFF2-40B4-BE49-F238E27FC236}">
              <a16:creationId xmlns:a16="http://schemas.microsoft.com/office/drawing/2014/main" id="{00000000-0008-0000-0000-00002A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03" name="Text Box 27">
          <a:extLst>
            <a:ext uri="{FF2B5EF4-FFF2-40B4-BE49-F238E27FC236}">
              <a16:creationId xmlns:a16="http://schemas.microsoft.com/office/drawing/2014/main" id="{00000000-0008-0000-0000-00002B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04" name="Text Box 27">
          <a:extLst>
            <a:ext uri="{FF2B5EF4-FFF2-40B4-BE49-F238E27FC236}">
              <a16:creationId xmlns:a16="http://schemas.microsoft.com/office/drawing/2014/main" id="{00000000-0008-0000-0000-00002C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05" name="Text Box 27">
          <a:extLst>
            <a:ext uri="{FF2B5EF4-FFF2-40B4-BE49-F238E27FC236}">
              <a16:creationId xmlns:a16="http://schemas.microsoft.com/office/drawing/2014/main" id="{00000000-0008-0000-0000-00002D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06" name="Text Box 27">
          <a:extLst>
            <a:ext uri="{FF2B5EF4-FFF2-40B4-BE49-F238E27FC236}">
              <a16:creationId xmlns:a16="http://schemas.microsoft.com/office/drawing/2014/main" id="{00000000-0008-0000-0000-00002E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07" name="Text Box 27">
          <a:extLst>
            <a:ext uri="{FF2B5EF4-FFF2-40B4-BE49-F238E27FC236}">
              <a16:creationId xmlns:a16="http://schemas.microsoft.com/office/drawing/2014/main" id="{00000000-0008-0000-0000-00002F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508" name="Text Box 27">
          <a:extLst>
            <a:ext uri="{FF2B5EF4-FFF2-40B4-BE49-F238E27FC236}">
              <a16:creationId xmlns:a16="http://schemas.microsoft.com/office/drawing/2014/main" id="{00000000-0008-0000-0000-000030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509" name="Text Box 27">
          <a:extLst>
            <a:ext uri="{FF2B5EF4-FFF2-40B4-BE49-F238E27FC236}">
              <a16:creationId xmlns:a16="http://schemas.microsoft.com/office/drawing/2014/main" id="{00000000-0008-0000-0000-000031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10" name="Text Box 27">
          <a:extLst>
            <a:ext uri="{FF2B5EF4-FFF2-40B4-BE49-F238E27FC236}">
              <a16:creationId xmlns:a16="http://schemas.microsoft.com/office/drawing/2014/main" id="{00000000-0008-0000-0000-000032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11" name="Text Box 27">
          <a:extLst>
            <a:ext uri="{FF2B5EF4-FFF2-40B4-BE49-F238E27FC236}">
              <a16:creationId xmlns:a16="http://schemas.microsoft.com/office/drawing/2014/main" id="{00000000-0008-0000-0000-000033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12" name="Text Box 27">
          <a:extLst>
            <a:ext uri="{FF2B5EF4-FFF2-40B4-BE49-F238E27FC236}">
              <a16:creationId xmlns:a16="http://schemas.microsoft.com/office/drawing/2014/main" id="{00000000-0008-0000-0000-000034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13" name="Text Box 27">
          <a:extLst>
            <a:ext uri="{FF2B5EF4-FFF2-40B4-BE49-F238E27FC236}">
              <a16:creationId xmlns:a16="http://schemas.microsoft.com/office/drawing/2014/main" id="{00000000-0008-0000-0000-000035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14" name="Text Box 27">
          <a:extLst>
            <a:ext uri="{FF2B5EF4-FFF2-40B4-BE49-F238E27FC236}">
              <a16:creationId xmlns:a16="http://schemas.microsoft.com/office/drawing/2014/main" id="{00000000-0008-0000-0000-000036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15" name="Text Box 27">
          <a:extLst>
            <a:ext uri="{FF2B5EF4-FFF2-40B4-BE49-F238E27FC236}">
              <a16:creationId xmlns:a16="http://schemas.microsoft.com/office/drawing/2014/main" id="{00000000-0008-0000-0000-000037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16" name="Text Box 27">
          <a:extLst>
            <a:ext uri="{FF2B5EF4-FFF2-40B4-BE49-F238E27FC236}">
              <a16:creationId xmlns:a16="http://schemas.microsoft.com/office/drawing/2014/main" id="{00000000-0008-0000-0000-000038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17" name="Text Box 27">
          <a:extLst>
            <a:ext uri="{FF2B5EF4-FFF2-40B4-BE49-F238E27FC236}">
              <a16:creationId xmlns:a16="http://schemas.microsoft.com/office/drawing/2014/main" id="{00000000-0008-0000-0000-000039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518" name="Text Box 27">
          <a:extLst>
            <a:ext uri="{FF2B5EF4-FFF2-40B4-BE49-F238E27FC236}">
              <a16:creationId xmlns:a16="http://schemas.microsoft.com/office/drawing/2014/main" id="{00000000-0008-0000-0000-00003A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519" name="Text Box 27">
          <a:extLst>
            <a:ext uri="{FF2B5EF4-FFF2-40B4-BE49-F238E27FC236}">
              <a16:creationId xmlns:a16="http://schemas.microsoft.com/office/drawing/2014/main" id="{00000000-0008-0000-0000-00003B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520" name="Text Box 27">
          <a:extLst>
            <a:ext uri="{FF2B5EF4-FFF2-40B4-BE49-F238E27FC236}">
              <a16:creationId xmlns:a16="http://schemas.microsoft.com/office/drawing/2014/main" id="{00000000-0008-0000-0000-00003C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21" name="Text Box 27">
          <a:extLst>
            <a:ext uri="{FF2B5EF4-FFF2-40B4-BE49-F238E27FC236}">
              <a16:creationId xmlns:a16="http://schemas.microsoft.com/office/drawing/2014/main" id="{00000000-0008-0000-0000-00003D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22" name="Text Box 27">
          <a:extLst>
            <a:ext uri="{FF2B5EF4-FFF2-40B4-BE49-F238E27FC236}">
              <a16:creationId xmlns:a16="http://schemas.microsoft.com/office/drawing/2014/main" id="{00000000-0008-0000-0000-00003E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23" name="Text Box 27">
          <a:extLst>
            <a:ext uri="{FF2B5EF4-FFF2-40B4-BE49-F238E27FC236}">
              <a16:creationId xmlns:a16="http://schemas.microsoft.com/office/drawing/2014/main" id="{00000000-0008-0000-0000-00003F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24" name="Text Box 27">
          <a:extLst>
            <a:ext uri="{FF2B5EF4-FFF2-40B4-BE49-F238E27FC236}">
              <a16:creationId xmlns:a16="http://schemas.microsoft.com/office/drawing/2014/main" id="{00000000-0008-0000-0000-000040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25" name="Text Box 27">
          <a:extLst>
            <a:ext uri="{FF2B5EF4-FFF2-40B4-BE49-F238E27FC236}">
              <a16:creationId xmlns:a16="http://schemas.microsoft.com/office/drawing/2014/main" id="{00000000-0008-0000-0000-000041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26" name="Text Box 27">
          <a:extLst>
            <a:ext uri="{FF2B5EF4-FFF2-40B4-BE49-F238E27FC236}">
              <a16:creationId xmlns:a16="http://schemas.microsoft.com/office/drawing/2014/main" id="{00000000-0008-0000-0000-000042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27" name="Text Box 27">
          <a:extLst>
            <a:ext uri="{FF2B5EF4-FFF2-40B4-BE49-F238E27FC236}">
              <a16:creationId xmlns:a16="http://schemas.microsoft.com/office/drawing/2014/main" id="{00000000-0008-0000-0000-000043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28" name="Text Box 27">
          <a:extLst>
            <a:ext uri="{FF2B5EF4-FFF2-40B4-BE49-F238E27FC236}">
              <a16:creationId xmlns:a16="http://schemas.microsoft.com/office/drawing/2014/main" id="{00000000-0008-0000-0000-000044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529" name="Text Box 27">
          <a:extLst>
            <a:ext uri="{FF2B5EF4-FFF2-40B4-BE49-F238E27FC236}">
              <a16:creationId xmlns:a16="http://schemas.microsoft.com/office/drawing/2014/main" id="{00000000-0008-0000-0000-000045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530" name="Text Box 27">
          <a:extLst>
            <a:ext uri="{FF2B5EF4-FFF2-40B4-BE49-F238E27FC236}">
              <a16:creationId xmlns:a16="http://schemas.microsoft.com/office/drawing/2014/main" id="{00000000-0008-0000-0000-000046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31" name="Text Box 27">
          <a:extLst>
            <a:ext uri="{FF2B5EF4-FFF2-40B4-BE49-F238E27FC236}">
              <a16:creationId xmlns:a16="http://schemas.microsoft.com/office/drawing/2014/main" id="{00000000-0008-0000-0000-000047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32" name="Text Box 27">
          <a:extLst>
            <a:ext uri="{FF2B5EF4-FFF2-40B4-BE49-F238E27FC236}">
              <a16:creationId xmlns:a16="http://schemas.microsoft.com/office/drawing/2014/main" id="{00000000-0008-0000-0000-000048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33" name="Text Box 27">
          <a:extLst>
            <a:ext uri="{FF2B5EF4-FFF2-40B4-BE49-F238E27FC236}">
              <a16:creationId xmlns:a16="http://schemas.microsoft.com/office/drawing/2014/main" id="{00000000-0008-0000-0000-000049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34" name="Text Box 27">
          <a:extLst>
            <a:ext uri="{FF2B5EF4-FFF2-40B4-BE49-F238E27FC236}">
              <a16:creationId xmlns:a16="http://schemas.microsoft.com/office/drawing/2014/main" id="{00000000-0008-0000-0000-00004A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35" name="Text Box 27">
          <a:extLst>
            <a:ext uri="{FF2B5EF4-FFF2-40B4-BE49-F238E27FC236}">
              <a16:creationId xmlns:a16="http://schemas.microsoft.com/office/drawing/2014/main" id="{00000000-0008-0000-0000-00004B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36" name="Text Box 27">
          <a:extLst>
            <a:ext uri="{FF2B5EF4-FFF2-40B4-BE49-F238E27FC236}">
              <a16:creationId xmlns:a16="http://schemas.microsoft.com/office/drawing/2014/main" id="{00000000-0008-0000-0000-00004C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37" name="Text Box 27">
          <a:extLst>
            <a:ext uri="{FF2B5EF4-FFF2-40B4-BE49-F238E27FC236}">
              <a16:creationId xmlns:a16="http://schemas.microsoft.com/office/drawing/2014/main" id="{00000000-0008-0000-0000-00004D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38" name="Text Box 27">
          <a:extLst>
            <a:ext uri="{FF2B5EF4-FFF2-40B4-BE49-F238E27FC236}">
              <a16:creationId xmlns:a16="http://schemas.microsoft.com/office/drawing/2014/main" id="{00000000-0008-0000-0000-00004E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539" name="Text Box 27">
          <a:extLst>
            <a:ext uri="{FF2B5EF4-FFF2-40B4-BE49-F238E27FC236}">
              <a16:creationId xmlns:a16="http://schemas.microsoft.com/office/drawing/2014/main" id="{00000000-0008-0000-0000-00004F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540" name="Text Box 27">
          <a:extLst>
            <a:ext uri="{FF2B5EF4-FFF2-40B4-BE49-F238E27FC236}">
              <a16:creationId xmlns:a16="http://schemas.microsoft.com/office/drawing/2014/main" id="{00000000-0008-0000-0000-000050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41" name="Text Box 27">
          <a:extLst>
            <a:ext uri="{FF2B5EF4-FFF2-40B4-BE49-F238E27FC236}">
              <a16:creationId xmlns:a16="http://schemas.microsoft.com/office/drawing/2014/main" id="{00000000-0008-0000-0000-000051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42" name="Text Box 27">
          <a:extLst>
            <a:ext uri="{FF2B5EF4-FFF2-40B4-BE49-F238E27FC236}">
              <a16:creationId xmlns:a16="http://schemas.microsoft.com/office/drawing/2014/main" id="{00000000-0008-0000-0000-000052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43" name="Text Box 27">
          <a:extLst>
            <a:ext uri="{FF2B5EF4-FFF2-40B4-BE49-F238E27FC236}">
              <a16:creationId xmlns:a16="http://schemas.microsoft.com/office/drawing/2014/main" id="{00000000-0008-0000-0000-000053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44" name="Text Box 27">
          <a:extLst>
            <a:ext uri="{FF2B5EF4-FFF2-40B4-BE49-F238E27FC236}">
              <a16:creationId xmlns:a16="http://schemas.microsoft.com/office/drawing/2014/main" id="{00000000-0008-0000-0000-000054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45" name="Text Box 27">
          <a:extLst>
            <a:ext uri="{FF2B5EF4-FFF2-40B4-BE49-F238E27FC236}">
              <a16:creationId xmlns:a16="http://schemas.microsoft.com/office/drawing/2014/main" id="{00000000-0008-0000-0000-000055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46" name="Text Box 27">
          <a:extLst>
            <a:ext uri="{FF2B5EF4-FFF2-40B4-BE49-F238E27FC236}">
              <a16:creationId xmlns:a16="http://schemas.microsoft.com/office/drawing/2014/main" id="{00000000-0008-0000-0000-000056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47" name="Text Box 27">
          <a:extLst>
            <a:ext uri="{FF2B5EF4-FFF2-40B4-BE49-F238E27FC236}">
              <a16:creationId xmlns:a16="http://schemas.microsoft.com/office/drawing/2014/main" id="{00000000-0008-0000-0000-000057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48" name="Text Box 27">
          <a:extLst>
            <a:ext uri="{FF2B5EF4-FFF2-40B4-BE49-F238E27FC236}">
              <a16:creationId xmlns:a16="http://schemas.microsoft.com/office/drawing/2014/main" id="{00000000-0008-0000-0000-000058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549" name="Text Box 27">
          <a:extLst>
            <a:ext uri="{FF2B5EF4-FFF2-40B4-BE49-F238E27FC236}">
              <a16:creationId xmlns:a16="http://schemas.microsoft.com/office/drawing/2014/main" id="{00000000-0008-0000-0000-000059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550" name="Text Box 27">
          <a:extLst>
            <a:ext uri="{FF2B5EF4-FFF2-40B4-BE49-F238E27FC236}">
              <a16:creationId xmlns:a16="http://schemas.microsoft.com/office/drawing/2014/main" id="{00000000-0008-0000-0000-00005A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51" name="Text Box 27">
          <a:extLst>
            <a:ext uri="{FF2B5EF4-FFF2-40B4-BE49-F238E27FC236}">
              <a16:creationId xmlns:a16="http://schemas.microsoft.com/office/drawing/2014/main" id="{00000000-0008-0000-0000-00005B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52" name="Text Box 27">
          <a:extLst>
            <a:ext uri="{FF2B5EF4-FFF2-40B4-BE49-F238E27FC236}">
              <a16:creationId xmlns:a16="http://schemas.microsoft.com/office/drawing/2014/main" id="{00000000-0008-0000-0000-00005C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53" name="Text Box 27">
          <a:extLst>
            <a:ext uri="{FF2B5EF4-FFF2-40B4-BE49-F238E27FC236}">
              <a16:creationId xmlns:a16="http://schemas.microsoft.com/office/drawing/2014/main" id="{00000000-0008-0000-0000-00005D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54" name="Text Box 27">
          <a:extLst>
            <a:ext uri="{FF2B5EF4-FFF2-40B4-BE49-F238E27FC236}">
              <a16:creationId xmlns:a16="http://schemas.microsoft.com/office/drawing/2014/main" id="{00000000-0008-0000-0000-00005E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55" name="Text Box 27">
          <a:extLst>
            <a:ext uri="{FF2B5EF4-FFF2-40B4-BE49-F238E27FC236}">
              <a16:creationId xmlns:a16="http://schemas.microsoft.com/office/drawing/2014/main" id="{00000000-0008-0000-0000-00005F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56" name="Text Box 27">
          <a:extLst>
            <a:ext uri="{FF2B5EF4-FFF2-40B4-BE49-F238E27FC236}">
              <a16:creationId xmlns:a16="http://schemas.microsoft.com/office/drawing/2014/main" id="{00000000-0008-0000-0000-000060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57" name="Text Box 27">
          <a:extLst>
            <a:ext uri="{FF2B5EF4-FFF2-40B4-BE49-F238E27FC236}">
              <a16:creationId xmlns:a16="http://schemas.microsoft.com/office/drawing/2014/main" id="{00000000-0008-0000-0000-000061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58" name="Text Box 27">
          <a:extLst>
            <a:ext uri="{FF2B5EF4-FFF2-40B4-BE49-F238E27FC236}">
              <a16:creationId xmlns:a16="http://schemas.microsoft.com/office/drawing/2014/main" id="{00000000-0008-0000-0000-000062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559" name="Text Box 27">
          <a:extLst>
            <a:ext uri="{FF2B5EF4-FFF2-40B4-BE49-F238E27FC236}">
              <a16:creationId xmlns:a16="http://schemas.microsoft.com/office/drawing/2014/main" id="{00000000-0008-0000-0000-000063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560" name="Text Box 27">
          <a:extLst>
            <a:ext uri="{FF2B5EF4-FFF2-40B4-BE49-F238E27FC236}">
              <a16:creationId xmlns:a16="http://schemas.microsoft.com/office/drawing/2014/main" id="{00000000-0008-0000-0000-000064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561" name="Text Box 27">
          <a:extLst>
            <a:ext uri="{FF2B5EF4-FFF2-40B4-BE49-F238E27FC236}">
              <a16:creationId xmlns:a16="http://schemas.microsoft.com/office/drawing/2014/main" id="{00000000-0008-0000-0000-000065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62" name="Text Box 27">
          <a:extLst>
            <a:ext uri="{FF2B5EF4-FFF2-40B4-BE49-F238E27FC236}">
              <a16:creationId xmlns:a16="http://schemas.microsoft.com/office/drawing/2014/main" id="{00000000-0008-0000-0000-000066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63" name="Text Box 27">
          <a:extLst>
            <a:ext uri="{FF2B5EF4-FFF2-40B4-BE49-F238E27FC236}">
              <a16:creationId xmlns:a16="http://schemas.microsoft.com/office/drawing/2014/main" id="{00000000-0008-0000-0000-000067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64" name="Text Box 27">
          <a:extLst>
            <a:ext uri="{FF2B5EF4-FFF2-40B4-BE49-F238E27FC236}">
              <a16:creationId xmlns:a16="http://schemas.microsoft.com/office/drawing/2014/main" id="{00000000-0008-0000-0000-000068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65" name="Text Box 27">
          <a:extLst>
            <a:ext uri="{FF2B5EF4-FFF2-40B4-BE49-F238E27FC236}">
              <a16:creationId xmlns:a16="http://schemas.microsoft.com/office/drawing/2014/main" id="{00000000-0008-0000-0000-000069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66" name="Text Box 27">
          <a:extLst>
            <a:ext uri="{FF2B5EF4-FFF2-40B4-BE49-F238E27FC236}">
              <a16:creationId xmlns:a16="http://schemas.microsoft.com/office/drawing/2014/main" id="{00000000-0008-0000-0000-00006A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67" name="Text Box 27">
          <a:extLst>
            <a:ext uri="{FF2B5EF4-FFF2-40B4-BE49-F238E27FC236}">
              <a16:creationId xmlns:a16="http://schemas.microsoft.com/office/drawing/2014/main" id="{00000000-0008-0000-0000-00006B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68" name="Text Box 27">
          <a:extLst>
            <a:ext uri="{FF2B5EF4-FFF2-40B4-BE49-F238E27FC236}">
              <a16:creationId xmlns:a16="http://schemas.microsoft.com/office/drawing/2014/main" id="{00000000-0008-0000-0000-00006C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69" name="Text Box 27">
          <a:extLst>
            <a:ext uri="{FF2B5EF4-FFF2-40B4-BE49-F238E27FC236}">
              <a16:creationId xmlns:a16="http://schemas.microsoft.com/office/drawing/2014/main" id="{00000000-0008-0000-0000-00006D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570" name="Text Box 27">
          <a:extLst>
            <a:ext uri="{FF2B5EF4-FFF2-40B4-BE49-F238E27FC236}">
              <a16:creationId xmlns:a16="http://schemas.microsoft.com/office/drawing/2014/main" id="{00000000-0008-0000-0000-00006E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571" name="Text Box 27">
          <a:extLst>
            <a:ext uri="{FF2B5EF4-FFF2-40B4-BE49-F238E27FC236}">
              <a16:creationId xmlns:a16="http://schemas.microsoft.com/office/drawing/2014/main" id="{00000000-0008-0000-0000-00006F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72" name="Text Box 27">
          <a:extLst>
            <a:ext uri="{FF2B5EF4-FFF2-40B4-BE49-F238E27FC236}">
              <a16:creationId xmlns:a16="http://schemas.microsoft.com/office/drawing/2014/main" id="{00000000-0008-0000-0000-000070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73" name="Text Box 27">
          <a:extLst>
            <a:ext uri="{FF2B5EF4-FFF2-40B4-BE49-F238E27FC236}">
              <a16:creationId xmlns:a16="http://schemas.microsoft.com/office/drawing/2014/main" id="{00000000-0008-0000-0000-000071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74" name="Text Box 27">
          <a:extLst>
            <a:ext uri="{FF2B5EF4-FFF2-40B4-BE49-F238E27FC236}">
              <a16:creationId xmlns:a16="http://schemas.microsoft.com/office/drawing/2014/main" id="{00000000-0008-0000-0000-000072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75" name="Text Box 27">
          <a:extLst>
            <a:ext uri="{FF2B5EF4-FFF2-40B4-BE49-F238E27FC236}">
              <a16:creationId xmlns:a16="http://schemas.microsoft.com/office/drawing/2014/main" id="{00000000-0008-0000-0000-000073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76" name="Text Box 27">
          <a:extLst>
            <a:ext uri="{FF2B5EF4-FFF2-40B4-BE49-F238E27FC236}">
              <a16:creationId xmlns:a16="http://schemas.microsoft.com/office/drawing/2014/main" id="{00000000-0008-0000-0000-000074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77" name="Text Box 27">
          <a:extLst>
            <a:ext uri="{FF2B5EF4-FFF2-40B4-BE49-F238E27FC236}">
              <a16:creationId xmlns:a16="http://schemas.microsoft.com/office/drawing/2014/main" id="{00000000-0008-0000-0000-000075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78" name="Text Box 27">
          <a:extLst>
            <a:ext uri="{FF2B5EF4-FFF2-40B4-BE49-F238E27FC236}">
              <a16:creationId xmlns:a16="http://schemas.microsoft.com/office/drawing/2014/main" id="{00000000-0008-0000-0000-000076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79" name="Text Box 27">
          <a:extLst>
            <a:ext uri="{FF2B5EF4-FFF2-40B4-BE49-F238E27FC236}">
              <a16:creationId xmlns:a16="http://schemas.microsoft.com/office/drawing/2014/main" id="{00000000-0008-0000-0000-000077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580" name="Text Box 27">
          <a:extLst>
            <a:ext uri="{FF2B5EF4-FFF2-40B4-BE49-F238E27FC236}">
              <a16:creationId xmlns:a16="http://schemas.microsoft.com/office/drawing/2014/main" id="{00000000-0008-0000-0000-000078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581" name="Text Box 27">
          <a:extLst>
            <a:ext uri="{FF2B5EF4-FFF2-40B4-BE49-F238E27FC236}">
              <a16:creationId xmlns:a16="http://schemas.microsoft.com/office/drawing/2014/main" id="{00000000-0008-0000-0000-000079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82" name="Text Box 27">
          <a:extLst>
            <a:ext uri="{FF2B5EF4-FFF2-40B4-BE49-F238E27FC236}">
              <a16:creationId xmlns:a16="http://schemas.microsoft.com/office/drawing/2014/main" id="{00000000-0008-0000-0000-00007A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83" name="Text Box 27">
          <a:extLst>
            <a:ext uri="{FF2B5EF4-FFF2-40B4-BE49-F238E27FC236}">
              <a16:creationId xmlns:a16="http://schemas.microsoft.com/office/drawing/2014/main" id="{00000000-0008-0000-0000-00007B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84" name="Text Box 27">
          <a:extLst>
            <a:ext uri="{FF2B5EF4-FFF2-40B4-BE49-F238E27FC236}">
              <a16:creationId xmlns:a16="http://schemas.microsoft.com/office/drawing/2014/main" id="{00000000-0008-0000-0000-00007C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85" name="Text Box 27">
          <a:extLst>
            <a:ext uri="{FF2B5EF4-FFF2-40B4-BE49-F238E27FC236}">
              <a16:creationId xmlns:a16="http://schemas.microsoft.com/office/drawing/2014/main" id="{00000000-0008-0000-0000-00007D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86" name="Text Box 27">
          <a:extLst>
            <a:ext uri="{FF2B5EF4-FFF2-40B4-BE49-F238E27FC236}">
              <a16:creationId xmlns:a16="http://schemas.microsoft.com/office/drawing/2014/main" id="{00000000-0008-0000-0000-00007E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87" name="Text Box 27">
          <a:extLst>
            <a:ext uri="{FF2B5EF4-FFF2-40B4-BE49-F238E27FC236}">
              <a16:creationId xmlns:a16="http://schemas.microsoft.com/office/drawing/2014/main" id="{00000000-0008-0000-0000-00007F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88" name="Text Box 27">
          <a:extLst>
            <a:ext uri="{FF2B5EF4-FFF2-40B4-BE49-F238E27FC236}">
              <a16:creationId xmlns:a16="http://schemas.microsoft.com/office/drawing/2014/main" id="{00000000-0008-0000-0000-000080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89" name="Text Box 27">
          <a:extLst>
            <a:ext uri="{FF2B5EF4-FFF2-40B4-BE49-F238E27FC236}">
              <a16:creationId xmlns:a16="http://schemas.microsoft.com/office/drawing/2014/main" id="{00000000-0008-0000-0000-000081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590" name="Text Box 27">
          <a:extLst>
            <a:ext uri="{FF2B5EF4-FFF2-40B4-BE49-F238E27FC236}">
              <a16:creationId xmlns:a16="http://schemas.microsoft.com/office/drawing/2014/main" id="{00000000-0008-0000-0000-000082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591" name="Text Box 27">
          <a:extLst>
            <a:ext uri="{FF2B5EF4-FFF2-40B4-BE49-F238E27FC236}">
              <a16:creationId xmlns:a16="http://schemas.microsoft.com/office/drawing/2014/main" id="{00000000-0008-0000-0000-000083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92" name="Text Box 27">
          <a:extLst>
            <a:ext uri="{FF2B5EF4-FFF2-40B4-BE49-F238E27FC236}">
              <a16:creationId xmlns:a16="http://schemas.microsoft.com/office/drawing/2014/main" id="{00000000-0008-0000-0000-000084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93" name="Text Box 27">
          <a:extLst>
            <a:ext uri="{FF2B5EF4-FFF2-40B4-BE49-F238E27FC236}">
              <a16:creationId xmlns:a16="http://schemas.microsoft.com/office/drawing/2014/main" id="{00000000-0008-0000-0000-000085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94" name="Text Box 27">
          <a:extLst>
            <a:ext uri="{FF2B5EF4-FFF2-40B4-BE49-F238E27FC236}">
              <a16:creationId xmlns:a16="http://schemas.microsoft.com/office/drawing/2014/main" id="{00000000-0008-0000-0000-000086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595" name="Text Box 27">
          <a:extLst>
            <a:ext uri="{FF2B5EF4-FFF2-40B4-BE49-F238E27FC236}">
              <a16:creationId xmlns:a16="http://schemas.microsoft.com/office/drawing/2014/main" id="{00000000-0008-0000-0000-000087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96" name="Text Box 27">
          <a:extLst>
            <a:ext uri="{FF2B5EF4-FFF2-40B4-BE49-F238E27FC236}">
              <a16:creationId xmlns:a16="http://schemas.microsoft.com/office/drawing/2014/main" id="{00000000-0008-0000-0000-000088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97" name="Text Box 27">
          <a:extLst>
            <a:ext uri="{FF2B5EF4-FFF2-40B4-BE49-F238E27FC236}">
              <a16:creationId xmlns:a16="http://schemas.microsoft.com/office/drawing/2014/main" id="{00000000-0008-0000-0000-000089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98" name="Text Box 27">
          <a:extLst>
            <a:ext uri="{FF2B5EF4-FFF2-40B4-BE49-F238E27FC236}">
              <a16:creationId xmlns:a16="http://schemas.microsoft.com/office/drawing/2014/main" id="{00000000-0008-0000-0000-00008A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599" name="Text Box 27">
          <a:extLst>
            <a:ext uri="{FF2B5EF4-FFF2-40B4-BE49-F238E27FC236}">
              <a16:creationId xmlns:a16="http://schemas.microsoft.com/office/drawing/2014/main" id="{00000000-0008-0000-0000-00008B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600" name="Text Box 27">
          <a:extLst>
            <a:ext uri="{FF2B5EF4-FFF2-40B4-BE49-F238E27FC236}">
              <a16:creationId xmlns:a16="http://schemas.microsoft.com/office/drawing/2014/main" id="{00000000-0008-0000-0000-00008C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601" name="Text Box 27">
          <a:extLst>
            <a:ext uri="{FF2B5EF4-FFF2-40B4-BE49-F238E27FC236}">
              <a16:creationId xmlns:a16="http://schemas.microsoft.com/office/drawing/2014/main" id="{00000000-0008-0000-0000-00008D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602" name="Text Box 27">
          <a:extLst>
            <a:ext uri="{FF2B5EF4-FFF2-40B4-BE49-F238E27FC236}">
              <a16:creationId xmlns:a16="http://schemas.microsoft.com/office/drawing/2014/main" id="{00000000-0008-0000-0000-00008E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03" name="Text Box 27">
          <a:extLst>
            <a:ext uri="{FF2B5EF4-FFF2-40B4-BE49-F238E27FC236}">
              <a16:creationId xmlns:a16="http://schemas.microsoft.com/office/drawing/2014/main" id="{00000000-0008-0000-0000-00008F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04" name="Text Box 27">
          <a:extLst>
            <a:ext uri="{FF2B5EF4-FFF2-40B4-BE49-F238E27FC236}">
              <a16:creationId xmlns:a16="http://schemas.microsoft.com/office/drawing/2014/main" id="{00000000-0008-0000-0000-000090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05" name="Text Box 27">
          <a:extLst>
            <a:ext uri="{FF2B5EF4-FFF2-40B4-BE49-F238E27FC236}">
              <a16:creationId xmlns:a16="http://schemas.microsoft.com/office/drawing/2014/main" id="{00000000-0008-0000-0000-000091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06" name="Text Box 27">
          <a:extLst>
            <a:ext uri="{FF2B5EF4-FFF2-40B4-BE49-F238E27FC236}">
              <a16:creationId xmlns:a16="http://schemas.microsoft.com/office/drawing/2014/main" id="{00000000-0008-0000-0000-000092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07" name="Text Box 27">
          <a:extLst>
            <a:ext uri="{FF2B5EF4-FFF2-40B4-BE49-F238E27FC236}">
              <a16:creationId xmlns:a16="http://schemas.microsoft.com/office/drawing/2014/main" id="{00000000-0008-0000-0000-000093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08" name="Text Box 27">
          <a:extLst>
            <a:ext uri="{FF2B5EF4-FFF2-40B4-BE49-F238E27FC236}">
              <a16:creationId xmlns:a16="http://schemas.microsoft.com/office/drawing/2014/main" id="{00000000-0008-0000-0000-000094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09" name="Text Box 27">
          <a:extLst>
            <a:ext uri="{FF2B5EF4-FFF2-40B4-BE49-F238E27FC236}">
              <a16:creationId xmlns:a16="http://schemas.microsoft.com/office/drawing/2014/main" id="{00000000-0008-0000-0000-000095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10" name="Text Box 27">
          <a:extLst>
            <a:ext uri="{FF2B5EF4-FFF2-40B4-BE49-F238E27FC236}">
              <a16:creationId xmlns:a16="http://schemas.microsoft.com/office/drawing/2014/main" id="{00000000-0008-0000-0000-000096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611" name="Text Box 27">
          <a:extLst>
            <a:ext uri="{FF2B5EF4-FFF2-40B4-BE49-F238E27FC236}">
              <a16:creationId xmlns:a16="http://schemas.microsoft.com/office/drawing/2014/main" id="{00000000-0008-0000-0000-000097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612" name="Text Box 27">
          <a:extLst>
            <a:ext uri="{FF2B5EF4-FFF2-40B4-BE49-F238E27FC236}">
              <a16:creationId xmlns:a16="http://schemas.microsoft.com/office/drawing/2014/main" id="{00000000-0008-0000-0000-000098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13" name="Text Box 27">
          <a:extLst>
            <a:ext uri="{FF2B5EF4-FFF2-40B4-BE49-F238E27FC236}">
              <a16:creationId xmlns:a16="http://schemas.microsoft.com/office/drawing/2014/main" id="{00000000-0008-0000-0000-000099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14" name="Text Box 27">
          <a:extLst>
            <a:ext uri="{FF2B5EF4-FFF2-40B4-BE49-F238E27FC236}">
              <a16:creationId xmlns:a16="http://schemas.microsoft.com/office/drawing/2014/main" id="{00000000-0008-0000-0000-00009A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15" name="Text Box 27">
          <a:extLst>
            <a:ext uri="{FF2B5EF4-FFF2-40B4-BE49-F238E27FC236}">
              <a16:creationId xmlns:a16="http://schemas.microsoft.com/office/drawing/2014/main" id="{00000000-0008-0000-0000-00009B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16" name="Text Box 27">
          <a:extLst>
            <a:ext uri="{FF2B5EF4-FFF2-40B4-BE49-F238E27FC236}">
              <a16:creationId xmlns:a16="http://schemas.microsoft.com/office/drawing/2014/main" id="{00000000-0008-0000-0000-00009C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17" name="Text Box 27">
          <a:extLst>
            <a:ext uri="{FF2B5EF4-FFF2-40B4-BE49-F238E27FC236}">
              <a16:creationId xmlns:a16="http://schemas.microsoft.com/office/drawing/2014/main" id="{00000000-0008-0000-0000-00009D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18" name="Text Box 27">
          <a:extLst>
            <a:ext uri="{FF2B5EF4-FFF2-40B4-BE49-F238E27FC236}">
              <a16:creationId xmlns:a16="http://schemas.microsoft.com/office/drawing/2014/main" id="{00000000-0008-0000-0000-00009E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19" name="Text Box 27">
          <a:extLst>
            <a:ext uri="{FF2B5EF4-FFF2-40B4-BE49-F238E27FC236}">
              <a16:creationId xmlns:a16="http://schemas.microsoft.com/office/drawing/2014/main" id="{00000000-0008-0000-0000-00009F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20" name="Text Box 27">
          <a:extLst>
            <a:ext uri="{FF2B5EF4-FFF2-40B4-BE49-F238E27FC236}">
              <a16:creationId xmlns:a16="http://schemas.microsoft.com/office/drawing/2014/main" id="{00000000-0008-0000-0000-0000A0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621" name="Text Box 27">
          <a:extLst>
            <a:ext uri="{FF2B5EF4-FFF2-40B4-BE49-F238E27FC236}">
              <a16:creationId xmlns:a16="http://schemas.microsoft.com/office/drawing/2014/main" id="{00000000-0008-0000-0000-0000A1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622" name="Text Box 27">
          <a:extLst>
            <a:ext uri="{FF2B5EF4-FFF2-40B4-BE49-F238E27FC236}">
              <a16:creationId xmlns:a16="http://schemas.microsoft.com/office/drawing/2014/main" id="{00000000-0008-0000-0000-0000A2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23" name="Text Box 27">
          <a:extLst>
            <a:ext uri="{FF2B5EF4-FFF2-40B4-BE49-F238E27FC236}">
              <a16:creationId xmlns:a16="http://schemas.microsoft.com/office/drawing/2014/main" id="{00000000-0008-0000-0000-0000A3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24" name="Text Box 27">
          <a:extLst>
            <a:ext uri="{FF2B5EF4-FFF2-40B4-BE49-F238E27FC236}">
              <a16:creationId xmlns:a16="http://schemas.microsoft.com/office/drawing/2014/main" id="{00000000-0008-0000-0000-0000A4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25" name="Text Box 27">
          <a:extLst>
            <a:ext uri="{FF2B5EF4-FFF2-40B4-BE49-F238E27FC236}">
              <a16:creationId xmlns:a16="http://schemas.microsoft.com/office/drawing/2014/main" id="{00000000-0008-0000-0000-0000A5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26" name="Text Box 27">
          <a:extLst>
            <a:ext uri="{FF2B5EF4-FFF2-40B4-BE49-F238E27FC236}">
              <a16:creationId xmlns:a16="http://schemas.microsoft.com/office/drawing/2014/main" id="{00000000-0008-0000-0000-0000A6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27" name="Text Box 27">
          <a:extLst>
            <a:ext uri="{FF2B5EF4-FFF2-40B4-BE49-F238E27FC236}">
              <a16:creationId xmlns:a16="http://schemas.microsoft.com/office/drawing/2014/main" id="{00000000-0008-0000-0000-0000A7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28" name="Text Box 27">
          <a:extLst>
            <a:ext uri="{FF2B5EF4-FFF2-40B4-BE49-F238E27FC236}">
              <a16:creationId xmlns:a16="http://schemas.microsoft.com/office/drawing/2014/main" id="{00000000-0008-0000-0000-0000A8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29" name="Text Box 27">
          <a:extLst>
            <a:ext uri="{FF2B5EF4-FFF2-40B4-BE49-F238E27FC236}">
              <a16:creationId xmlns:a16="http://schemas.microsoft.com/office/drawing/2014/main" id="{00000000-0008-0000-0000-0000A9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30" name="Text Box 27">
          <a:extLst>
            <a:ext uri="{FF2B5EF4-FFF2-40B4-BE49-F238E27FC236}">
              <a16:creationId xmlns:a16="http://schemas.microsoft.com/office/drawing/2014/main" id="{00000000-0008-0000-0000-0000AA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631" name="Text Box 27">
          <a:extLst>
            <a:ext uri="{FF2B5EF4-FFF2-40B4-BE49-F238E27FC236}">
              <a16:creationId xmlns:a16="http://schemas.microsoft.com/office/drawing/2014/main" id="{00000000-0008-0000-0000-0000AB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632" name="Text Box 27">
          <a:extLst>
            <a:ext uri="{FF2B5EF4-FFF2-40B4-BE49-F238E27FC236}">
              <a16:creationId xmlns:a16="http://schemas.microsoft.com/office/drawing/2014/main" id="{00000000-0008-0000-0000-0000AC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33" name="Text Box 27">
          <a:extLst>
            <a:ext uri="{FF2B5EF4-FFF2-40B4-BE49-F238E27FC236}">
              <a16:creationId xmlns:a16="http://schemas.microsoft.com/office/drawing/2014/main" id="{00000000-0008-0000-0000-0000AD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34" name="Text Box 27">
          <a:extLst>
            <a:ext uri="{FF2B5EF4-FFF2-40B4-BE49-F238E27FC236}">
              <a16:creationId xmlns:a16="http://schemas.microsoft.com/office/drawing/2014/main" id="{00000000-0008-0000-0000-0000AE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35" name="Text Box 27">
          <a:extLst>
            <a:ext uri="{FF2B5EF4-FFF2-40B4-BE49-F238E27FC236}">
              <a16:creationId xmlns:a16="http://schemas.microsoft.com/office/drawing/2014/main" id="{00000000-0008-0000-0000-0000AF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36" name="Text Box 27">
          <a:extLst>
            <a:ext uri="{FF2B5EF4-FFF2-40B4-BE49-F238E27FC236}">
              <a16:creationId xmlns:a16="http://schemas.microsoft.com/office/drawing/2014/main" id="{00000000-0008-0000-0000-0000B0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37" name="Text Box 27">
          <a:extLst>
            <a:ext uri="{FF2B5EF4-FFF2-40B4-BE49-F238E27FC236}">
              <a16:creationId xmlns:a16="http://schemas.microsoft.com/office/drawing/2014/main" id="{00000000-0008-0000-0000-0000B1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38" name="Text Box 27">
          <a:extLst>
            <a:ext uri="{FF2B5EF4-FFF2-40B4-BE49-F238E27FC236}">
              <a16:creationId xmlns:a16="http://schemas.microsoft.com/office/drawing/2014/main" id="{00000000-0008-0000-0000-0000B2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39" name="Text Box 27">
          <a:extLst>
            <a:ext uri="{FF2B5EF4-FFF2-40B4-BE49-F238E27FC236}">
              <a16:creationId xmlns:a16="http://schemas.microsoft.com/office/drawing/2014/main" id="{00000000-0008-0000-0000-0000B3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40" name="Text Box 27">
          <a:extLst>
            <a:ext uri="{FF2B5EF4-FFF2-40B4-BE49-F238E27FC236}">
              <a16:creationId xmlns:a16="http://schemas.microsoft.com/office/drawing/2014/main" id="{00000000-0008-0000-0000-0000B4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641" name="Text Box 27">
          <a:extLst>
            <a:ext uri="{FF2B5EF4-FFF2-40B4-BE49-F238E27FC236}">
              <a16:creationId xmlns:a16="http://schemas.microsoft.com/office/drawing/2014/main" id="{00000000-0008-0000-0000-0000B5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642" name="Text Box 27">
          <a:extLst>
            <a:ext uri="{FF2B5EF4-FFF2-40B4-BE49-F238E27FC236}">
              <a16:creationId xmlns:a16="http://schemas.microsoft.com/office/drawing/2014/main" id="{00000000-0008-0000-0000-0000B6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643" name="Text Box 27">
          <a:extLst>
            <a:ext uri="{FF2B5EF4-FFF2-40B4-BE49-F238E27FC236}">
              <a16:creationId xmlns:a16="http://schemas.microsoft.com/office/drawing/2014/main" id="{00000000-0008-0000-0000-0000B7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44" name="Text Box 27">
          <a:extLst>
            <a:ext uri="{FF2B5EF4-FFF2-40B4-BE49-F238E27FC236}">
              <a16:creationId xmlns:a16="http://schemas.microsoft.com/office/drawing/2014/main" id="{00000000-0008-0000-0000-0000B8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45" name="Text Box 27">
          <a:extLst>
            <a:ext uri="{FF2B5EF4-FFF2-40B4-BE49-F238E27FC236}">
              <a16:creationId xmlns:a16="http://schemas.microsoft.com/office/drawing/2014/main" id="{00000000-0008-0000-0000-0000B9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46" name="Text Box 27">
          <a:extLst>
            <a:ext uri="{FF2B5EF4-FFF2-40B4-BE49-F238E27FC236}">
              <a16:creationId xmlns:a16="http://schemas.microsoft.com/office/drawing/2014/main" id="{00000000-0008-0000-0000-0000BA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47" name="Text Box 27">
          <a:extLst>
            <a:ext uri="{FF2B5EF4-FFF2-40B4-BE49-F238E27FC236}">
              <a16:creationId xmlns:a16="http://schemas.microsoft.com/office/drawing/2014/main" id="{00000000-0008-0000-0000-0000BB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48" name="Text Box 27">
          <a:extLst>
            <a:ext uri="{FF2B5EF4-FFF2-40B4-BE49-F238E27FC236}">
              <a16:creationId xmlns:a16="http://schemas.microsoft.com/office/drawing/2014/main" id="{00000000-0008-0000-0000-0000BC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49" name="Text Box 27">
          <a:extLst>
            <a:ext uri="{FF2B5EF4-FFF2-40B4-BE49-F238E27FC236}">
              <a16:creationId xmlns:a16="http://schemas.microsoft.com/office/drawing/2014/main" id="{00000000-0008-0000-0000-0000BD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50" name="Text Box 27">
          <a:extLst>
            <a:ext uri="{FF2B5EF4-FFF2-40B4-BE49-F238E27FC236}">
              <a16:creationId xmlns:a16="http://schemas.microsoft.com/office/drawing/2014/main" id="{00000000-0008-0000-0000-0000BE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51" name="Text Box 27">
          <a:extLst>
            <a:ext uri="{FF2B5EF4-FFF2-40B4-BE49-F238E27FC236}">
              <a16:creationId xmlns:a16="http://schemas.microsoft.com/office/drawing/2014/main" id="{00000000-0008-0000-0000-0000BF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652" name="Text Box 27">
          <a:extLst>
            <a:ext uri="{FF2B5EF4-FFF2-40B4-BE49-F238E27FC236}">
              <a16:creationId xmlns:a16="http://schemas.microsoft.com/office/drawing/2014/main" id="{00000000-0008-0000-0000-0000C0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653" name="Text Box 27">
          <a:extLst>
            <a:ext uri="{FF2B5EF4-FFF2-40B4-BE49-F238E27FC236}">
              <a16:creationId xmlns:a16="http://schemas.microsoft.com/office/drawing/2014/main" id="{00000000-0008-0000-0000-0000C1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54" name="Text Box 27">
          <a:extLst>
            <a:ext uri="{FF2B5EF4-FFF2-40B4-BE49-F238E27FC236}">
              <a16:creationId xmlns:a16="http://schemas.microsoft.com/office/drawing/2014/main" id="{00000000-0008-0000-0000-0000C2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55" name="Text Box 27">
          <a:extLst>
            <a:ext uri="{FF2B5EF4-FFF2-40B4-BE49-F238E27FC236}">
              <a16:creationId xmlns:a16="http://schemas.microsoft.com/office/drawing/2014/main" id="{00000000-0008-0000-0000-0000C3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56" name="Text Box 27">
          <a:extLst>
            <a:ext uri="{FF2B5EF4-FFF2-40B4-BE49-F238E27FC236}">
              <a16:creationId xmlns:a16="http://schemas.microsoft.com/office/drawing/2014/main" id="{00000000-0008-0000-0000-0000C4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57" name="Text Box 27">
          <a:extLst>
            <a:ext uri="{FF2B5EF4-FFF2-40B4-BE49-F238E27FC236}">
              <a16:creationId xmlns:a16="http://schemas.microsoft.com/office/drawing/2014/main" id="{00000000-0008-0000-0000-0000C5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58" name="Text Box 27">
          <a:extLst>
            <a:ext uri="{FF2B5EF4-FFF2-40B4-BE49-F238E27FC236}">
              <a16:creationId xmlns:a16="http://schemas.microsoft.com/office/drawing/2014/main" id="{00000000-0008-0000-0000-0000C6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59" name="Text Box 27">
          <a:extLst>
            <a:ext uri="{FF2B5EF4-FFF2-40B4-BE49-F238E27FC236}">
              <a16:creationId xmlns:a16="http://schemas.microsoft.com/office/drawing/2014/main" id="{00000000-0008-0000-0000-0000C7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60" name="Text Box 27">
          <a:extLst>
            <a:ext uri="{FF2B5EF4-FFF2-40B4-BE49-F238E27FC236}">
              <a16:creationId xmlns:a16="http://schemas.microsoft.com/office/drawing/2014/main" id="{00000000-0008-0000-0000-0000C8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61" name="Text Box 27">
          <a:extLst>
            <a:ext uri="{FF2B5EF4-FFF2-40B4-BE49-F238E27FC236}">
              <a16:creationId xmlns:a16="http://schemas.microsoft.com/office/drawing/2014/main" id="{00000000-0008-0000-0000-0000C9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662" name="Text Box 27">
          <a:extLst>
            <a:ext uri="{FF2B5EF4-FFF2-40B4-BE49-F238E27FC236}">
              <a16:creationId xmlns:a16="http://schemas.microsoft.com/office/drawing/2014/main" id="{00000000-0008-0000-0000-0000CA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663" name="Text Box 27">
          <a:extLst>
            <a:ext uri="{FF2B5EF4-FFF2-40B4-BE49-F238E27FC236}">
              <a16:creationId xmlns:a16="http://schemas.microsoft.com/office/drawing/2014/main" id="{00000000-0008-0000-0000-0000CB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64" name="Text Box 27">
          <a:extLst>
            <a:ext uri="{FF2B5EF4-FFF2-40B4-BE49-F238E27FC236}">
              <a16:creationId xmlns:a16="http://schemas.microsoft.com/office/drawing/2014/main" id="{00000000-0008-0000-0000-0000CC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65" name="Text Box 27">
          <a:extLst>
            <a:ext uri="{FF2B5EF4-FFF2-40B4-BE49-F238E27FC236}">
              <a16:creationId xmlns:a16="http://schemas.microsoft.com/office/drawing/2014/main" id="{00000000-0008-0000-0000-0000CD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66" name="Text Box 27">
          <a:extLst>
            <a:ext uri="{FF2B5EF4-FFF2-40B4-BE49-F238E27FC236}">
              <a16:creationId xmlns:a16="http://schemas.microsoft.com/office/drawing/2014/main" id="{00000000-0008-0000-0000-0000CE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67" name="Text Box 27">
          <a:extLst>
            <a:ext uri="{FF2B5EF4-FFF2-40B4-BE49-F238E27FC236}">
              <a16:creationId xmlns:a16="http://schemas.microsoft.com/office/drawing/2014/main" id="{00000000-0008-0000-0000-0000CF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68" name="Text Box 27">
          <a:extLst>
            <a:ext uri="{FF2B5EF4-FFF2-40B4-BE49-F238E27FC236}">
              <a16:creationId xmlns:a16="http://schemas.microsoft.com/office/drawing/2014/main" id="{00000000-0008-0000-0000-0000D0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69" name="Text Box 27">
          <a:extLst>
            <a:ext uri="{FF2B5EF4-FFF2-40B4-BE49-F238E27FC236}">
              <a16:creationId xmlns:a16="http://schemas.microsoft.com/office/drawing/2014/main" id="{00000000-0008-0000-0000-0000D1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70" name="Text Box 27">
          <a:extLst>
            <a:ext uri="{FF2B5EF4-FFF2-40B4-BE49-F238E27FC236}">
              <a16:creationId xmlns:a16="http://schemas.microsoft.com/office/drawing/2014/main" id="{00000000-0008-0000-0000-0000D2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71" name="Text Box 27">
          <a:extLst>
            <a:ext uri="{FF2B5EF4-FFF2-40B4-BE49-F238E27FC236}">
              <a16:creationId xmlns:a16="http://schemas.microsoft.com/office/drawing/2014/main" id="{00000000-0008-0000-0000-0000D3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672" name="Text Box 27">
          <a:extLst>
            <a:ext uri="{FF2B5EF4-FFF2-40B4-BE49-F238E27FC236}">
              <a16:creationId xmlns:a16="http://schemas.microsoft.com/office/drawing/2014/main" id="{00000000-0008-0000-0000-0000D4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673" name="Text Box 27">
          <a:extLst>
            <a:ext uri="{FF2B5EF4-FFF2-40B4-BE49-F238E27FC236}">
              <a16:creationId xmlns:a16="http://schemas.microsoft.com/office/drawing/2014/main" id="{00000000-0008-0000-0000-0000D5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74" name="Text Box 27">
          <a:extLst>
            <a:ext uri="{FF2B5EF4-FFF2-40B4-BE49-F238E27FC236}">
              <a16:creationId xmlns:a16="http://schemas.microsoft.com/office/drawing/2014/main" id="{00000000-0008-0000-0000-0000D6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75" name="Text Box 27">
          <a:extLst>
            <a:ext uri="{FF2B5EF4-FFF2-40B4-BE49-F238E27FC236}">
              <a16:creationId xmlns:a16="http://schemas.microsoft.com/office/drawing/2014/main" id="{00000000-0008-0000-0000-0000D7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76" name="Text Box 27">
          <a:extLst>
            <a:ext uri="{FF2B5EF4-FFF2-40B4-BE49-F238E27FC236}">
              <a16:creationId xmlns:a16="http://schemas.microsoft.com/office/drawing/2014/main" id="{00000000-0008-0000-0000-0000D8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77" name="Text Box 27">
          <a:extLst>
            <a:ext uri="{FF2B5EF4-FFF2-40B4-BE49-F238E27FC236}">
              <a16:creationId xmlns:a16="http://schemas.microsoft.com/office/drawing/2014/main" id="{00000000-0008-0000-0000-0000D9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78" name="Text Box 27">
          <a:extLst>
            <a:ext uri="{FF2B5EF4-FFF2-40B4-BE49-F238E27FC236}">
              <a16:creationId xmlns:a16="http://schemas.microsoft.com/office/drawing/2014/main" id="{00000000-0008-0000-0000-0000DA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79" name="Text Box 27">
          <a:extLst>
            <a:ext uri="{FF2B5EF4-FFF2-40B4-BE49-F238E27FC236}">
              <a16:creationId xmlns:a16="http://schemas.microsoft.com/office/drawing/2014/main" id="{00000000-0008-0000-0000-0000DB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80" name="Text Box 27">
          <a:extLst>
            <a:ext uri="{FF2B5EF4-FFF2-40B4-BE49-F238E27FC236}">
              <a16:creationId xmlns:a16="http://schemas.microsoft.com/office/drawing/2014/main" id="{00000000-0008-0000-0000-0000DC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81" name="Text Box 27">
          <a:extLst>
            <a:ext uri="{FF2B5EF4-FFF2-40B4-BE49-F238E27FC236}">
              <a16:creationId xmlns:a16="http://schemas.microsoft.com/office/drawing/2014/main" id="{00000000-0008-0000-0000-0000DD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682" name="Text Box 27">
          <a:extLst>
            <a:ext uri="{FF2B5EF4-FFF2-40B4-BE49-F238E27FC236}">
              <a16:creationId xmlns:a16="http://schemas.microsoft.com/office/drawing/2014/main" id="{00000000-0008-0000-0000-0000DE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683" name="Text Box 27">
          <a:extLst>
            <a:ext uri="{FF2B5EF4-FFF2-40B4-BE49-F238E27FC236}">
              <a16:creationId xmlns:a16="http://schemas.microsoft.com/office/drawing/2014/main" id="{00000000-0008-0000-0000-0000DF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684" name="Text Box 27">
          <a:extLst>
            <a:ext uri="{FF2B5EF4-FFF2-40B4-BE49-F238E27FC236}">
              <a16:creationId xmlns:a16="http://schemas.microsoft.com/office/drawing/2014/main" id="{00000000-0008-0000-0000-0000E0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85" name="Text Box 27">
          <a:extLst>
            <a:ext uri="{FF2B5EF4-FFF2-40B4-BE49-F238E27FC236}">
              <a16:creationId xmlns:a16="http://schemas.microsoft.com/office/drawing/2014/main" id="{00000000-0008-0000-0000-0000E1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86" name="Text Box 27">
          <a:extLst>
            <a:ext uri="{FF2B5EF4-FFF2-40B4-BE49-F238E27FC236}">
              <a16:creationId xmlns:a16="http://schemas.microsoft.com/office/drawing/2014/main" id="{00000000-0008-0000-0000-0000E2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87" name="Text Box 27">
          <a:extLst>
            <a:ext uri="{FF2B5EF4-FFF2-40B4-BE49-F238E27FC236}">
              <a16:creationId xmlns:a16="http://schemas.microsoft.com/office/drawing/2014/main" id="{00000000-0008-0000-0000-0000E3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88" name="Text Box 27">
          <a:extLst>
            <a:ext uri="{FF2B5EF4-FFF2-40B4-BE49-F238E27FC236}">
              <a16:creationId xmlns:a16="http://schemas.microsoft.com/office/drawing/2014/main" id="{00000000-0008-0000-0000-0000E4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89" name="Text Box 27">
          <a:extLst>
            <a:ext uri="{FF2B5EF4-FFF2-40B4-BE49-F238E27FC236}">
              <a16:creationId xmlns:a16="http://schemas.microsoft.com/office/drawing/2014/main" id="{00000000-0008-0000-0000-0000E5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90" name="Text Box 27">
          <a:extLst>
            <a:ext uri="{FF2B5EF4-FFF2-40B4-BE49-F238E27FC236}">
              <a16:creationId xmlns:a16="http://schemas.microsoft.com/office/drawing/2014/main" id="{00000000-0008-0000-0000-0000E6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91" name="Text Box 27">
          <a:extLst>
            <a:ext uri="{FF2B5EF4-FFF2-40B4-BE49-F238E27FC236}">
              <a16:creationId xmlns:a16="http://schemas.microsoft.com/office/drawing/2014/main" id="{00000000-0008-0000-0000-0000E7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92" name="Text Box 27">
          <a:extLst>
            <a:ext uri="{FF2B5EF4-FFF2-40B4-BE49-F238E27FC236}">
              <a16:creationId xmlns:a16="http://schemas.microsoft.com/office/drawing/2014/main" id="{00000000-0008-0000-0000-0000E8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693" name="Text Box 27">
          <a:extLst>
            <a:ext uri="{FF2B5EF4-FFF2-40B4-BE49-F238E27FC236}">
              <a16:creationId xmlns:a16="http://schemas.microsoft.com/office/drawing/2014/main" id="{00000000-0008-0000-0000-0000E9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694" name="Text Box 27">
          <a:extLst>
            <a:ext uri="{FF2B5EF4-FFF2-40B4-BE49-F238E27FC236}">
              <a16:creationId xmlns:a16="http://schemas.microsoft.com/office/drawing/2014/main" id="{00000000-0008-0000-0000-0000EA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95" name="Text Box 27">
          <a:extLst>
            <a:ext uri="{FF2B5EF4-FFF2-40B4-BE49-F238E27FC236}">
              <a16:creationId xmlns:a16="http://schemas.microsoft.com/office/drawing/2014/main" id="{00000000-0008-0000-0000-0000EB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96" name="Text Box 27">
          <a:extLst>
            <a:ext uri="{FF2B5EF4-FFF2-40B4-BE49-F238E27FC236}">
              <a16:creationId xmlns:a16="http://schemas.microsoft.com/office/drawing/2014/main" id="{00000000-0008-0000-0000-0000EC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97" name="Text Box 27">
          <a:extLst>
            <a:ext uri="{FF2B5EF4-FFF2-40B4-BE49-F238E27FC236}">
              <a16:creationId xmlns:a16="http://schemas.microsoft.com/office/drawing/2014/main" id="{00000000-0008-0000-0000-0000ED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698" name="Text Box 27">
          <a:extLst>
            <a:ext uri="{FF2B5EF4-FFF2-40B4-BE49-F238E27FC236}">
              <a16:creationId xmlns:a16="http://schemas.microsoft.com/office/drawing/2014/main" id="{00000000-0008-0000-0000-0000EE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699" name="Text Box 27">
          <a:extLst>
            <a:ext uri="{FF2B5EF4-FFF2-40B4-BE49-F238E27FC236}">
              <a16:creationId xmlns:a16="http://schemas.microsoft.com/office/drawing/2014/main" id="{00000000-0008-0000-0000-0000EF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00" name="Text Box 27">
          <a:extLst>
            <a:ext uri="{FF2B5EF4-FFF2-40B4-BE49-F238E27FC236}">
              <a16:creationId xmlns:a16="http://schemas.microsoft.com/office/drawing/2014/main" id="{00000000-0008-0000-0000-0000F0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01" name="Text Box 27">
          <a:extLst>
            <a:ext uri="{FF2B5EF4-FFF2-40B4-BE49-F238E27FC236}">
              <a16:creationId xmlns:a16="http://schemas.microsoft.com/office/drawing/2014/main" id="{00000000-0008-0000-0000-0000F1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02" name="Text Box 27">
          <a:extLst>
            <a:ext uri="{FF2B5EF4-FFF2-40B4-BE49-F238E27FC236}">
              <a16:creationId xmlns:a16="http://schemas.microsoft.com/office/drawing/2014/main" id="{00000000-0008-0000-0000-0000F2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703" name="Text Box 27">
          <a:extLst>
            <a:ext uri="{FF2B5EF4-FFF2-40B4-BE49-F238E27FC236}">
              <a16:creationId xmlns:a16="http://schemas.microsoft.com/office/drawing/2014/main" id="{00000000-0008-0000-0000-0000F325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704" name="Text Box 27">
          <a:extLst>
            <a:ext uri="{FF2B5EF4-FFF2-40B4-BE49-F238E27FC236}">
              <a16:creationId xmlns:a16="http://schemas.microsoft.com/office/drawing/2014/main" id="{00000000-0008-0000-0000-0000F4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05" name="Text Box 27">
          <a:extLst>
            <a:ext uri="{FF2B5EF4-FFF2-40B4-BE49-F238E27FC236}">
              <a16:creationId xmlns:a16="http://schemas.microsoft.com/office/drawing/2014/main" id="{00000000-0008-0000-0000-0000F5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06" name="Text Box 27">
          <a:extLst>
            <a:ext uri="{FF2B5EF4-FFF2-40B4-BE49-F238E27FC236}">
              <a16:creationId xmlns:a16="http://schemas.microsoft.com/office/drawing/2014/main" id="{00000000-0008-0000-0000-0000F6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07" name="Text Box 27">
          <a:extLst>
            <a:ext uri="{FF2B5EF4-FFF2-40B4-BE49-F238E27FC236}">
              <a16:creationId xmlns:a16="http://schemas.microsoft.com/office/drawing/2014/main" id="{00000000-0008-0000-0000-0000F7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08" name="Text Box 27">
          <a:extLst>
            <a:ext uri="{FF2B5EF4-FFF2-40B4-BE49-F238E27FC236}">
              <a16:creationId xmlns:a16="http://schemas.microsoft.com/office/drawing/2014/main" id="{00000000-0008-0000-0000-0000F8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09" name="Text Box 27">
          <a:extLst>
            <a:ext uri="{FF2B5EF4-FFF2-40B4-BE49-F238E27FC236}">
              <a16:creationId xmlns:a16="http://schemas.microsoft.com/office/drawing/2014/main" id="{00000000-0008-0000-0000-0000F9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10" name="Text Box 27">
          <a:extLst>
            <a:ext uri="{FF2B5EF4-FFF2-40B4-BE49-F238E27FC236}">
              <a16:creationId xmlns:a16="http://schemas.microsoft.com/office/drawing/2014/main" id="{00000000-0008-0000-0000-0000FA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11" name="Text Box 27">
          <a:extLst>
            <a:ext uri="{FF2B5EF4-FFF2-40B4-BE49-F238E27FC236}">
              <a16:creationId xmlns:a16="http://schemas.microsoft.com/office/drawing/2014/main" id="{00000000-0008-0000-0000-0000FB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12" name="Text Box 27">
          <a:extLst>
            <a:ext uri="{FF2B5EF4-FFF2-40B4-BE49-F238E27FC236}">
              <a16:creationId xmlns:a16="http://schemas.microsoft.com/office/drawing/2014/main" id="{00000000-0008-0000-0000-0000FC25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713" name="Text Box 27">
          <a:extLst>
            <a:ext uri="{FF2B5EF4-FFF2-40B4-BE49-F238E27FC236}">
              <a16:creationId xmlns:a16="http://schemas.microsoft.com/office/drawing/2014/main" id="{00000000-0008-0000-0000-0000FD25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714" name="Text Box 27">
          <a:extLst>
            <a:ext uri="{FF2B5EF4-FFF2-40B4-BE49-F238E27FC236}">
              <a16:creationId xmlns:a16="http://schemas.microsoft.com/office/drawing/2014/main" id="{00000000-0008-0000-0000-0000FE25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15" name="Text Box 27">
          <a:extLst>
            <a:ext uri="{FF2B5EF4-FFF2-40B4-BE49-F238E27FC236}">
              <a16:creationId xmlns:a16="http://schemas.microsoft.com/office/drawing/2014/main" id="{00000000-0008-0000-0000-0000FF25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16" name="Text Box 27">
          <a:extLst>
            <a:ext uri="{FF2B5EF4-FFF2-40B4-BE49-F238E27FC236}">
              <a16:creationId xmlns:a16="http://schemas.microsoft.com/office/drawing/2014/main" id="{00000000-0008-0000-0000-000000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17" name="Text Box 27">
          <a:extLst>
            <a:ext uri="{FF2B5EF4-FFF2-40B4-BE49-F238E27FC236}">
              <a16:creationId xmlns:a16="http://schemas.microsoft.com/office/drawing/2014/main" id="{00000000-0008-0000-0000-000001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18" name="Text Box 27">
          <a:extLst>
            <a:ext uri="{FF2B5EF4-FFF2-40B4-BE49-F238E27FC236}">
              <a16:creationId xmlns:a16="http://schemas.microsoft.com/office/drawing/2014/main" id="{00000000-0008-0000-0000-000002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19" name="Text Box 27">
          <a:extLst>
            <a:ext uri="{FF2B5EF4-FFF2-40B4-BE49-F238E27FC236}">
              <a16:creationId xmlns:a16="http://schemas.microsoft.com/office/drawing/2014/main" id="{00000000-0008-0000-0000-000003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20" name="Text Box 27">
          <a:extLst>
            <a:ext uri="{FF2B5EF4-FFF2-40B4-BE49-F238E27FC236}">
              <a16:creationId xmlns:a16="http://schemas.microsoft.com/office/drawing/2014/main" id="{00000000-0008-0000-0000-000004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21" name="Text Box 27">
          <a:extLst>
            <a:ext uri="{FF2B5EF4-FFF2-40B4-BE49-F238E27FC236}">
              <a16:creationId xmlns:a16="http://schemas.microsoft.com/office/drawing/2014/main" id="{00000000-0008-0000-0000-000005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22" name="Text Box 27">
          <a:extLst>
            <a:ext uri="{FF2B5EF4-FFF2-40B4-BE49-F238E27FC236}">
              <a16:creationId xmlns:a16="http://schemas.microsoft.com/office/drawing/2014/main" id="{00000000-0008-0000-0000-000006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723" name="Text Box 27">
          <a:extLst>
            <a:ext uri="{FF2B5EF4-FFF2-40B4-BE49-F238E27FC236}">
              <a16:creationId xmlns:a16="http://schemas.microsoft.com/office/drawing/2014/main" id="{00000000-0008-0000-0000-000007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724" name="Text Box 27">
          <a:extLst>
            <a:ext uri="{FF2B5EF4-FFF2-40B4-BE49-F238E27FC236}">
              <a16:creationId xmlns:a16="http://schemas.microsoft.com/office/drawing/2014/main" id="{00000000-0008-0000-0000-000008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725" name="Text Box 27">
          <a:extLst>
            <a:ext uri="{FF2B5EF4-FFF2-40B4-BE49-F238E27FC236}">
              <a16:creationId xmlns:a16="http://schemas.microsoft.com/office/drawing/2014/main" id="{00000000-0008-0000-0000-000009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26" name="Text Box 27">
          <a:extLst>
            <a:ext uri="{FF2B5EF4-FFF2-40B4-BE49-F238E27FC236}">
              <a16:creationId xmlns:a16="http://schemas.microsoft.com/office/drawing/2014/main" id="{00000000-0008-0000-0000-00000A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27" name="Text Box 27">
          <a:extLst>
            <a:ext uri="{FF2B5EF4-FFF2-40B4-BE49-F238E27FC236}">
              <a16:creationId xmlns:a16="http://schemas.microsoft.com/office/drawing/2014/main" id="{00000000-0008-0000-0000-00000B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28" name="Text Box 27">
          <a:extLst>
            <a:ext uri="{FF2B5EF4-FFF2-40B4-BE49-F238E27FC236}">
              <a16:creationId xmlns:a16="http://schemas.microsoft.com/office/drawing/2014/main" id="{00000000-0008-0000-0000-00000C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29" name="Text Box 27">
          <a:extLst>
            <a:ext uri="{FF2B5EF4-FFF2-40B4-BE49-F238E27FC236}">
              <a16:creationId xmlns:a16="http://schemas.microsoft.com/office/drawing/2014/main" id="{00000000-0008-0000-0000-00000D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30" name="Text Box 27">
          <a:extLst>
            <a:ext uri="{FF2B5EF4-FFF2-40B4-BE49-F238E27FC236}">
              <a16:creationId xmlns:a16="http://schemas.microsoft.com/office/drawing/2014/main" id="{00000000-0008-0000-0000-00000E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31" name="Text Box 27">
          <a:extLst>
            <a:ext uri="{FF2B5EF4-FFF2-40B4-BE49-F238E27FC236}">
              <a16:creationId xmlns:a16="http://schemas.microsoft.com/office/drawing/2014/main" id="{00000000-0008-0000-0000-00000F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32" name="Text Box 27">
          <a:extLst>
            <a:ext uri="{FF2B5EF4-FFF2-40B4-BE49-F238E27FC236}">
              <a16:creationId xmlns:a16="http://schemas.microsoft.com/office/drawing/2014/main" id="{00000000-0008-0000-0000-000010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33" name="Text Box 27">
          <a:extLst>
            <a:ext uri="{FF2B5EF4-FFF2-40B4-BE49-F238E27FC236}">
              <a16:creationId xmlns:a16="http://schemas.microsoft.com/office/drawing/2014/main" id="{00000000-0008-0000-0000-000011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734" name="Text Box 27">
          <a:extLst>
            <a:ext uri="{FF2B5EF4-FFF2-40B4-BE49-F238E27FC236}">
              <a16:creationId xmlns:a16="http://schemas.microsoft.com/office/drawing/2014/main" id="{00000000-0008-0000-0000-000012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735" name="Text Box 27">
          <a:extLst>
            <a:ext uri="{FF2B5EF4-FFF2-40B4-BE49-F238E27FC236}">
              <a16:creationId xmlns:a16="http://schemas.microsoft.com/office/drawing/2014/main" id="{00000000-0008-0000-0000-000013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36" name="Text Box 27">
          <a:extLst>
            <a:ext uri="{FF2B5EF4-FFF2-40B4-BE49-F238E27FC236}">
              <a16:creationId xmlns:a16="http://schemas.microsoft.com/office/drawing/2014/main" id="{00000000-0008-0000-0000-000014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37" name="Text Box 27">
          <a:extLst>
            <a:ext uri="{FF2B5EF4-FFF2-40B4-BE49-F238E27FC236}">
              <a16:creationId xmlns:a16="http://schemas.microsoft.com/office/drawing/2014/main" id="{00000000-0008-0000-0000-000015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38" name="Text Box 27">
          <a:extLst>
            <a:ext uri="{FF2B5EF4-FFF2-40B4-BE49-F238E27FC236}">
              <a16:creationId xmlns:a16="http://schemas.microsoft.com/office/drawing/2014/main" id="{00000000-0008-0000-0000-000016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39" name="Text Box 27">
          <a:extLst>
            <a:ext uri="{FF2B5EF4-FFF2-40B4-BE49-F238E27FC236}">
              <a16:creationId xmlns:a16="http://schemas.microsoft.com/office/drawing/2014/main" id="{00000000-0008-0000-0000-000017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40" name="Text Box 27">
          <a:extLst>
            <a:ext uri="{FF2B5EF4-FFF2-40B4-BE49-F238E27FC236}">
              <a16:creationId xmlns:a16="http://schemas.microsoft.com/office/drawing/2014/main" id="{00000000-0008-0000-0000-000018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41" name="Text Box 27">
          <a:extLst>
            <a:ext uri="{FF2B5EF4-FFF2-40B4-BE49-F238E27FC236}">
              <a16:creationId xmlns:a16="http://schemas.microsoft.com/office/drawing/2014/main" id="{00000000-0008-0000-0000-000019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42" name="Text Box 27">
          <a:extLst>
            <a:ext uri="{FF2B5EF4-FFF2-40B4-BE49-F238E27FC236}">
              <a16:creationId xmlns:a16="http://schemas.microsoft.com/office/drawing/2014/main" id="{00000000-0008-0000-0000-00001A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43" name="Text Box 27">
          <a:extLst>
            <a:ext uri="{FF2B5EF4-FFF2-40B4-BE49-F238E27FC236}">
              <a16:creationId xmlns:a16="http://schemas.microsoft.com/office/drawing/2014/main" id="{00000000-0008-0000-0000-00001B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744" name="Text Box 27">
          <a:extLst>
            <a:ext uri="{FF2B5EF4-FFF2-40B4-BE49-F238E27FC236}">
              <a16:creationId xmlns:a16="http://schemas.microsoft.com/office/drawing/2014/main" id="{00000000-0008-0000-0000-00001C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745" name="Text Box 27">
          <a:extLst>
            <a:ext uri="{FF2B5EF4-FFF2-40B4-BE49-F238E27FC236}">
              <a16:creationId xmlns:a16="http://schemas.microsoft.com/office/drawing/2014/main" id="{00000000-0008-0000-0000-00001D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46" name="Text Box 27">
          <a:extLst>
            <a:ext uri="{FF2B5EF4-FFF2-40B4-BE49-F238E27FC236}">
              <a16:creationId xmlns:a16="http://schemas.microsoft.com/office/drawing/2014/main" id="{00000000-0008-0000-0000-00001E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47" name="Text Box 27">
          <a:extLst>
            <a:ext uri="{FF2B5EF4-FFF2-40B4-BE49-F238E27FC236}">
              <a16:creationId xmlns:a16="http://schemas.microsoft.com/office/drawing/2014/main" id="{00000000-0008-0000-0000-00001F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48" name="Text Box 27">
          <a:extLst>
            <a:ext uri="{FF2B5EF4-FFF2-40B4-BE49-F238E27FC236}">
              <a16:creationId xmlns:a16="http://schemas.microsoft.com/office/drawing/2014/main" id="{00000000-0008-0000-0000-000020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49" name="Text Box 27">
          <a:extLst>
            <a:ext uri="{FF2B5EF4-FFF2-40B4-BE49-F238E27FC236}">
              <a16:creationId xmlns:a16="http://schemas.microsoft.com/office/drawing/2014/main" id="{00000000-0008-0000-0000-000021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50" name="Text Box 27">
          <a:extLst>
            <a:ext uri="{FF2B5EF4-FFF2-40B4-BE49-F238E27FC236}">
              <a16:creationId xmlns:a16="http://schemas.microsoft.com/office/drawing/2014/main" id="{00000000-0008-0000-0000-000022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51" name="Text Box 27">
          <a:extLst>
            <a:ext uri="{FF2B5EF4-FFF2-40B4-BE49-F238E27FC236}">
              <a16:creationId xmlns:a16="http://schemas.microsoft.com/office/drawing/2014/main" id="{00000000-0008-0000-0000-000023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52" name="Text Box 27">
          <a:extLst>
            <a:ext uri="{FF2B5EF4-FFF2-40B4-BE49-F238E27FC236}">
              <a16:creationId xmlns:a16="http://schemas.microsoft.com/office/drawing/2014/main" id="{00000000-0008-0000-0000-000024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53" name="Text Box 27">
          <a:extLst>
            <a:ext uri="{FF2B5EF4-FFF2-40B4-BE49-F238E27FC236}">
              <a16:creationId xmlns:a16="http://schemas.microsoft.com/office/drawing/2014/main" id="{00000000-0008-0000-0000-000025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754" name="Text Box 27">
          <a:extLst>
            <a:ext uri="{FF2B5EF4-FFF2-40B4-BE49-F238E27FC236}">
              <a16:creationId xmlns:a16="http://schemas.microsoft.com/office/drawing/2014/main" id="{00000000-0008-0000-0000-000026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755" name="Text Box 27">
          <a:extLst>
            <a:ext uri="{FF2B5EF4-FFF2-40B4-BE49-F238E27FC236}">
              <a16:creationId xmlns:a16="http://schemas.microsoft.com/office/drawing/2014/main" id="{00000000-0008-0000-0000-000027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56" name="Text Box 27">
          <a:extLst>
            <a:ext uri="{FF2B5EF4-FFF2-40B4-BE49-F238E27FC236}">
              <a16:creationId xmlns:a16="http://schemas.microsoft.com/office/drawing/2014/main" id="{00000000-0008-0000-0000-000028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57" name="Text Box 27">
          <a:extLst>
            <a:ext uri="{FF2B5EF4-FFF2-40B4-BE49-F238E27FC236}">
              <a16:creationId xmlns:a16="http://schemas.microsoft.com/office/drawing/2014/main" id="{00000000-0008-0000-0000-000029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58" name="Text Box 27">
          <a:extLst>
            <a:ext uri="{FF2B5EF4-FFF2-40B4-BE49-F238E27FC236}">
              <a16:creationId xmlns:a16="http://schemas.microsoft.com/office/drawing/2014/main" id="{00000000-0008-0000-0000-00002A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59" name="Text Box 27">
          <a:extLst>
            <a:ext uri="{FF2B5EF4-FFF2-40B4-BE49-F238E27FC236}">
              <a16:creationId xmlns:a16="http://schemas.microsoft.com/office/drawing/2014/main" id="{00000000-0008-0000-0000-00002B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60" name="Text Box 27">
          <a:extLst>
            <a:ext uri="{FF2B5EF4-FFF2-40B4-BE49-F238E27FC236}">
              <a16:creationId xmlns:a16="http://schemas.microsoft.com/office/drawing/2014/main" id="{00000000-0008-0000-0000-00002C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61" name="Text Box 27">
          <a:extLst>
            <a:ext uri="{FF2B5EF4-FFF2-40B4-BE49-F238E27FC236}">
              <a16:creationId xmlns:a16="http://schemas.microsoft.com/office/drawing/2014/main" id="{00000000-0008-0000-0000-00002D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62" name="Text Box 27">
          <a:extLst>
            <a:ext uri="{FF2B5EF4-FFF2-40B4-BE49-F238E27FC236}">
              <a16:creationId xmlns:a16="http://schemas.microsoft.com/office/drawing/2014/main" id="{00000000-0008-0000-0000-00002E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63" name="Text Box 27">
          <a:extLst>
            <a:ext uri="{FF2B5EF4-FFF2-40B4-BE49-F238E27FC236}">
              <a16:creationId xmlns:a16="http://schemas.microsoft.com/office/drawing/2014/main" id="{00000000-0008-0000-0000-00002F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764" name="Text Box 27">
          <a:extLst>
            <a:ext uri="{FF2B5EF4-FFF2-40B4-BE49-F238E27FC236}">
              <a16:creationId xmlns:a16="http://schemas.microsoft.com/office/drawing/2014/main" id="{00000000-0008-0000-0000-000030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765" name="Text Box 27">
          <a:extLst>
            <a:ext uri="{FF2B5EF4-FFF2-40B4-BE49-F238E27FC236}">
              <a16:creationId xmlns:a16="http://schemas.microsoft.com/office/drawing/2014/main" id="{00000000-0008-0000-0000-000031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766" name="Text Box 27">
          <a:extLst>
            <a:ext uri="{FF2B5EF4-FFF2-40B4-BE49-F238E27FC236}">
              <a16:creationId xmlns:a16="http://schemas.microsoft.com/office/drawing/2014/main" id="{00000000-0008-0000-0000-000032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67" name="Text Box 27">
          <a:extLst>
            <a:ext uri="{FF2B5EF4-FFF2-40B4-BE49-F238E27FC236}">
              <a16:creationId xmlns:a16="http://schemas.microsoft.com/office/drawing/2014/main" id="{00000000-0008-0000-0000-000033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68" name="Text Box 27">
          <a:extLst>
            <a:ext uri="{FF2B5EF4-FFF2-40B4-BE49-F238E27FC236}">
              <a16:creationId xmlns:a16="http://schemas.microsoft.com/office/drawing/2014/main" id="{00000000-0008-0000-0000-000034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69" name="Text Box 27">
          <a:extLst>
            <a:ext uri="{FF2B5EF4-FFF2-40B4-BE49-F238E27FC236}">
              <a16:creationId xmlns:a16="http://schemas.microsoft.com/office/drawing/2014/main" id="{00000000-0008-0000-0000-000035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70" name="Text Box 27">
          <a:extLst>
            <a:ext uri="{FF2B5EF4-FFF2-40B4-BE49-F238E27FC236}">
              <a16:creationId xmlns:a16="http://schemas.microsoft.com/office/drawing/2014/main" id="{00000000-0008-0000-0000-000036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71" name="Text Box 27">
          <a:extLst>
            <a:ext uri="{FF2B5EF4-FFF2-40B4-BE49-F238E27FC236}">
              <a16:creationId xmlns:a16="http://schemas.microsoft.com/office/drawing/2014/main" id="{00000000-0008-0000-0000-000037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72" name="Text Box 27">
          <a:extLst>
            <a:ext uri="{FF2B5EF4-FFF2-40B4-BE49-F238E27FC236}">
              <a16:creationId xmlns:a16="http://schemas.microsoft.com/office/drawing/2014/main" id="{00000000-0008-0000-0000-000038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73" name="Text Box 27">
          <a:extLst>
            <a:ext uri="{FF2B5EF4-FFF2-40B4-BE49-F238E27FC236}">
              <a16:creationId xmlns:a16="http://schemas.microsoft.com/office/drawing/2014/main" id="{00000000-0008-0000-0000-000039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74" name="Text Box 27">
          <a:extLst>
            <a:ext uri="{FF2B5EF4-FFF2-40B4-BE49-F238E27FC236}">
              <a16:creationId xmlns:a16="http://schemas.microsoft.com/office/drawing/2014/main" id="{00000000-0008-0000-0000-00003A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775" name="Text Box 27">
          <a:extLst>
            <a:ext uri="{FF2B5EF4-FFF2-40B4-BE49-F238E27FC236}">
              <a16:creationId xmlns:a16="http://schemas.microsoft.com/office/drawing/2014/main" id="{00000000-0008-0000-0000-00003B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776" name="Text Box 27">
          <a:extLst>
            <a:ext uri="{FF2B5EF4-FFF2-40B4-BE49-F238E27FC236}">
              <a16:creationId xmlns:a16="http://schemas.microsoft.com/office/drawing/2014/main" id="{00000000-0008-0000-0000-00003C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77" name="Text Box 27">
          <a:extLst>
            <a:ext uri="{FF2B5EF4-FFF2-40B4-BE49-F238E27FC236}">
              <a16:creationId xmlns:a16="http://schemas.microsoft.com/office/drawing/2014/main" id="{00000000-0008-0000-0000-00003D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78" name="Text Box 27">
          <a:extLst>
            <a:ext uri="{FF2B5EF4-FFF2-40B4-BE49-F238E27FC236}">
              <a16:creationId xmlns:a16="http://schemas.microsoft.com/office/drawing/2014/main" id="{00000000-0008-0000-0000-00003E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79" name="Text Box 27">
          <a:extLst>
            <a:ext uri="{FF2B5EF4-FFF2-40B4-BE49-F238E27FC236}">
              <a16:creationId xmlns:a16="http://schemas.microsoft.com/office/drawing/2014/main" id="{00000000-0008-0000-0000-00003F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80" name="Text Box 27">
          <a:extLst>
            <a:ext uri="{FF2B5EF4-FFF2-40B4-BE49-F238E27FC236}">
              <a16:creationId xmlns:a16="http://schemas.microsoft.com/office/drawing/2014/main" id="{00000000-0008-0000-0000-000040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81" name="Text Box 27">
          <a:extLst>
            <a:ext uri="{FF2B5EF4-FFF2-40B4-BE49-F238E27FC236}">
              <a16:creationId xmlns:a16="http://schemas.microsoft.com/office/drawing/2014/main" id="{00000000-0008-0000-0000-000041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82" name="Text Box 27">
          <a:extLst>
            <a:ext uri="{FF2B5EF4-FFF2-40B4-BE49-F238E27FC236}">
              <a16:creationId xmlns:a16="http://schemas.microsoft.com/office/drawing/2014/main" id="{00000000-0008-0000-0000-000042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83" name="Text Box 27">
          <a:extLst>
            <a:ext uri="{FF2B5EF4-FFF2-40B4-BE49-F238E27FC236}">
              <a16:creationId xmlns:a16="http://schemas.microsoft.com/office/drawing/2014/main" id="{00000000-0008-0000-0000-000043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84" name="Text Box 27">
          <a:extLst>
            <a:ext uri="{FF2B5EF4-FFF2-40B4-BE49-F238E27FC236}">
              <a16:creationId xmlns:a16="http://schemas.microsoft.com/office/drawing/2014/main" id="{00000000-0008-0000-0000-000044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785" name="Text Box 27">
          <a:extLst>
            <a:ext uri="{FF2B5EF4-FFF2-40B4-BE49-F238E27FC236}">
              <a16:creationId xmlns:a16="http://schemas.microsoft.com/office/drawing/2014/main" id="{00000000-0008-0000-0000-000045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786" name="Text Box 27">
          <a:extLst>
            <a:ext uri="{FF2B5EF4-FFF2-40B4-BE49-F238E27FC236}">
              <a16:creationId xmlns:a16="http://schemas.microsoft.com/office/drawing/2014/main" id="{00000000-0008-0000-0000-000046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87" name="Text Box 27">
          <a:extLst>
            <a:ext uri="{FF2B5EF4-FFF2-40B4-BE49-F238E27FC236}">
              <a16:creationId xmlns:a16="http://schemas.microsoft.com/office/drawing/2014/main" id="{00000000-0008-0000-0000-000047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88" name="Text Box 27">
          <a:extLst>
            <a:ext uri="{FF2B5EF4-FFF2-40B4-BE49-F238E27FC236}">
              <a16:creationId xmlns:a16="http://schemas.microsoft.com/office/drawing/2014/main" id="{00000000-0008-0000-0000-000048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89" name="Text Box 27">
          <a:extLst>
            <a:ext uri="{FF2B5EF4-FFF2-40B4-BE49-F238E27FC236}">
              <a16:creationId xmlns:a16="http://schemas.microsoft.com/office/drawing/2014/main" id="{00000000-0008-0000-0000-000049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90" name="Text Box 27">
          <a:extLst>
            <a:ext uri="{FF2B5EF4-FFF2-40B4-BE49-F238E27FC236}">
              <a16:creationId xmlns:a16="http://schemas.microsoft.com/office/drawing/2014/main" id="{00000000-0008-0000-0000-00004A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91" name="Text Box 27">
          <a:extLst>
            <a:ext uri="{FF2B5EF4-FFF2-40B4-BE49-F238E27FC236}">
              <a16:creationId xmlns:a16="http://schemas.microsoft.com/office/drawing/2014/main" id="{00000000-0008-0000-0000-00004B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92" name="Text Box 27">
          <a:extLst>
            <a:ext uri="{FF2B5EF4-FFF2-40B4-BE49-F238E27FC236}">
              <a16:creationId xmlns:a16="http://schemas.microsoft.com/office/drawing/2014/main" id="{00000000-0008-0000-0000-00004C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93" name="Text Box 27">
          <a:extLst>
            <a:ext uri="{FF2B5EF4-FFF2-40B4-BE49-F238E27FC236}">
              <a16:creationId xmlns:a16="http://schemas.microsoft.com/office/drawing/2014/main" id="{00000000-0008-0000-0000-00004D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794" name="Text Box 27">
          <a:extLst>
            <a:ext uri="{FF2B5EF4-FFF2-40B4-BE49-F238E27FC236}">
              <a16:creationId xmlns:a16="http://schemas.microsoft.com/office/drawing/2014/main" id="{00000000-0008-0000-0000-00004E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795" name="Text Box 27">
          <a:extLst>
            <a:ext uri="{FF2B5EF4-FFF2-40B4-BE49-F238E27FC236}">
              <a16:creationId xmlns:a16="http://schemas.microsoft.com/office/drawing/2014/main" id="{00000000-0008-0000-0000-00004F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796" name="Text Box 27">
          <a:extLst>
            <a:ext uri="{FF2B5EF4-FFF2-40B4-BE49-F238E27FC236}">
              <a16:creationId xmlns:a16="http://schemas.microsoft.com/office/drawing/2014/main" id="{00000000-0008-0000-0000-000050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97" name="Text Box 27">
          <a:extLst>
            <a:ext uri="{FF2B5EF4-FFF2-40B4-BE49-F238E27FC236}">
              <a16:creationId xmlns:a16="http://schemas.microsoft.com/office/drawing/2014/main" id="{00000000-0008-0000-0000-000051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98" name="Text Box 27">
          <a:extLst>
            <a:ext uri="{FF2B5EF4-FFF2-40B4-BE49-F238E27FC236}">
              <a16:creationId xmlns:a16="http://schemas.microsoft.com/office/drawing/2014/main" id="{00000000-0008-0000-0000-000052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799" name="Text Box 27">
          <a:extLst>
            <a:ext uri="{FF2B5EF4-FFF2-40B4-BE49-F238E27FC236}">
              <a16:creationId xmlns:a16="http://schemas.microsoft.com/office/drawing/2014/main" id="{00000000-0008-0000-0000-000053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00" name="Text Box 27">
          <a:extLst>
            <a:ext uri="{FF2B5EF4-FFF2-40B4-BE49-F238E27FC236}">
              <a16:creationId xmlns:a16="http://schemas.microsoft.com/office/drawing/2014/main" id="{00000000-0008-0000-0000-000054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01" name="Text Box 27">
          <a:extLst>
            <a:ext uri="{FF2B5EF4-FFF2-40B4-BE49-F238E27FC236}">
              <a16:creationId xmlns:a16="http://schemas.microsoft.com/office/drawing/2014/main" id="{00000000-0008-0000-0000-000055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02" name="Text Box 27">
          <a:extLst>
            <a:ext uri="{FF2B5EF4-FFF2-40B4-BE49-F238E27FC236}">
              <a16:creationId xmlns:a16="http://schemas.microsoft.com/office/drawing/2014/main" id="{00000000-0008-0000-0000-000056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03" name="Text Box 27">
          <a:extLst>
            <a:ext uri="{FF2B5EF4-FFF2-40B4-BE49-F238E27FC236}">
              <a16:creationId xmlns:a16="http://schemas.microsoft.com/office/drawing/2014/main" id="{00000000-0008-0000-0000-000057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04" name="Text Box 27">
          <a:extLst>
            <a:ext uri="{FF2B5EF4-FFF2-40B4-BE49-F238E27FC236}">
              <a16:creationId xmlns:a16="http://schemas.microsoft.com/office/drawing/2014/main" id="{00000000-0008-0000-0000-000058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805" name="Text Box 27">
          <a:extLst>
            <a:ext uri="{FF2B5EF4-FFF2-40B4-BE49-F238E27FC236}">
              <a16:creationId xmlns:a16="http://schemas.microsoft.com/office/drawing/2014/main" id="{00000000-0008-0000-0000-000059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806" name="Text Box 27">
          <a:extLst>
            <a:ext uri="{FF2B5EF4-FFF2-40B4-BE49-F238E27FC236}">
              <a16:creationId xmlns:a16="http://schemas.microsoft.com/office/drawing/2014/main" id="{00000000-0008-0000-0000-00005A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807" name="Text Box 27">
          <a:extLst>
            <a:ext uri="{FF2B5EF4-FFF2-40B4-BE49-F238E27FC236}">
              <a16:creationId xmlns:a16="http://schemas.microsoft.com/office/drawing/2014/main" id="{00000000-0008-0000-0000-00005B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08" name="Text Box 27">
          <a:extLst>
            <a:ext uri="{FF2B5EF4-FFF2-40B4-BE49-F238E27FC236}">
              <a16:creationId xmlns:a16="http://schemas.microsoft.com/office/drawing/2014/main" id="{00000000-0008-0000-0000-00005C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09" name="Text Box 27">
          <a:extLst>
            <a:ext uri="{FF2B5EF4-FFF2-40B4-BE49-F238E27FC236}">
              <a16:creationId xmlns:a16="http://schemas.microsoft.com/office/drawing/2014/main" id="{00000000-0008-0000-0000-00005D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10" name="Text Box 27">
          <a:extLst>
            <a:ext uri="{FF2B5EF4-FFF2-40B4-BE49-F238E27FC236}">
              <a16:creationId xmlns:a16="http://schemas.microsoft.com/office/drawing/2014/main" id="{00000000-0008-0000-0000-00005E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11" name="Text Box 27">
          <a:extLst>
            <a:ext uri="{FF2B5EF4-FFF2-40B4-BE49-F238E27FC236}">
              <a16:creationId xmlns:a16="http://schemas.microsoft.com/office/drawing/2014/main" id="{00000000-0008-0000-0000-00005F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12" name="Text Box 27">
          <a:extLst>
            <a:ext uri="{FF2B5EF4-FFF2-40B4-BE49-F238E27FC236}">
              <a16:creationId xmlns:a16="http://schemas.microsoft.com/office/drawing/2014/main" id="{00000000-0008-0000-0000-000060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13" name="Text Box 27">
          <a:extLst>
            <a:ext uri="{FF2B5EF4-FFF2-40B4-BE49-F238E27FC236}">
              <a16:creationId xmlns:a16="http://schemas.microsoft.com/office/drawing/2014/main" id="{00000000-0008-0000-0000-000061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14" name="Text Box 27">
          <a:extLst>
            <a:ext uri="{FF2B5EF4-FFF2-40B4-BE49-F238E27FC236}">
              <a16:creationId xmlns:a16="http://schemas.microsoft.com/office/drawing/2014/main" id="{00000000-0008-0000-0000-000062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15" name="Text Box 27">
          <a:extLst>
            <a:ext uri="{FF2B5EF4-FFF2-40B4-BE49-F238E27FC236}">
              <a16:creationId xmlns:a16="http://schemas.microsoft.com/office/drawing/2014/main" id="{00000000-0008-0000-0000-000063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816" name="Text Box 27">
          <a:extLst>
            <a:ext uri="{FF2B5EF4-FFF2-40B4-BE49-F238E27FC236}">
              <a16:creationId xmlns:a16="http://schemas.microsoft.com/office/drawing/2014/main" id="{00000000-0008-0000-0000-000064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817" name="Text Box 27">
          <a:extLst>
            <a:ext uri="{FF2B5EF4-FFF2-40B4-BE49-F238E27FC236}">
              <a16:creationId xmlns:a16="http://schemas.microsoft.com/office/drawing/2014/main" id="{00000000-0008-0000-0000-000065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18" name="Text Box 27">
          <a:extLst>
            <a:ext uri="{FF2B5EF4-FFF2-40B4-BE49-F238E27FC236}">
              <a16:creationId xmlns:a16="http://schemas.microsoft.com/office/drawing/2014/main" id="{00000000-0008-0000-0000-000066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19" name="Text Box 27">
          <a:extLst>
            <a:ext uri="{FF2B5EF4-FFF2-40B4-BE49-F238E27FC236}">
              <a16:creationId xmlns:a16="http://schemas.microsoft.com/office/drawing/2014/main" id="{00000000-0008-0000-0000-000067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20" name="Text Box 27">
          <a:extLst>
            <a:ext uri="{FF2B5EF4-FFF2-40B4-BE49-F238E27FC236}">
              <a16:creationId xmlns:a16="http://schemas.microsoft.com/office/drawing/2014/main" id="{00000000-0008-0000-0000-000068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21" name="Text Box 27">
          <a:extLst>
            <a:ext uri="{FF2B5EF4-FFF2-40B4-BE49-F238E27FC236}">
              <a16:creationId xmlns:a16="http://schemas.microsoft.com/office/drawing/2014/main" id="{00000000-0008-0000-0000-000069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22" name="Text Box 27">
          <a:extLst>
            <a:ext uri="{FF2B5EF4-FFF2-40B4-BE49-F238E27FC236}">
              <a16:creationId xmlns:a16="http://schemas.microsoft.com/office/drawing/2014/main" id="{00000000-0008-0000-0000-00006A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23" name="Text Box 27">
          <a:extLst>
            <a:ext uri="{FF2B5EF4-FFF2-40B4-BE49-F238E27FC236}">
              <a16:creationId xmlns:a16="http://schemas.microsoft.com/office/drawing/2014/main" id="{00000000-0008-0000-0000-00006B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24" name="Text Box 27">
          <a:extLst>
            <a:ext uri="{FF2B5EF4-FFF2-40B4-BE49-F238E27FC236}">
              <a16:creationId xmlns:a16="http://schemas.microsoft.com/office/drawing/2014/main" id="{00000000-0008-0000-0000-00006C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25" name="Text Box 27">
          <a:extLst>
            <a:ext uri="{FF2B5EF4-FFF2-40B4-BE49-F238E27FC236}">
              <a16:creationId xmlns:a16="http://schemas.microsoft.com/office/drawing/2014/main" id="{00000000-0008-0000-0000-00006D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826" name="Text Box 27">
          <a:extLst>
            <a:ext uri="{FF2B5EF4-FFF2-40B4-BE49-F238E27FC236}">
              <a16:creationId xmlns:a16="http://schemas.microsoft.com/office/drawing/2014/main" id="{00000000-0008-0000-0000-00006E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827" name="Text Box 27">
          <a:extLst>
            <a:ext uri="{FF2B5EF4-FFF2-40B4-BE49-F238E27FC236}">
              <a16:creationId xmlns:a16="http://schemas.microsoft.com/office/drawing/2014/main" id="{00000000-0008-0000-0000-00006F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28" name="Text Box 27">
          <a:extLst>
            <a:ext uri="{FF2B5EF4-FFF2-40B4-BE49-F238E27FC236}">
              <a16:creationId xmlns:a16="http://schemas.microsoft.com/office/drawing/2014/main" id="{00000000-0008-0000-0000-000070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29" name="Text Box 27">
          <a:extLst>
            <a:ext uri="{FF2B5EF4-FFF2-40B4-BE49-F238E27FC236}">
              <a16:creationId xmlns:a16="http://schemas.microsoft.com/office/drawing/2014/main" id="{00000000-0008-0000-0000-000071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30" name="Text Box 27">
          <a:extLst>
            <a:ext uri="{FF2B5EF4-FFF2-40B4-BE49-F238E27FC236}">
              <a16:creationId xmlns:a16="http://schemas.microsoft.com/office/drawing/2014/main" id="{00000000-0008-0000-0000-000072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31" name="Text Box 27">
          <a:extLst>
            <a:ext uri="{FF2B5EF4-FFF2-40B4-BE49-F238E27FC236}">
              <a16:creationId xmlns:a16="http://schemas.microsoft.com/office/drawing/2014/main" id="{00000000-0008-0000-0000-000073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32" name="Text Box 27">
          <a:extLst>
            <a:ext uri="{FF2B5EF4-FFF2-40B4-BE49-F238E27FC236}">
              <a16:creationId xmlns:a16="http://schemas.microsoft.com/office/drawing/2014/main" id="{00000000-0008-0000-0000-000074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33" name="Text Box 27">
          <a:extLst>
            <a:ext uri="{FF2B5EF4-FFF2-40B4-BE49-F238E27FC236}">
              <a16:creationId xmlns:a16="http://schemas.microsoft.com/office/drawing/2014/main" id="{00000000-0008-0000-0000-000075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34" name="Text Box 27">
          <a:extLst>
            <a:ext uri="{FF2B5EF4-FFF2-40B4-BE49-F238E27FC236}">
              <a16:creationId xmlns:a16="http://schemas.microsoft.com/office/drawing/2014/main" id="{00000000-0008-0000-0000-000076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35" name="Text Box 27">
          <a:extLst>
            <a:ext uri="{FF2B5EF4-FFF2-40B4-BE49-F238E27FC236}">
              <a16:creationId xmlns:a16="http://schemas.microsoft.com/office/drawing/2014/main" id="{00000000-0008-0000-0000-000077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836" name="Text Box 27">
          <a:extLst>
            <a:ext uri="{FF2B5EF4-FFF2-40B4-BE49-F238E27FC236}">
              <a16:creationId xmlns:a16="http://schemas.microsoft.com/office/drawing/2014/main" id="{00000000-0008-0000-0000-000078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837" name="Text Box 27">
          <a:extLst>
            <a:ext uri="{FF2B5EF4-FFF2-40B4-BE49-F238E27FC236}">
              <a16:creationId xmlns:a16="http://schemas.microsoft.com/office/drawing/2014/main" id="{00000000-0008-0000-0000-000079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38" name="Text Box 27">
          <a:extLst>
            <a:ext uri="{FF2B5EF4-FFF2-40B4-BE49-F238E27FC236}">
              <a16:creationId xmlns:a16="http://schemas.microsoft.com/office/drawing/2014/main" id="{00000000-0008-0000-0000-00007A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39" name="Text Box 27">
          <a:extLst>
            <a:ext uri="{FF2B5EF4-FFF2-40B4-BE49-F238E27FC236}">
              <a16:creationId xmlns:a16="http://schemas.microsoft.com/office/drawing/2014/main" id="{00000000-0008-0000-0000-00007B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40" name="Text Box 27">
          <a:extLst>
            <a:ext uri="{FF2B5EF4-FFF2-40B4-BE49-F238E27FC236}">
              <a16:creationId xmlns:a16="http://schemas.microsoft.com/office/drawing/2014/main" id="{00000000-0008-0000-0000-00007C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41" name="Text Box 27">
          <a:extLst>
            <a:ext uri="{FF2B5EF4-FFF2-40B4-BE49-F238E27FC236}">
              <a16:creationId xmlns:a16="http://schemas.microsoft.com/office/drawing/2014/main" id="{00000000-0008-0000-0000-00007D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42" name="Text Box 27">
          <a:extLst>
            <a:ext uri="{FF2B5EF4-FFF2-40B4-BE49-F238E27FC236}">
              <a16:creationId xmlns:a16="http://schemas.microsoft.com/office/drawing/2014/main" id="{00000000-0008-0000-0000-00007E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43" name="Text Box 27">
          <a:extLst>
            <a:ext uri="{FF2B5EF4-FFF2-40B4-BE49-F238E27FC236}">
              <a16:creationId xmlns:a16="http://schemas.microsoft.com/office/drawing/2014/main" id="{00000000-0008-0000-0000-00007F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44" name="Text Box 27">
          <a:extLst>
            <a:ext uri="{FF2B5EF4-FFF2-40B4-BE49-F238E27FC236}">
              <a16:creationId xmlns:a16="http://schemas.microsoft.com/office/drawing/2014/main" id="{00000000-0008-0000-0000-000080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45" name="Text Box 27">
          <a:extLst>
            <a:ext uri="{FF2B5EF4-FFF2-40B4-BE49-F238E27FC236}">
              <a16:creationId xmlns:a16="http://schemas.microsoft.com/office/drawing/2014/main" id="{00000000-0008-0000-0000-000081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846" name="Text Box 27">
          <a:extLst>
            <a:ext uri="{FF2B5EF4-FFF2-40B4-BE49-F238E27FC236}">
              <a16:creationId xmlns:a16="http://schemas.microsoft.com/office/drawing/2014/main" id="{00000000-0008-0000-0000-000082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847" name="Text Box 27">
          <a:extLst>
            <a:ext uri="{FF2B5EF4-FFF2-40B4-BE49-F238E27FC236}">
              <a16:creationId xmlns:a16="http://schemas.microsoft.com/office/drawing/2014/main" id="{00000000-0008-0000-0000-000083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848" name="Text Box 27">
          <a:extLst>
            <a:ext uri="{FF2B5EF4-FFF2-40B4-BE49-F238E27FC236}">
              <a16:creationId xmlns:a16="http://schemas.microsoft.com/office/drawing/2014/main" id="{00000000-0008-0000-0000-000084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49" name="Text Box 27">
          <a:extLst>
            <a:ext uri="{FF2B5EF4-FFF2-40B4-BE49-F238E27FC236}">
              <a16:creationId xmlns:a16="http://schemas.microsoft.com/office/drawing/2014/main" id="{00000000-0008-0000-0000-000085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50" name="Text Box 27">
          <a:extLst>
            <a:ext uri="{FF2B5EF4-FFF2-40B4-BE49-F238E27FC236}">
              <a16:creationId xmlns:a16="http://schemas.microsoft.com/office/drawing/2014/main" id="{00000000-0008-0000-0000-000086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51" name="Text Box 27">
          <a:extLst>
            <a:ext uri="{FF2B5EF4-FFF2-40B4-BE49-F238E27FC236}">
              <a16:creationId xmlns:a16="http://schemas.microsoft.com/office/drawing/2014/main" id="{00000000-0008-0000-0000-000087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52" name="Text Box 27">
          <a:extLst>
            <a:ext uri="{FF2B5EF4-FFF2-40B4-BE49-F238E27FC236}">
              <a16:creationId xmlns:a16="http://schemas.microsoft.com/office/drawing/2014/main" id="{00000000-0008-0000-0000-000088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53" name="Text Box 27">
          <a:extLst>
            <a:ext uri="{FF2B5EF4-FFF2-40B4-BE49-F238E27FC236}">
              <a16:creationId xmlns:a16="http://schemas.microsoft.com/office/drawing/2014/main" id="{00000000-0008-0000-0000-000089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54" name="Text Box 27">
          <a:extLst>
            <a:ext uri="{FF2B5EF4-FFF2-40B4-BE49-F238E27FC236}">
              <a16:creationId xmlns:a16="http://schemas.microsoft.com/office/drawing/2014/main" id="{00000000-0008-0000-0000-00008A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55" name="Text Box 27">
          <a:extLst>
            <a:ext uri="{FF2B5EF4-FFF2-40B4-BE49-F238E27FC236}">
              <a16:creationId xmlns:a16="http://schemas.microsoft.com/office/drawing/2014/main" id="{00000000-0008-0000-0000-00008B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56" name="Text Box 27">
          <a:extLst>
            <a:ext uri="{FF2B5EF4-FFF2-40B4-BE49-F238E27FC236}">
              <a16:creationId xmlns:a16="http://schemas.microsoft.com/office/drawing/2014/main" id="{00000000-0008-0000-0000-00008C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857" name="Text Box 27">
          <a:extLst>
            <a:ext uri="{FF2B5EF4-FFF2-40B4-BE49-F238E27FC236}">
              <a16:creationId xmlns:a16="http://schemas.microsoft.com/office/drawing/2014/main" id="{00000000-0008-0000-0000-00008D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58" name="Text Box 27">
          <a:extLst>
            <a:ext uri="{FF2B5EF4-FFF2-40B4-BE49-F238E27FC236}">
              <a16:creationId xmlns:a16="http://schemas.microsoft.com/office/drawing/2014/main" id="{00000000-0008-0000-0000-00008E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59" name="Text Box 27">
          <a:extLst>
            <a:ext uri="{FF2B5EF4-FFF2-40B4-BE49-F238E27FC236}">
              <a16:creationId xmlns:a16="http://schemas.microsoft.com/office/drawing/2014/main" id="{00000000-0008-0000-0000-00008F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60" name="Text Box 27">
          <a:extLst>
            <a:ext uri="{FF2B5EF4-FFF2-40B4-BE49-F238E27FC236}">
              <a16:creationId xmlns:a16="http://schemas.microsoft.com/office/drawing/2014/main" id="{00000000-0008-0000-0000-000090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61" name="Text Box 27">
          <a:extLst>
            <a:ext uri="{FF2B5EF4-FFF2-40B4-BE49-F238E27FC236}">
              <a16:creationId xmlns:a16="http://schemas.microsoft.com/office/drawing/2014/main" id="{00000000-0008-0000-0000-000091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62" name="Text Box 27">
          <a:extLst>
            <a:ext uri="{FF2B5EF4-FFF2-40B4-BE49-F238E27FC236}">
              <a16:creationId xmlns:a16="http://schemas.microsoft.com/office/drawing/2014/main" id="{00000000-0008-0000-0000-000092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63" name="Text Box 27">
          <a:extLst>
            <a:ext uri="{FF2B5EF4-FFF2-40B4-BE49-F238E27FC236}">
              <a16:creationId xmlns:a16="http://schemas.microsoft.com/office/drawing/2014/main" id="{00000000-0008-0000-0000-000093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64" name="Text Box 27">
          <a:extLst>
            <a:ext uri="{FF2B5EF4-FFF2-40B4-BE49-F238E27FC236}">
              <a16:creationId xmlns:a16="http://schemas.microsoft.com/office/drawing/2014/main" id="{00000000-0008-0000-0000-000094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65" name="Text Box 27">
          <a:extLst>
            <a:ext uri="{FF2B5EF4-FFF2-40B4-BE49-F238E27FC236}">
              <a16:creationId xmlns:a16="http://schemas.microsoft.com/office/drawing/2014/main" id="{00000000-0008-0000-0000-000095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866" name="Text Box 27">
          <a:extLst>
            <a:ext uri="{FF2B5EF4-FFF2-40B4-BE49-F238E27FC236}">
              <a16:creationId xmlns:a16="http://schemas.microsoft.com/office/drawing/2014/main" id="{00000000-0008-0000-0000-000096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867" name="Text Box 27">
          <a:extLst>
            <a:ext uri="{FF2B5EF4-FFF2-40B4-BE49-F238E27FC236}">
              <a16:creationId xmlns:a16="http://schemas.microsoft.com/office/drawing/2014/main" id="{00000000-0008-0000-0000-000097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68" name="Text Box 27">
          <a:extLst>
            <a:ext uri="{FF2B5EF4-FFF2-40B4-BE49-F238E27FC236}">
              <a16:creationId xmlns:a16="http://schemas.microsoft.com/office/drawing/2014/main" id="{00000000-0008-0000-0000-000098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69" name="Text Box 27">
          <a:extLst>
            <a:ext uri="{FF2B5EF4-FFF2-40B4-BE49-F238E27FC236}">
              <a16:creationId xmlns:a16="http://schemas.microsoft.com/office/drawing/2014/main" id="{00000000-0008-0000-0000-000099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70" name="Text Box 27">
          <a:extLst>
            <a:ext uri="{FF2B5EF4-FFF2-40B4-BE49-F238E27FC236}">
              <a16:creationId xmlns:a16="http://schemas.microsoft.com/office/drawing/2014/main" id="{00000000-0008-0000-0000-00009A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71" name="Text Box 27">
          <a:extLst>
            <a:ext uri="{FF2B5EF4-FFF2-40B4-BE49-F238E27FC236}">
              <a16:creationId xmlns:a16="http://schemas.microsoft.com/office/drawing/2014/main" id="{00000000-0008-0000-0000-00009B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72" name="Text Box 27">
          <a:extLst>
            <a:ext uri="{FF2B5EF4-FFF2-40B4-BE49-F238E27FC236}">
              <a16:creationId xmlns:a16="http://schemas.microsoft.com/office/drawing/2014/main" id="{00000000-0008-0000-0000-00009C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73" name="Text Box 27">
          <a:extLst>
            <a:ext uri="{FF2B5EF4-FFF2-40B4-BE49-F238E27FC236}">
              <a16:creationId xmlns:a16="http://schemas.microsoft.com/office/drawing/2014/main" id="{00000000-0008-0000-0000-00009D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74" name="Text Box 27">
          <a:extLst>
            <a:ext uri="{FF2B5EF4-FFF2-40B4-BE49-F238E27FC236}">
              <a16:creationId xmlns:a16="http://schemas.microsoft.com/office/drawing/2014/main" id="{00000000-0008-0000-0000-00009E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875" name="Text Box 27">
          <a:extLst>
            <a:ext uri="{FF2B5EF4-FFF2-40B4-BE49-F238E27FC236}">
              <a16:creationId xmlns:a16="http://schemas.microsoft.com/office/drawing/2014/main" id="{00000000-0008-0000-0000-00009F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876" name="Text Box 27">
          <a:extLst>
            <a:ext uri="{FF2B5EF4-FFF2-40B4-BE49-F238E27FC236}">
              <a16:creationId xmlns:a16="http://schemas.microsoft.com/office/drawing/2014/main" id="{00000000-0008-0000-0000-0000A0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77" name="Text Box 27">
          <a:extLst>
            <a:ext uri="{FF2B5EF4-FFF2-40B4-BE49-F238E27FC236}">
              <a16:creationId xmlns:a16="http://schemas.microsoft.com/office/drawing/2014/main" id="{00000000-0008-0000-0000-0000A1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78" name="Text Box 27">
          <a:extLst>
            <a:ext uri="{FF2B5EF4-FFF2-40B4-BE49-F238E27FC236}">
              <a16:creationId xmlns:a16="http://schemas.microsoft.com/office/drawing/2014/main" id="{00000000-0008-0000-0000-0000A2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79" name="Text Box 27">
          <a:extLst>
            <a:ext uri="{FF2B5EF4-FFF2-40B4-BE49-F238E27FC236}">
              <a16:creationId xmlns:a16="http://schemas.microsoft.com/office/drawing/2014/main" id="{00000000-0008-0000-0000-0000A3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80" name="Text Box 27">
          <a:extLst>
            <a:ext uri="{FF2B5EF4-FFF2-40B4-BE49-F238E27FC236}">
              <a16:creationId xmlns:a16="http://schemas.microsoft.com/office/drawing/2014/main" id="{00000000-0008-0000-0000-0000A4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81" name="Text Box 27">
          <a:extLst>
            <a:ext uri="{FF2B5EF4-FFF2-40B4-BE49-F238E27FC236}">
              <a16:creationId xmlns:a16="http://schemas.microsoft.com/office/drawing/2014/main" id="{00000000-0008-0000-0000-0000A5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82" name="Text Box 27">
          <a:extLst>
            <a:ext uri="{FF2B5EF4-FFF2-40B4-BE49-F238E27FC236}">
              <a16:creationId xmlns:a16="http://schemas.microsoft.com/office/drawing/2014/main" id="{00000000-0008-0000-0000-0000A6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83" name="Text Box 27">
          <a:extLst>
            <a:ext uri="{FF2B5EF4-FFF2-40B4-BE49-F238E27FC236}">
              <a16:creationId xmlns:a16="http://schemas.microsoft.com/office/drawing/2014/main" id="{00000000-0008-0000-0000-0000A7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84" name="Text Box 27">
          <a:extLst>
            <a:ext uri="{FF2B5EF4-FFF2-40B4-BE49-F238E27FC236}">
              <a16:creationId xmlns:a16="http://schemas.microsoft.com/office/drawing/2014/main" id="{00000000-0008-0000-0000-0000A8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885" name="Text Box 27">
          <a:extLst>
            <a:ext uri="{FF2B5EF4-FFF2-40B4-BE49-F238E27FC236}">
              <a16:creationId xmlns:a16="http://schemas.microsoft.com/office/drawing/2014/main" id="{00000000-0008-0000-0000-0000A9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886" name="Text Box 27">
          <a:extLst>
            <a:ext uri="{FF2B5EF4-FFF2-40B4-BE49-F238E27FC236}">
              <a16:creationId xmlns:a16="http://schemas.microsoft.com/office/drawing/2014/main" id="{00000000-0008-0000-0000-0000AA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887" name="Text Box 27">
          <a:extLst>
            <a:ext uri="{FF2B5EF4-FFF2-40B4-BE49-F238E27FC236}">
              <a16:creationId xmlns:a16="http://schemas.microsoft.com/office/drawing/2014/main" id="{00000000-0008-0000-0000-0000AB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88" name="Text Box 27">
          <a:extLst>
            <a:ext uri="{FF2B5EF4-FFF2-40B4-BE49-F238E27FC236}">
              <a16:creationId xmlns:a16="http://schemas.microsoft.com/office/drawing/2014/main" id="{00000000-0008-0000-0000-0000AC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89" name="Text Box 27">
          <a:extLst>
            <a:ext uri="{FF2B5EF4-FFF2-40B4-BE49-F238E27FC236}">
              <a16:creationId xmlns:a16="http://schemas.microsoft.com/office/drawing/2014/main" id="{00000000-0008-0000-0000-0000AD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90" name="Text Box 27">
          <a:extLst>
            <a:ext uri="{FF2B5EF4-FFF2-40B4-BE49-F238E27FC236}">
              <a16:creationId xmlns:a16="http://schemas.microsoft.com/office/drawing/2014/main" id="{00000000-0008-0000-0000-0000AE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91" name="Text Box 27">
          <a:extLst>
            <a:ext uri="{FF2B5EF4-FFF2-40B4-BE49-F238E27FC236}">
              <a16:creationId xmlns:a16="http://schemas.microsoft.com/office/drawing/2014/main" id="{00000000-0008-0000-0000-0000AF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92" name="Text Box 27">
          <a:extLst>
            <a:ext uri="{FF2B5EF4-FFF2-40B4-BE49-F238E27FC236}">
              <a16:creationId xmlns:a16="http://schemas.microsoft.com/office/drawing/2014/main" id="{00000000-0008-0000-0000-0000B0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93" name="Text Box 27">
          <a:extLst>
            <a:ext uri="{FF2B5EF4-FFF2-40B4-BE49-F238E27FC236}">
              <a16:creationId xmlns:a16="http://schemas.microsoft.com/office/drawing/2014/main" id="{00000000-0008-0000-0000-0000B1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94" name="Text Box 27">
          <a:extLst>
            <a:ext uri="{FF2B5EF4-FFF2-40B4-BE49-F238E27FC236}">
              <a16:creationId xmlns:a16="http://schemas.microsoft.com/office/drawing/2014/main" id="{00000000-0008-0000-0000-0000B2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895" name="Text Box 27">
          <a:extLst>
            <a:ext uri="{FF2B5EF4-FFF2-40B4-BE49-F238E27FC236}">
              <a16:creationId xmlns:a16="http://schemas.microsoft.com/office/drawing/2014/main" id="{00000000-0008-0000-0000-0000B3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896" name="Text Box 27">
          <a:extLst>
            <a:ext uri="{FF2B5EF4-FFF2-40B4-BE49-F238E27FC236}">
              <a16:creationId xmlns:a16="http://schemas.microsoft.com/office/drawing/2014/main" id="{00000000-0008-0000-0000-0000B4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897" name="Text Box 27">
          <a:extLst>
            <a:ext uri="{FF2B5EF4-FFF2-40B4-BE49-F238E27FC236}">
              <a16:creationId xmlns:a16="http://schemas.microsoft.com/office/drawing/2014/main" id="{00000000-0008-0000-0000-0000B5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98" name="Text Box 27">
          <a:extLst>
            <a:ext uri="{FF2B5EF4-FFF2-40B4-BE49-F238E27FC236}">
              <a16:creationId xmlns:a16="http://schemas.microsoft.com/office/drawing/2014/main" id="{00000000-0008-0000-0000-0000B6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899" name="Text Box 27">
          <a:extLst>
            <a:ext uri="{FF2B5EF4-FFF2-40B4-BE49-F238E27FC236}">
              <a16:creationId xmlns:a16="http://schemas.microsoft.com/office/drawing/2014/main" id="{00000000-0008-0000-0000-0000B7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00" name="Text Box 27">
          <a:extLst>
            <a:ext uri="{FF2B5EF4-FFF2-40B4-BE49-F238E27FC236}">
              <a16:creationId xmlns:a16="http://schemas.microsoft.com/office/drawing/2014/main" id="{00000000-0008-0000-0000-0000B8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01" name="Text Box 27">
          <a:extLst>
            <a:ext uri="{FF2B5EF4-FFF2-40B4-BE49-F238E27FC236}">
              <a16:creationId xmlns:a16="http://schemas.microsoft.com/office/drawing/2014/main" id="{00000000-0008-0000-0000-0000B9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02" name="Text Box 27">
          <a:extLst>
            <a:ext uri="{FF2B5EF4-FFF2-40B4-BE49-F238E27FC236}">
              <a16:creationId xmlns:a16="http://schemas.microsoft.com/office/drawing/2014/main" id="{00000000-0008-0000-0000-0000BA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03" name="Text Box 27">
          <a:extLst>
            <a:ext uri="{FF2B5EF4-FFF2-40B4-BE49-F238E27FC236}">
              <a16:creationId xmlns:a16="http://schemas.microsoft.com/office/drawing/2014/main" id="{00000000-0008-0000-0000-0000BB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04" name="Text Box 27">
          <a:extLst>
            <a:ext uri="{FF2B5EF4-FFF2-40B4-BE49-F238E27FC236}">
              <a16:creationId xmlns:a16="http://schemas.microsoft.com/office/drawing/2014/main" id="{00000000-0008-0000-0000-0000BC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05" name="Text Box 27">
          <a:extLst>
            <a:ext uri="{FF2B5EF4-FFF2-40B4-BE49-F238E27FC236}">
              <a16:creationId xmlns:a16="http://schemas.microsoft.com/office/drawing/2014/main" id="{00000000-0008-0000-0000-0000BD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906" name="Text Box 27">
          <a:extLst>
            <a:ext uri="{FF2B5EF4-FFF2-40B4-BE49-F238E27FC236}">
              <a16:creationId xmlns:a16="http://schemas.microsoft.com/office/drawing/2014/main" id="{00000000-0008-0000-0000-0000BE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907" name="Text Box 27">
          <a:extLst>
            <a:ext uri="{FF2B5EF4-FFF2-40B4-BE49-F238E27FC236}">
              <a16:creationId xmlns:a16="http://schemas.microsoft.com/office/drawing/2014/main" id="{00000000-0008-0000-0000-0000BF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08" name="Text Box 27">
          <a:extLst>
            <a:ext uri="{FF2B5EF4-FFF2-40B4-BE49-F238E27FC236}">
              <a16:creationId xmlns:a16="http://schemas.microsoft.com/office/drawing/2014/main" id="{00000000-0008-0000-0000-0000C0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09" name="Text Box 27">
          <a:extLst>
            <a:ext uri="{FF2B5EF4-FFF2-40B4-BE49-F238E27FC236}">
              <a16:creationId xmlns:a16="http://schemas.microsoft.com/office/drawing/2014/main" id="{00000000-0008-0000-0000-0000C1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10" name="Text Box 27">
          <a:extLst>
            <a:ext uri="{FF2B5EF4-FFF2-40B4-BE49-F238E27FC236}">
              <a16:creationId xmlns:a16="http://schemas.microsoft.com/office/drawing/2014/main" id="{00000000-0008-0000-0000-0000C2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11" name="Text Box 27">
          <a:extLst>
            <a:ext uri="{FF2B5EF4-FFF2-40B4-BE49-F238E27FC236}">
              <a16:creationId xmlns:a16="http://schemas.microsoft.com/office/drawing/2014/main" id="{00000000-0008-0000-0000-0000C3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12" name="Text Box 27">
          <a:extLst>
            <a:ext uri="{FF2B5EF4-FFF2-40B4-BE49-F238E27FC236}">
              <a16:creationId xmlns:a16="http://schemas.microsoft.com/office/drawing/2014/main" id="{00000000-0008-0000-0000-0000C4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13" name="Text Box 27">
          <a:extLst>
            <a:ext uri="{FF2B5EF4-FFF2-40B4-BE49-F238E27FC236}">
              <a16:creationId xmlns:a16="http://schemas.microsoft.com/office/drawing/2014/main" id="{00000000-0008-0000-0000-0000C5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14" name="Text Box 27">
          <a:extLst>
            <a:ext uri="{FF2B5EF4-FFF2-40B4-BE49-F238E27FC236}">
              <a16:creationId xmlns:a16="http://schemas.microsoft.com/office/drawing/2014/main" id="{00000000-0008-0000-0000-0000C6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15" name="Text Box 27">
          <a:extLst>
            <a:ext uri="{FF2B5EF4-FFF2-40B4-BE49-F238E27FC236}">
              <a16:creationId xmlns:a16="http://schemas.microsoft.com/office/drawing/2014/main" id="{00000000-0008-0000-0000-0000C7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916" name="Text Box 27">
          <a:extLst>
            <a:ext uri="{FF2B5EF4-FFF2-40B4-BE49-F238E27FC236}">
              <a16:creationId xmlns:a16="http://schemas.microsoft.com/office/drawing/2014/main" id="{00000000-0008-0000-0000-0000C8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917" name="Text Box 27">
          <a:extLst>
            <a:ext uri="{FF2B5EF4-FFF2-40B4-BE49-F238E27FC236}">
              <a16:creationId xmlns:a16="http://schemas.microsoft.com/office/drawing/2014/main" id="{00000000-0008-0000-0000-0000C9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18" name="Text Box 27">
          <a:extLst>
            <a:ext uri="{FF2B5EF4-FFF2-40B4-BE49-F238E27FC236}">
              <a16:creationId xmlns:a16="http://schemas.microsoft.com/office/drawing/2014/main" id="{00000000-0008-0000-0000-0000CA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19" name="Text Box 27">
          <a:extLst>
            <a:ext uri="{FF2B5EF4-FFF2-40B4-BE49-F238E27FC236}">
              <a16:creationId xmlns:a16="http://schemas.microsoft.com/office/drawing/2014/main" id="{00000000-0008-0000-0000-0000CB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20" name="Text Box 27">
          <a:extLst>
            <a:ext uri="{FF2B5EF4-FFF2-40B4-BE49-F238E27FC236}">
              <a16:creationId xmlns:a16="http://schemas.microsoft.com/office/drawing/2014/main" id="{00000000-0008-0000-0000-0000CC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21" name="Text Box 27">
          <a:extLst>
            <a:ext uri="{FF2B5EF4-FFF2-40B4-BE49-F238E27FC236}">
              <a16:creationId xmlns:a16="http://schemas.microsoft.com/office/drawing/2014/main" id="{00000000-0008-0000-0000-0000CD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22" name="Text Box 27">
          <a:extLst>
            <a:ext uri="{FF2B5EF4-FFF2-40B4-BE49-F238E27FC236}">
              <a16:creationId xmlns:a16="http://schemas.microsoft.com/office/drawing/2014/main" id="{00000000-0008-0000-0000-0000CE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23" name="Text Box 27">
          <a:extLst>
            <a:ext uri="{FF2B5EF4-FFF2-40B4-BE49-F238E27FC236}">
              <a16:creationId xmlns:a16="http://schemas.microsoft.com/office/drawing/2014/main" id="{00000000-0008-0000-0000-0000CF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24" name="Text Box 27">
          <a:extLst>
            <a:ext uri="{FF2B5EF4-FFF2-40B4-BE49-F238E27FC236}">
              <a16:creationId xmlns:a16="http://schemas.microsoft.com/office/drawing/2014/main" id="{00000000-0008-0000-0000-0000D0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25" name="Text Box 27">
          <a:extLst>
            <a:ext uri="{FF2B5EF4-FFF2-40B4-BE49-F238E27FC236}">
              <a16:creationId xmlns:a16="http://schemas.microsoft.com/office/drawing/2014/main" id="{00000000-0008-0000-0000-0000D1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926" name="Text Box 27">
          <a:extLst>
            <a:ext uri="{FF2B5EF4-FFF2-40B4-BE49-F238E27FC236}">
              <a16:creationId xmlns:a16="http://schemas.microsoft.com/office/drawing/2014/main" id="{00000000-0008-0000-0000-0000D2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927" name="Text Box 27">
          <a:extLst>
            <a:ext uri="{FF2B5EF4-FFF2-40B4-BE49-F238E27FC236}">
              <a16:creationId xmlns:a16="http://schemas.microsoft.com/office/drawing/2014/main" id="{00000000-0008-0000-0000-0000D3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928" name="Text Box 27">
          <a:extLst>
            <a:ext uri="{FF2B5EF4-FFF2-40B4-BE49-F238E27FC236}">
              <a16:creationId xmlns:a16="http://schemas.microsoft.com/office/drawing/2014/main" id="{00000000-0008-0000-0000-0000D4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29" name="Text Box 27">
          <a:extLst>
            <a:ext uri="{FF2B5EF4-FFF2-40B4-BE49-F238E27FC236}">
              <a16:creationId xmlns:a16="http://schemas.microsoft.com/office/drawing/2014/main" id="{00000000-0008-0000-0000-0000D5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30" name="Text Box 27">
          <a:extLst>
            <a:ext uri="{FF2B5EF4-FFF2-40B4-BE49-F238E27FC236}">
              <a16:creationId xmlns:a16="http://schemas.microsoft.com/office/drawing/2014/main" id="{00000000-0008-0000-0000-0000D6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31" name="Text Box 27">
          <a:extLst>
            <a:ext uri="{FF2B5EF4-FFF2-40B4-BE49-F238E27FC236}">
              <a16:creationId xmlns:a16="http://schemas.microsoft.com/office/drawing/2014/main" id="{00000000-0008-0000-0000-0000D7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32" name="Text Box 27">
          <a:extLst>
            <a:ext uri="{FF2B5EF4-FFF2-40B4-BE49-F238E27FC236}">
              <a16:creationId xmlns:a16="http://schemas.microsoft.com/office/drawing/2014/main" id="{00000000-0008-0000-0000-0000D8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33" name="Text Box 27">
          <a:extLst>
            <a:ext uri="{FF2B5EF4-FFF2-40B4-BE49-F238E27FC236}">
              <a16:creationId xmlns:a16="http://schemas.microsoft.com/office/drawing/2014/main" id="{00000000-0008-0000-0000-0000D9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34" name="Text Box 27">
          <a:extLst>
            <a:ext uri="{FF2B5EF4-FFF2-40B4-BE49-F238E27FC236}">
              <a16:creationId xmlns:a16="http://schemas.microsoft.com/office/drawing/2014/main" id="{00000000-0008-0000-0000-0000DA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35" name="Text Box 27">
          <a:extLst>
            <a:ext uri="{FF2B5EF4-FFF2-40B4-BE49-F238E27FC236}">
              <a16:creationId xmlns:a16="http://schemas.microsoft.com/office/drawing/2014/main" id="{00000000-0008-0000-0000-0000DB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36" name="Text Box 27">
          <a:extLst>
            <a:ext uri="{FF2B5EF4-FFF2-40B4-BE49-F238E27FC236}">
              <a16:creationId xmlns:a16="http://schemas.microsoft.com/office/drawing/2014/main" id="{00000000-0008-0000-0000-0000DC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937" name="Text Box 27">
          <a:extLst>
            <a:ext uri="{FF2B5EF4-FFF2-40B4-BE49-F238E27FC236}">
              <a16:creationId xmlns:a16="http://schemas.microsoft.com/office/drawing/2014/main" id="{00000000-0008-0000-0000-0000DD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938" name="Text Box 27">
          <a:extLst>
            <a:ext uri="{FF2B5EF4-FFF2-40B4-BE49-F238E27FC236}">
              <a16:creationId xmlns:a16="http://schemas.microsoft.com/office/drawing/2014/main" id="{00000000-0008-0000-0000-0000DE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39" name="Text Box 27">
          <a:extLst>
            <a:ext uri="{FF2B5EF4-FFF2-40B4-BE49-F238E27FC236}">
              <a16:creationId xmlns:a16="http://schemas.microsoft.com/office/drawing/2014/main" id="{00000000-0008-0000-0000-0000DF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40" name="Text Box 27">
          <a:extLst>
            <a:ext uri="{FF2B5EF4-FFF2-40B4-BE49-F238E27FC236}">
              <a16:creationId xmlns:a16="http://schemas.microsoft.com/office/drawing/2014/main" id="{00000000-0008-0000-0000-0000E0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41" name="Text Box 27">
          <a:extLst>
            <a:ext uri="{FF2B5EF4-FFF2-40B4-BE49-F238E27FC236}">
              <a16:creationId xmlns:a16="http://schemas.microsoft.com/office/drawing/2014/main" id="{00000000-0008-0000-0000-0000E1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42" name="Text Box 27">
          <a:extLst>
            <a:ext uri="{FF2B5EF4-FFF2-40B4-BE49-F238E27FC236}">
              <a16:creationId xmlns:a16="http://schemas.microsoft.com/office/drawing/2014/main" id="{00000000-0008-0000-0000-0000E2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43" name="Text Box 27">
          <a:extLst>
            <a:ext uri="{FF2B5EF4-FFF2-40B4-BE49-F238E27FC236}">
              <a16:creationId xmlns:a16="http://schemas.microsoft.com/office/drawing/2014/main" id="{00000000-0008-0000-0000-0000E3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44" name="Text Box 27">
          <a:extLst>
            <a:ext uri="{FF2B5EF4-FFF2-40B4-BE49-F238E27FC236}">
              <a16:creationId xmlns:a16="http://schemas.microsoft.com/office/drawing/2014/main" id="{00000000-0008-0000-0000-0000E4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45" name="Text Box 27">
          <a:extLst>
            <a:ext uri="{FF2B5EF4-FFF2-40B4-BE49-F238E27FC236}">
              <a16:creationId xmlns:a16="http://schemas.microsoft.com/office/drawing/2014/main" id="{00000000-0008-0000-0000-0000E5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46" name="Text Box 27">
          <a:extLst>
            <a:ext uri="{FF2B5EF4-FFF2-40B4-BE49-F238E27FC236}">
              <a16:creationId xmlns:a16="http://schemas.microsoft.com/office/drawing/2014/main" id="{00000000-0008-0000-0000-0000E6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947" name="Text Box 27">
          <a:extLst>
            <a:ext uri="{FF2B5EF4-FFF2-40B4-BE49-F238E27FC236}">
              <a16:creationId xmlns:a16="http://schemas.microsoft.com/office/drawing/2014/main" id="{00000000-0008-0000-0000-0000E7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948" name="Text Box 27">
          <a:extLst>
            <a:ext uri="{FF2B5EF4-FFF2-40B4-BE49-F238E27FC236}">
              <a16:creationId xmlns:a16="http://schemas.microsoft.com/office/drawing/2014/main" id="{00000000-0008-0000-0000-0000E8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49" name="Text Box 27">
          <a:extLst>
            <a:ext uri="{FF2B5EF4-FFF2-40B4-BE49-F238E27FC236}">
              <a16:creationId xmlns:a16="http://schemas.microsoft.com/office/drawing/2014/main" id="{00000000-0008-0000-0000-0000E9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50" name="Text Box 27">
          <a:extLst>
            <a:ext uri="{FF2B5EF4-FFF2-40B4-BE49-F238E27FC236}">
              <a16:creationId xmlns:a16="http://schemas.microsoft.com/office/drawing/2014/main" id="{00000000-0008-0000-0000-0000EA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51" name="Text Box 27">
          <a:extLst>
            <a:ext uri="{FF2B5EF4-FFF2-40B4-BE49-F238E27FC236}">
              <a16:creationId xmlns:a16="http://schemas.microsoft.com/office/drawing/2014/main" id="{00000000-0008-0000-0000-0000EB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52" name="Text Box 27">
          <a:extLst>
            <a:ext uri="{FF2B5EF4-FFF2-40B4-BE49-F238E27FC236}">
              <a16:creationId xmlns:a16="http://schemas.microsoft.com/office/drawing/2014/main" id="{00000000-0008-0000-0000-0000EC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53" name="Text Box 27">
          <a:extLst>
            <a:ext uri="{FF2B5EF4-FFF2-40B4-BE49-F238E27FC236}">
              <a16:creationId xmlns:a16="http://schemas.microsoft.com/office/drawing/2014/main" id="{00000000-0008-0000-0000-0000ED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54" name="Text Box 27">
          <a:extLst>
            <a:ext uri="{FF2B5EF4-FFF2-40B4-BE49-F238E27FC236}">
              <a16:creationId xmlns:a16="http://schemas.microsoft.com/office/drawing/2014/main" id="{00000000-0008-0000-0000-0000EE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55" name="Text Box 27">
          <a:extLst>
            <a:ext uri="{FF2B5EF4-FFF2-40B4-BE49-F238E27FC236}">
              <a16:creationId xmlns:a16="http://schemas.microsoft.com/office/drawing/2014/main" id="{00000000-0008-0000-0000-0000EF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56" name="Text Box 27">
          <a:extLst>
            <a:ext uri="{FF2B5EF4-FFF2-40B4-BE49-F238E27FC236}">
              <a16:creationId xmlns:a16="http://schemas.microsoft.com/office/drawing/2014/main" id="{00000000-0008-0000-0000-0000F0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957" name="Text Box 27">
          <a:extLst>
            <a:ext uri="{FF2B5EF4-FFF2-40B4-BE49-F238E27FC236}">
              <a16:creationId xmlns:a16="http://schemas.microsoft.com/office/drawing/2014/main" id="{00000000-0008-0000-0000-0000F1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958" name="Text Box 27">
          <a:extLst>
            <a:ext uri="{FF2B5EF4-FFF2-40B4-BE49-F238E27FC236}">
              <a16:creationId xmlns:a16="http://schemas.microsoft.com/office/drawing/2014/main" id="{00000000-0008-0000-0000-0000F2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59" name="Text Box 27">
          <a:extLst>
            <a:ext uri="{FF2B5EF4-FFF2-40B4-BE49-F238E27FC236}">
              <a16:creationId xmlns:a16="http://schemas.microsoft.com/office/drawing/2014/main" id="{00000000-0008-0000-0000-0000F3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60" name="Text Box 27">
          <a:extLst>
            <a:ext uri="{FF2B5EF4-FFF2-40B4-BE49-F238E27FC236}">
              <a16:creationId xmlns:a16="http://schemas.microsoft.com/office/drawing/2014/main" id="{00000000-0008-0000-0000-0000F4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61" name="Text Box 27">
          <a:extLst>
            <a:ext uri="{FF2B5EF4-FFF2-40B4-BE49-F238E27FC236}">
              <a16:creationId xmlns:a16="http://schemas.microsoft.com/office/drawing/2014/main" id="{00000000-0008-0000-0000-0000F5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62" name="Text Box 27">
          <a:extLst>
            <a:ext uri="{FF2B5EF4-FFF2-40B4-BE49-F238E27FC236}">
              <a16:creationId xmlns:a16="http://schemas.microsoft.com/office/drawing/2014/main" id="{00000000-0008-0000-0000-0000F6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63" name="Text Box 27">
          <a:extLst>
            <a:ext uri="{FF2B5EF4-FFF2-40B4-BE49-F238E27FC236}">
              <a16:creationId xmlns:a16="http://schemas.microsoft.com/office/drawing/2014/main" id="{00000000-0008-0000-0000-0000F7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64" name="Text Box 27">
          <a:extLst>
            <a:ext uri="{FF2B5EF4-FFF2-40B4-BE49-F238E27FC236}">
              <a16:creationId xmlns:a16="http://schemas.microsoft.com/office/drawing/2014/main" id="{00000000-0008-0000-0000-0000F8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65" name="Text Box 27">
          <a:extLst>
            <a:ext uri="{FF2B5EF4-FFF2-40B4-BE49-F238E27FC236}">
              <a16:creationId xmlns:a16="http://schemas.microsoft.com/office/drawing/2014/main" id="{00000000-0008-0000-0000-0000F9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66" name="Text Box 27">
          <a:extLst>
            <a:ext uri="{FF2B5EF4-FFF2-40B4-BE49-F238E27FC236}">
              <a16:creationId xmlns:a16="http://schemas.microsoft.com/office/drawing/2014/main" id="{00000000-0008-0000-0000-0000FA26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967" name="Text Box 27">
          <a:extLst>
            <a:ext uri="{FF2B5EF4-FFF2-40B4-BE49-F238E27FC236}">
              <a16:creationId xmlns:a16="http://schemas.microsoft.com/office/drawing/2014/main" id="{00000000-0008-0000-0000-0000FB26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968" name="Text Box 27">
          <a:extLst>
            <a:ext uri="{FF2B5EF4-FFF2-40B4-BE49-F238E27FC236}">
              <a16:creationId xmlns:a16="http://schemas.microsoft.com/office/drawing/2014/main" id="{00000000-0008-0000-0000-0000FC26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969" name="Text Box 27">
          <a:extLst>
            <a:ext uri="{FF2B5EF4-FFF2-40B4-BE49-F238E27FC236}">
              <a16:creationId xmlns:a16="http://schemas.microsoft.com/office/drawing/2014/main" id="{00000000-0008-0000-0000-0000FD26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70" name="Text Box 27">
          <a:extLst>
            <a:ext uri="{FF2B5EF4-FFF2-40B4-BE49-F238E27FC236}">
              <a16:creationId xmlns:a16="http://schemas.microsoft.com/office/drawing/2014/main" id="{00000000-0008-0000-0000-0000FE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71" name="Text Box 27">
          <a:extLst>
            <a:ext uri="{FF2B5EF4-FFF2-40B4-BE49-F238E27FC236}">
              <a16:creationId xmlns:a16="http://schemas.microsoft.com/office/drawing/2014/main" id="{00000000-0008-0000-0000-0000FF26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72" name="Text Box 27">
          <a:extLst>
            <a:ext uri="{FF2B5EF4-FFF2-40B4-BE49-F238E27FC236}">
              <a16:creationId xmlns:a16="http://schemas.microsoft.com/office/drawing/2014/main" id="{00000000-0008-0000-0000-000000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73" name="Text Box 27">
          <a:extLst>
            <a:ext uri="{FF2B5EF4-FFF2-40B4-BE49-F238E27FC236}">
              <a16:creationId xmlns:a16="http://schemas.microsoft.com/office/drawing/2014/main" id="{00000000-0008-0000-0000-000001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74" name="Text Box 27">
          <a:extLst>
            <a:ext uri="{FF2B5EF4-FFF2-40B4-BE49-F238E27FC236}">
              <a16:creationId xmlns:a16="http://schemas.microsoft.com/office/drawing/2014/main" id="{00000000-0008-0000-0000-000002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75" name="Text Box 27">
          <a:extLst>
            <a:ext uri="{FF2B5EF4-FFF2-40B4-BE49-F238E27FC236}">
              <a16:creationId xmlns:a16="http://schemas.microsoft.com/office/drawing/2014/main" id="{00000000-0008-0000-0000-000003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76" name="Text Box 27">
          <a:extLst>
            <a:ext uri="{FF2B5EF4-FFF2-40B4-BE49-F238E27FC236}">
              <a16:creationId xmlns:a16="http://schemas.microsoft.com/office/drawing/2014/main" id="{00000000-0008-0000-0000-000004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77" name="Text Box 27">
          <a:extLst>
            <a:ext uri="{FF2B5EF4-FFF2-40B4-BE49-F238E27FC236}">
              <a16:creationId xmlns:a16="http://schemas.microsoft.com/office/drawing/2014/main" id="{00000000-0008-0000-0000-000005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978" name="Text Box 27">
          <a:extLst>
            <a:ext uri="{FF2B5EF4-FFF2-40B4-BE49-F238E27FC236}">
              <a16:creationId xmlns:a16="http://schemas.microsoft.com/office/drawing/2014/main" id="{00000000-0008-0000-0000-000006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979" name="Text Box 27">
          <a:extLst>
            <a:ext uri="{FF2B5EF4-FFF2-40B4-BE49-F238E27FC236}">
              <a16:creationId xmlns:a16="http://schemas.microsoft.com/office/drawing/2014/main" id="{00000000-0008-0000-0000-000007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80" name="Text Box 27">
          <a:extLst>
            <a:ext uri="{FF2B5EF4-FFF2-40B4-BE49-F238E27FC236}">
              <a16:creationId xmlns:a16="http://schemas.microsoft.com/office/drawing/2014/main" id="{00000000-0008-0000-0000-000008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81" name="Text Box 27">
          <a:extLst>
            <a:ext uri="{FF2B5EF4-FFF2-40B4-BE49-F238E27FC236}">
              <a16:creationId xmlns:a16="http://schemas.microsoft.com/office/drawing/2014/main" id="{00000000-0008-0000-0000-000009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82" name="Text Box 27">
          <a:extLst>
            <a:ext uri="{FF2B5EF4-FFF2-40B4-BE49-F238E27FC236}">
              <a16:creationId xmlns:a16="http://schemas.microsoft.com/office/drawing/2014/main" id="{00000000-0008-0000-0000-00000A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83" name="Text Box 27">
          <a:extLst>
            <a:ext uri="{FF2B5EF4-FFF2-40B4-BE49-F238E27FC236}">
              <a16:creationId xmlns:a16="http://schemas.microsoft.com/office/drawing/2014/main" id="{00000000-0008-0000-0000-00000B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84" name="Text Box 27">
          <a:extLst>
            <a:ext uri="{FF2B5EF4-FFF2-40B4-BE49-F238E27FC236}">
              <a16:creationId xmlns:a16="http://schemas.microsoft.com/office/drawing/2014/main" id="{00000000-0008-0000-0000-00000C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85" name="Text Box 27">
          <a:extLst>
            <a:ext uri="{FF2B5EF4-FFF2-40B4-BE49-F238E27FC236}">
              <a16:creationId xmlns:a16="http://schemas.microsoft.com/office/drawing/2014/main" id="{00000000-0008-0000-0000-00000D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86" name="Text Box 27">
          <a:extLst>
            <a:ext uri="{FF2B5EF4-FFF2-40B4-BE49-F238E27FC236}">
              <a16:creationId xmlns:a16="http://schemas.microsoft.com/office/drawing/2014/main" id="{00000000-0008-0000-0000-00000E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87" name="Text Box 27">
          <a:extLst>
            <a:ext uri="{FF2B5EF4-FFF2-40B4-BE49-F238E27FC236}">
              <a16:creationId xmlns:a16="http://schemas.microsoft.com/office/drawing/2014/main" id="{00000000-0008-0000-0000-00000F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9988" name="Text Box 27">
          <a:extLst>
            <a:ext uri="{FF2B5EF4-FFF2-40B4-BE49-F238E27FC236}">
              <a16:creationId xmlns:a16="http://schemas.microsoft.com/office/drawing/2014/main" id="{00000000-0008-0000-0000-000010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989" name="Text Box 27">
          <a:extLst>
            <a:ext uri="{FF2B5EF4-FFF2-40B4-BE49-F238E27FC236}">
              <a16:creationId xmlns:a16="http://schemas.microsoft.com/office/drawing/2014/main" id="{00000000-0008-0000-0000-000011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90" name="Text Box 27">
          <a:extLst>
            <a:ext uri="{FF2B5EF4-FFF2-40B4-BE49-F238E27FC236}">
              <a16:creationId xmlns:a16="http://schemas.microsoft.com/office/drawing/2014/main" id="{00000000-0008-0000-0000-000012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91" name="Text Box 27">
          <a:extLst>
            <a:ext uri="{FF2B5EF4-FFF2-40B4-BE49-F238E27FC236}">
              <a16:creationId xmlns:a16="http://schemas.microsoft.com/office/drawing/2014/main" id="{00000000-0008-0000-0000-000013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92" name="Text Box 27">
          <a:extLst>
            <a:ext uri="{FF2B5EF4-FFF2-40B4-BE49-F238E27FC236}">
              <a16:creationId xmlns:a16="http://schemas.microsoft.com/office/drawing/2014/main" id="{00000000-0008-0000-0000-000014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9993" name="Text Box 27">
          <a:extLst>
            <a:ext uri="{FF2B5EF4-FFF2-40B4-BE49-F238E27FC236}">
              <a16:creationId xmlns:a16="http://schemas.microsoft.com/office/drawing/2014/main" id="{00000000-0008-0000-0000-000015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94" name="Text Box 27">
          <a:extLst>
            <a:ext uri="{FF2B5EF4-FFF2-40B4-BE49-F238E27FC236}">
              <a16:creationId xmlns:a16="http://schemas.microsoft.com/office/drawing/2014/main" id="{00000000-0008-0000-0000-000016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95" name="Text Box 27">
          <a:extLst>
            <a:ext uri="{FF2B5EF4-FFF2-40B4-BE49-F238E27FC236}">
              <a16:creationId xmlns:a16="http://schemas.microsoft.com/office/drawing/2014/main" id="{00000000-0008-0000-0000-000017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96" name="Text Box 27">
          <a:extLst>
            <a:ext uri="{FF2B5EF4-FFF2-40B4-BE49-F238E27FC236}">
              <a16:creationId xmlns:a16="http://schemas.microsoft.com/office/drawing/2014/main" id="{00000000-0008-0000-0000-000018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9997" name="Text Box 27">
          <a:extLst>
            <a:ext uri="{FF2B5EF4-FFF2-40B4-BE49-F238E27FC236}">
              <a16:creationId xmlns:a16="http://schemas.microsoft.com/office/drawing/2014/main" id="{00000000-0008-0000-0000-000019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9998" name="Text Box 27">
          <a:extLst>
            <a:ext uri="{FF2B5EF4-FFF2-40B4-BE49-F238E27FC236}">
              <a16:creationId xmlns:a16="http://schemas.microsoft.com/office/drawing/2014/main" id="{00000000-0008-0000-0000-00001A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9999" name="Text Box 27">
          <a:extLst>
            <a:ext uri="{FF2B5EF4-FFF2-40B4-BE49-F238E27FC236}">
              <a16:creationId xmlns:a16="http://schemas.microsoft.com/office/drawing/2014/main" id="{00000000-0008-0000-0000-00001B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00" name="Text Box 27">
          <a:extLst>
            <a:ext uri="{FF2B5EF4-FFF2-40B4-BE49-F238E27FC236}">
              <a16:creationId xmlns:a16="http://schemas.microsoft.com/office/drawing/2014/main" id="{00000000-0008-0000-0000-00001C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01" name="Text Box 27">
          <a:extLst>
            <a:ext uri="{FF2B5EF4-FFF2-40B4-BE49-F238E27FC236}">
              <a16:creationId xmlns:a16="http://schemas.microsoft.com/office/drawing/2014/main" id="{00000000-0008-0000-0000-00001D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02" name="Text Box 27">
          <a:extLst>
            <a:ext uri="{FF2B5EF4-FFF2-40B4-BE49-F238E27FC236}">
              <a16:creationId xmlns:a16="http://schemas.microsoft.com/office/drawing/2014/main" id="{00000000-0008-0000-0000-00001E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03" name="Text Box 27">
          <a:extLst>
            <a:ext uri="{FF2B5EF4-FFF2-40B4-BE49-F238E27FC236}">
              <a16:creationId xmlns:a16="http://schemas.microsoft.com/office/drawing/2014/main" id="{00000000-0008-0000-0000-00001F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04" name="Text Box 27">
          <a:extLst>
            <a:ext uri="{FF2B5EF4-FFF2-40B4-BE49-F238E27FC236}">
              <a16:creationId xmlns:a16="http://schemas.microsoft.com/office/drawing/2014/main" id="{00000000-0008-0000-0000-000020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05" name="Text Box 27">
          <a:extLst>
            <a:ext uri="{FF2B5EF4-FFF2-40B4-BE49-F238E27FC236}">
              <a16:creationId xmlns:a16="http://schemas.microsoft.com/office/drawing/2014/main" id="{00000000-0008-0000-0000-000021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06" name="Text Box 27">
          <a:extLst>
            <a:ext uri="{FF2B5EF4-FFF2-40B4-BE49-F238E27FC236}">
              <a16:creationId xmlns:a16="http://schemas.microsoft.com/office/drawing/2014/main" id="{00000000-0008-0000-0000-000022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07" name="Text Box 27">
          <a:extLst>
            <a:ext uri="{FF2B5EF4-FFF2-40B4-BE49-F238E27FC236}">
              <a16:creationId xmlns:a16="http://schemas.microsoft.com/office/drawing/2014/main" id="{00000000-0008-0000-0000-000023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008" name="Text Box 27">
          <a:extLst>
            <a:ext uri="{FF2B5EF4-FFF2-40B4-BE49-F238E27FC236}">
              <a16:creationId xmlns:a16="http://schemas.microsoft.com/office/drawing/2014/main" id="{00000000-0008-0000-0000-000024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009" name="Text Box 27">
          <a:extLst>
            <a:ext uri="{FF2B5EF4-FFF2-40B4-BE49-F238E27FC236}">
              <a16:creationId xmlns:a16="http://schemas.microsoft.com/office/drawing/2014/main" id="{00000000-0008-0000-0000-000025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010" name="Text Box 27">
          <a:extLst>
            <a:ext uri="{FF2B5EF4-FFF2-40B4-BE49-F238E27FC236}">
              <a16:creationId xmlns:a16="http://schemas.microsoft.com/office/drawing/2014/main" id="{00000000-0008-0000-0000-000026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11" name="Text Box 27">
          <a:extLst>
            <a:ext uri="{FF2B5EF4-FFF2-40B4-BE49-F238E27FC236}">
              <a16:creationId xmlns:a16="http://schemas.microsoft.com/office/drawing/2014/main" id="{00000000-0008-0000-0000-000027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12" name="Text Box 27">
          <a:extLst>
            <a:ext uri="{FF2B5EF4-FFF2-40B4-BE49-F238E27FC236}">
              <a16:creationId xmlns:a16="http://schemas.microsoft.com/office/drawing/2014/main" id="{00000000-0008-0000-0000-000028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13" name="Text Box 27">
          <a:extLst>
            <a:ext uri="{FF2B5EF4-FFF2-40B4-BE49-F238E27FC236}">
              <a16:creationId xmlns:a16="http://schemas.microsoft.com/office/drawing/2014/main" id="{00000000-0008-0000-0000-000029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14" name="Text Box 27">
          <a:extLst>
            <a:ext uri="{FF2B5EF4-FFF2-40B4-BE49-F238E27FC236}">
              <a16:creationId xmlns:a16="http://schemas.microsoft.com/office/drawing/2014/main" id="{00000000-0008-0000-0000-00002A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15" name="Text Box 27">
          <a:extLst>
            <a:ext uri="{FF2B5EF4-FFF2-40B4-BE49-F238E27FC236}">
              <a16:creationId xmlns:a16="http://schemas.microsoft.com/office/drawing/2014/main" id="{00000000-0008-0000-0000-00002B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16" name="Text Box 27">
          <a:extLst>
            <a:ext uri="{FF2B5EF4-FFF2-40B4-BE49-F238E27FC236}">
              <a16:creationId xmlns:a16="http://schemas.microsoft.com/office/drawing/2014/main" id="{00000000-0008-0000-0000-00002C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17" name="Text Box 27">
          <a:extLst>
            <a:ext uri="{FF2B5EF4-FFF2-40B4-BE49-F238E27FC236}">
              <a16:creationId xmlns:a16="http://schemas.microsoft.com/office/drawing/2014/main" id="{00000000-0008-0000-0000-00002D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18" name="Text Box 27">
          <a:extLst>
            <a:ext uri="{FF2B5EF4-FFF2-40B4-BE49-F238E27FC236}">
              <a16:creationId xmlns:a16="http://schemas.microsoft.com/office/drawing/2014/main" id="{00000000-0008-0000-0000-00002E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019" name="Text Box 27">
          <a:extLst>
            <a:ext uri="{FF2B5EF4-FFF2-40B4-BE49-F238E27FC236}">
              <a16:creationId xmlns:a16="http://schemas.microsoft.com/office/drawing/2014/main" id="{00000000-0008-0000-0000-00002F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20" name="Text Box 27">
          <a:extLst>
            <a:ext uri="{FF2B5EF4-FFF2-40B4-BE49-F238E27FC236}">
              <a16:creationId xmlns:a16="http://schemas.microsoft.com/office/drawing/2014/main" id="{00000000-0008-0000-0000-000030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21" name="Text Box 27">
          <a:extLst>
            <a:ext uri="{FF2B5EF4-FFF2-40B4-BE49-F238E27FC236}">
              <a16:creationId xmlns:a16="http://schemas.microsoft.com/office/drawing/2014/main" id="{00000000-0008-0000-0000-000031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22" name="Text Box 27">
          <a:extLst>
            <a:ext uri="{FF2B5EF4-FFF2-40B4-BE49-F238E27FC236}">
              <a16:creationId xmlns:a16="http://schemas.microsoft.com/office/drawing/2014/main" id="{00000000-0008-0000-0000-000032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23" name="Text Box 27">
          <a:extLst>
            <a:ext uri="{FF2B5EF4-FFF2-40B4-BE49-F238E27FC236}">
              <a16:creationId xmlns:a16="http://schemas.microsoft.com/office/drawing/2014/main" id="{00000000-0008-0000-0000-000033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24" name="Text Box 27">
          <a:extLst>
            <a:ext uri="{FF2B5EF4-FFF2-40B4-BE49-F238E27FC236}">
              <a16:creationId xmlns:a16="http://schemas.microsoft.com/office/drawing/2014/main" id="{00000000-0008-0000-0000-000034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25" name="Text Box 27">
          <a:extLst>
            <a:ext uri="{FF2B5EF4-FFF2-40B4-BE49-F238E27FC236}">
              <a16:creationId xmlns:a16="http://schemas.microsoft.com/office/drawing/2014/main" id="{00000000-0008-0000-0000-000035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26" name="Text Box 27">
          <a:extLst>
            <a:ext uri="{FF2B5EF4-FFF2-40B4-BE49-F238E27FC236}">
              <a16:creationId xmlns:a16="http://schemas.microsoft.com/office/drawing/2014/main" id="{00000000-0008-0000-0000-000036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27" name="Text Box 27">
          <a:extLst>
            <a:ext uri="{FF2B5EF4-FFF2-40B4-BE49-F238E27FC236}">
              <a16:creationId xmlns:a16="http://schemas.microsoft.com/office/drawing/2014/main" id="{00000000-0008-0000-0000-000037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028" name="Text Box 27">
          <a:extLst>
            <a:ext uri="{FF2B5EF4-FFF2-40B4-BE49-F238E27FC236}">
              <a16:creationId xmlns:a16="http://schemas.microsoft.com/office/drawing/2014/main" id="{00000000-0008-0000-0000-000038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029" name="Text Box 27">
          <a:extLst>
            <a:ext uri="{FF2B5EF4-FFF2-40B4-BE49-F238E27FC236}">
              <a16:creationId xmlns:a16="http://schemas.microsoft.com/office/drawing/2014/main" id="{00000000-0008-0000-0000-000039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30" name="Text Box 27">
          <a:extLst>
            <a:ext uri="{FF2B5EF4-FFF2-40B4-BE49-F238E27FC236}">
              <a16:creationId xmlns:a16="http://schemas.microsoft.com/office/drawing/2014/main" id="{00000000-0008-0000-0000-00003A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31" name="Text Box 27">
          <a:extLst>
            <a:ext uri="{FF2B5EF4-FFF2-40B4-BE49-F238E27FC236}">
              <a16:creationId xmlns:a16="http://schemas.microsoft.com/office/drawing/2014/main" id="{00000000-0008-0000-0000-00003B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32" name="Text Box 27">
          <a:extLst>
            <a:ext uri="{FF2B5EF4-FFF2-40B4-BE49-F238E27FC236}">
              <a16:creationId xmlns:a16="http://schemas.microsoft.com/office/drawing/2014/main" id="{00000000-0008-0000-0000-00003C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33" name="Text Box 27">
          <a:extLst>
            <a:ext uri="{FF2B5EF4-FFF2-40B4-BE49-F238E27FC236}">
              <a16:creationId xmlns:a16="http://schemas.microsoft.com/office/drawing/2014/main" id="{00000000-0008-0000-0000-00003D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34" name="Text Box 27">
          <a:extLst>
            <a:ext uri="{FF2B5EF4-FFF2-40B4-BE49-F238E27FC236}">
              <a16:creationId xmlns:a16="http://schemas.microsoft.com/office/drawing/2014/main" id="{00000000-0008-0000-0000-00003E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35" name="Text Box 27">
          <a:extLst>
            <a:ext uri="{FF2B5EF4-FFF2-40B4-BE49-F238E27FC236}">
              <a16:creationId xmlns:a16="http://schemas.microsoft.com/office/drawing/2014/main" id="{00000000-0008-0000-0000-00003F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036" name="Text Box 27">
          <a:extLst>
            <a:ext uri="{FF2B5EF4-FFF2-40B4-BE49-F238E27FC236}">
              <a16:creationId xmlns:a16="http://schemas.microsoft.com/office/drawing/2014/main" id="{00000000-0008-0000-0000-000040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037" name="Text Box 27">
          <a:extLst>
            <a:ext uri="{FF2B5EF4-FFF2-40B4-BE49-F238E27FC236}">
              <a16:creationId xmlns:a16="http://schemas.microsoft.com/office/drawing/2014/main" id="{00000000-0008-0000-0000-000041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38" name="Text Box 27">
          <a:extLst>
            <a:ext uri="{FF2B5EF4-FFF2-40B4-BE49-F238E27FC236}">
              <a16:creationId xmlns:a16="http://schemas.microsoft.com/office/drawing/2014/main" id="{00000000-0008-0000-0000-000042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39" name="Text Box 27">
          <a:extLst>
            <a:ext uri="{FF2B5EF4-FFF2-40B4-BE49-F238E27FC236}">
              <a16:creationId xmlns:a16="http://schemas.microsoft.com/office/drawing/2014/main" id="{00000000-0008-0000-0000-000043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40" name="Text Box 27">
          <a:extLst>
            <a:ext uri="{FF2B5EF4-FFF2-40B4-BE49-F238E27FC236}">
              <a16:creationId xmlns:a16="http://schemas.microsoft.com/office/drawing/2014/main" id="{00000000-0008-0000-0000-000044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41" name="Text Box 27">
          <a:extLst>
            <a:ext uri="{FF2B5EF4-FFF2-40B4-BE49-F238E27FC236}">
              <a16:creationId xmlns:a16="http://schemas.microsoft.com/office/drawing/2014/main" id="{00000000-0008-0000-0000-000045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42" name="Text Box 27">
          <a:extLst>
            <a:ext uri="{FF2B5EF4-FFF2-40B4-BE49-F238E27FC236}">
              <a16:creationId xmlns:a16="http://schemas.microsoft.com/office/drawing/2014/main" id="{00000000-0008-0000-0000-000046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43" name="Text Box 27">
          <a:extLst>
            <a:ext uri="{FF2B5EF4-FFF2-40B4-BE49-F238E27FC236}">
              <a16:creationId xmlns:a16="http://schemas.microsoft.com/office/drawing/2014/main" id="{00000000-0008-0000-0000-000047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44" name="Text Box 27">
          <a:extLst>
            <a:ext uri="{FF2B5EF4-FFF2-40B4-BE49-F238E27FC236}">
              <a16:creationId xmlns:a16="http://schemas.microsoft.com/office/drawing/2014/main" id="{00000000-0008-0000-0000-000048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45" name="Text Box 27">
          <a:extLst>
            <a:ext uri="{FF2B5EF4-FFF2-40B4-BE49-F238E27FC236}">
              <a16:creationId xmlns:a16="http://schemas.microsoft.com/office/drawing/2014/main" id="{00000000-0008-0000-0000-000049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046" name="Text Box 27">
          <a:extLst>
            <a:ext uri="{FF2B5EF4-FFF2-40B4-BE49-F238E27FC236}">
              <a16:creationId xmlns:a16="http://schemas.microsoft.com/office/drawing/2014/main" id="{00000000-0008-0000-0000-00004A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047" name="Text Box 27">
          <a:extLst>
            <a:ext uri="{FF2B5EF4-FFF2-40B4-BE49-F238E27FC236}">
              <a16:creationId xmlns:a16="http://schemas.microsoft.com/office/drawing/2014/main" id="{00000000-0008-0000-0000-00004B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048" name="Text Box 27">
          <a:extLst>
            <a:ext uri="{FF2B5EF4-FFF2-40B4-BE49-F238E27FC236}">
              <a16:creationId xmlns:a16="http://schemas.microsoft.com/office/drawing/2014/main" id="{00000000-0008-0000-0000-00004C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49" name="Text Box 27">
          <a:extLst>
            <a:ext uri="{FF2B5EF4-FFF2-40B4-BE49-F238E27FC236}">
              <a16:creationId xmlns:a16="http://schemas.microsoft.com/office/drawing/2014/main" id="{00000000-0008-0000-0000-00004D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50" name="Text Box 27">
          <a:extLst>
            <a:ext uri="{FF2B5EF4-FFF2-40B4-BE49-F238E27FC236}">
              <a16:creationId xmlns:a16="http://schemas.microsoft.com/office/drawing/2014/main" id="{00000000-0008-0000-0000-00004E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51" name="Text Box 27">
          <a:extLst>
            <a:ext uri="{FF2B5EF4-FFF2-40B4-BE49-F238E27FC236}">
              <a16:creationId xmlns:a16="http://schemas.microsoft.com/office/drawing/2014/main" id="{00000000-0008-0000-0000-00004F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52" name="Text Box 27">
          <a:extLst>
            <a:ext uri="{FF2B5EF4-FFF2-40B4-BE49-F238E27FC236}">
              <a16:creationId xmlns:a16="http://schemas.microsoft.com/office/drawing/2014/main" id="{00000000-0008-0000-0000-000050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53" name="Text Box 27">
          <a:extLst>
            <a:ext uri="{FF2B5EF4-FFF2-40B4-BE49-F238E27FC236}">
              <a16:creationId xmlns:a16="http://schemas.microsoft.com/office/drawing/2014/main" id="{00000000-0008-0000-0000-000051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54" name="Text Box 27">
          <a:extLst>
            <a:ext uri="{FF2B5EF4-FFF2-40B4-BE49-F238E27FC236}">
              <a16:creationId xmlns:a16="http://schemas.microsoft.com/office/drawing/2014/main" id="{00000000-0008-0000-0000-000052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55" name="Text Box 27">
          <a:extLst>
            <a:ext uri="{FF2B5EF4-FFF2-40B4-BE49-F238E27FC236}">
              <a16:creationId xmlns:a16="http://schemas.microsoft.com/office/drawing/2014/main" id="{00000000-0008-0000-0000-000053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56" name="Text Box 27">
          <a:extLst>
            <a:ext uri="{FF2B5EF4-FFF2-40B4-BE49-F238E27FC236}">
              <a16:creationId xmlns:a16="http://schemas.microsoft.com/office/drawing/2014/main" id="{00000000-0008-0000-0000-000054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057" name="Text Box 27">
          <a:extLst>
            <a:ext uri="{FF2B5EF4-FFF2-40B4-BE49-F238E27FC236}">
              <a16:creationId xmlns:a16="http://schemas.microsoft.com/office/drawing/2014/main" id="{00000000-0008-0000-0000-000055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058" name="Text Box 27">
          <a:extLst>
            <a:ext uri="{FF2B5EF4-FFF2-40B4-BE49-F238E27FC236}">
              <a16:creationId xmlns:a16="http://schemas.microsoft.com/office/drawing/2014/main" id="{00000000-0008-0000-0000-000056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59" name="Text Box 27">
          <a:extLst>
            <a:ext uri="{FF2B5EF4-FFF2-40B4-BE49-F238E27FC236}">
              <a16:creationId xmlns:a16="http://schemas.microsoft.com/office/drawing/2014/main" id="{00000000-0008-0000-0000-000057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60" name="Text Box 27">
          <a:extLst>
            <a:ext uri="{FF2B5EF4-FFF2-40B4-BE49-F238E27FC236}">
              <a16:creationId xmlns:a16="http://schemas.microsoft.com/office/drawing/2014/main" id="{00000000-0008-0000-0000-000058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61" name="Text Box 27">
          <a:extLst>
            <a:ext uri="{FF2B5EF4-FFF2-40B4-BE49-F238E27FC236}">
              <a16:creationId xmlns:a16="http://schemas.microsoft.com/office/drawing/2014/main" id="{00000000-0008-0000-0000-000059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62" name="Text Box 27">
          <a:extLst>
            <a:ext uri="{FF2B5EF4-FFF2-40B4-BE49-F238E27FC236}">
              <a16:creationId xmlns:a16="http://schemas.microsoft.com/office/drawing/2014/main" id="{00000000-0008-0000-0000-00005A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63" name="Text Box 27">
          <a:extLst>
            <a:ext uri="{FF2B5EF4-FFF2-40B4-BE49-F238E27FC236}">
              <a16:creationId xmlns:a16="http://schemas.microsoft.com/office/drawing/2014/main" id="{00000000-0008-0000-0000-00005B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64" name="Text Box 27">
          <a:extLst>
            <a:ext uri="{FF2B5EF4-FFF2-40B4-BE49-F238E27FC236}">
              <a16:creationId xmlns:a16="http://schemas.microsoft.com/office/drawing/2014/main" id="{00000000-0008-0000-0000-00005C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65" name="Text Box 27">
          <a:extLst>
            <a:ext uri="{FF2B5EF4-FFF2-40B4-BE49-F238E27FC236}">
              <a16:creationId xmlns:a16="http://schemas.microsoft.com/office/drawing/2014/main" id="{00000000-0008-0000-0000-00005D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66" name="Text Box 27">
          <a:extLst>
            <a:ext uri="{FF2B5EF4-FFF2-40B4-BE49-F238E27FC236}">
              <a16:creationId xmlns:a16="http://schemas.microsoft.com/office/drawing/2014/main" id="{00000000-0008-0000-0000-00005E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067" name="Text Box 27">
          <a:extLst>
            <a:ext uri="{FF2B5EF4-FFF2-40B4-BE49-F238E27FC236}">
              <a16:creationId xmlns:a16="http://schemas.microsoft.com/office/drawing/2014/main" id="{00000000-0008-0000-0000-00005F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068" name="Text Box 27">
          <a:extLst>
            <a:ext uri="{FF2B5EF4-FFF2-40B4-BE49-F238E27FC236}">
              <a16:creationId xmlns:a16="http://schemas.microsoft.com/office/drawing/2014/main" id="{00000000-0008-0000-0000-000060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69" name="Text Box 27">
          <a:extLst>
            <a:ext uri="{FF2B5EF4-FFF2-40B4-BE49-F238E27FC236}">
              <a16:creationId xmlns:a16="http://schemas.microsoft.com/office/drawing/2014/main" id="{00000000-0008-0000-0000-000061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70" name="Text Box 27">
          <a:extLst>
            <a:ext uri="{FF2B5EF4-FFF2-40B4-BE49-F238E27FC236}">
              <a16:creationId xmlns:a16="http://schemas.microsoft.com/office/drawing/2014/main" id="{00000000-0008-0000-0000-000062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71" name="Text Box 27">
          <a:extLst>
            <a:ext uri="{FF2B5EF4-FFF2-40B4-BE49-F238E27FC236}">
              <a16:creationId xmlns:a16="http://schemas.microsoft.com/office/drawing/2014/main" id="{00000000-0008-0000-0000-000063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72" name="Text Box 27">
          <a:extLst>
            <a:ext uri="{FF2B5EF4-FFF2-40B4-BE49-F238E27FC236}">
              <a16:creationId xmlns:a16="http://schemas.microsoft.com/office/drawing/2014/main" id="{00000000-0008-0000-0000-000064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73" name="Text Box 27">
          <a:extLst>
            <a:ext uri="{FF2B5EF4-FFF2-40B4-BE49-F238E27FC236}">
              <a16:creationId xmlns:a16="http://schemas.microsoft.com/office/drawing/2014/main" id="{00000000-0008-0000-0000-000065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74" name="Text Box 27">
          <a:extLst>
            <a:ext uri="{FF2B5EF4-FFF2-40B4-BE49-F238E27FC236}">
              <a16:creationId xmlns:a16="http://schemas.microsoft.com/office/drawing/2014/main" id="{00000000-0008-0000-0000-000066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75" name="Text Box 27">
          <a:extLst>
            <a:ext uri="{FF2B5EF4-FFF2-40B4-BE49-F238E27FC236}">
              <a16:creationId xmlns:a16="http://schemas.microsoft.com/office/drawing/2014/main" id="{00000000-0008-0000-0000-000067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76" name="Text Box 27">
          <a:extLst>
            <a:ext uri="{FF2B5EF4-FFF2-40B4-BE49-F238E27FC236}">
              <a16:creationId xmlns:a16="http://schemas.microsoft.com/office/drawing/2014/main" id="{00000000-0008-0000-0000-000068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077" name="Text Box 27">
          <a:extLst>
            <a:ext uri="{FF2B5EF4-FFF2-40B4-BE49-F238E27FC236}">
              <a16:creationId xmlns:a16="http://schemas.microsoft.com/office/drawing/2014/main" id="{00000000-0008-0000-0000-000069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078" name="Text Box 27">
          <a:extLst>
            <a:ext uri="{FF2B5EF4-FFF2-40B4-BE49-F238E27FC236}">
              <a16:creationId xmlns:a16="http://schemas.microsoft.com/office/drawing/2014/main" id="{00000000-0008-0000-0000-00006A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79" name="Text Box 27">
          <a:extLst>
            <a:ext uri="{FF2B5EF4-FFF2-40B4-BE49-F238E27FC236}">
              <a16:creationId xmlns:a16="http://schemas.microsoft.com/office/drawing/2014/main" id="{00000000-0008-0000-0000-00006B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80" name="Text Box 27">
          <a:extLst>
            <a:ext uri="{FF2B5EF4-FFF2-40B4-BE49-F238E27FC236}">
              <a16:creationId xmlns:a16="http://schemas.microsoft.com/office/drawing/2014/main" id="{00000000-0008-0000-0000-00006C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81" name="Text Box 27">
          <a:extLst>
            <a:ext uri="{FF2B5EF4-FFF2-40B4-BE49-F238E27FC236}">
              <a16:creationId xmlns:a16="http://schemas.microsoft.com/office/drawing/2014/main" id="{00000000-0008-0000-0000-00006D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82" name="Text Box 27">
          <a:extLst>
            <a:ext uri="{FF2B5EF4-FFF2-40B4-BE49-F238E27FC236}">
              <a16:creationId xmlns:a16="http://schemas.microsoft.com/office/drawing/2014/main" id="{00000000-0008-0000-0000-00006E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83" name="Text Box 27">
          <a:extLst>
            <a:ext uri="{FF2B5EF4-FFF2-40B4-BE49-F238E27FC236}">
              <a16:creationId xmlns:a16="http://schemas.microsoft.com/office/drawing/2014/main" id="{00000000-0008-0000-0000-00006F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84" name="Text Box 27">
          <a:extLst>
            <a:ext uri="{FF2B5EF4-FFF2-40B4-BE49-F238E27FC236}">
              <a16:creationId xmlns:a16="http://schemas.microsoft.com/office/drawing/2014/main" id="{00000000-0008-0000-0000-000070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85" name="Text Box 27">
          <a:extLst>
            <a:ext uri="{FF2B5EF4-FFF2-40B4-BE49-F238E27FC236}">
              <a16:creationId xmlns:a16="http://schemas.microsoft.com/office/drawing/2014/main" id="{00000000-0008-0000-0000-000071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86" name="Text Box 27">
          <a:extLst>
            <a:ext uri="{FF2B5EF4-FFF2-40B4-BE49-F238E27FC236}">
              <a16:creationId xmlns:a16="http://schemas.microsoft.com/office/drawing/2014/main" id="{00000000-0008-0000-0000-000072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087" name="Text Box 27">
          <a:extLst>
            <a:ext uri="{FF2B5EF4-FFF2-40B4-BE49-F238E27FC236}">
              <a16:creationId xmlns:a16="http://schemas.microsoft.com/office/drawing/2014/main" id="{00000000-0008-0000-0000-000073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088" name="Text Box 27">
          <a:extLst>
            <a:ext uri="{FF2B5EF4-FFF2-40B4-BE49-F238E27FC236}">
              <a16:creationId xmlns:a16="http://schemas.microsoft.com/office/drawing/2014/main" id="{00000000-0008-0000-0000-000074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089" name="Text Box 27">
          <a:extLst>
            <a:ext uri="{FF2B5EF4-FFF2-40B4-BE49-F238E27FC236}">
              <a16:creationId xmlns:a16="http://schemas.microsoft.com/office/drawing/2014/main" id="{00000000-0008-0000-0000-000075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90" name="Text Box 27">
          <a:extLst>
            <a:ext uri="{FF2B5EF4-FFF2-40B4-BE49-F238E27FC236}">
              <a16:creationId xmlns:a16="http://schemas.microsoft.com/office/drawing/2014/main" id="{00000000-0008-0000-0000-000076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91" name="Text Box 27">
          <a:extLst>
            <a:ext uri="{FF2B5EF4-FFF2-40B4-BE49-F238E27FC236}">
              <a16:creationId xmlns:a16="http://schemas.microsoft.com/office/drawing/2014/main" id="{00000000-0008-0000-0000-000077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92" name="Text Box 27">
          <a:extLst>
            <a:ext uri="{FF2B5EF4-FFF2-40B4-BE49-F238E27FC236}">
              <a16:creationId xmlns:a16="http://schemas.microsoft.com/office/drawing/2014/main" id="{00000000-0008-0000-0000-000078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093" name="Text Box 27">
          <a:extLst>
            <a:ext uri="{FF2B5EF4-FFF2-40B4-BE49-F238E27FC236}">
              <a16:creationId xmlns:a16="http://schemas.microsoft.com/office/drawing/2014/main" id="{00000000-0008-0000-0000-000079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94" name="Text Box 27">
          <a:extLst>
            <a:ext uri="{FF2B5EF4-FFF2-40B4-BE49-F238E27FC236}">
              <a16:creationId xmlns:a16="http://schemas.microsoft.com/office/drawing/2014/main" id="{00000000-0008-0000-0000-00007A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95" name="Text Box 27">
          <a:extLst>
            <a:ext uri="{FF2B5EF4-FFF2-40B4-BE49-F238E27FC236}">
              <a16:creationId xmlns:a16="http://schemas.microsoft.com/office/drawing/2014/main" id="{00000000-0008-0000-0000-00007B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96" name="Text Box 27">
          <a:extLst>
            <a:ext uri="{FF2B5EF4-FFF2-40B4-BE49-F238E27FC236}">
              <a16:creationId xmlns:a16="http://schemas.microsoft.com/office/drawing/2014/main" id="{00000000-0008-0000-0000-00007C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097" name="Text Box 27">
          <a:extLst>
            <a:ext uri="{FF2B5EF4-FFF2-40B4-BE49-F238E27FC236}">
              <a16:creationId xmlns:a16="http://schemas.microsoft.com/office/drawing/2014/main" id="{00000000-0008-0000-0000-00007D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098" name="Text Box 27">
          <a:extLst>
            <a:ext uri="{FF2B5EF4-FFF2-40B4-BE49-F238E27FC236}">
              <a16:creationId xmlns:a16="http://schemas.microsoft.com/office/drawing/2014/main" id="{00000000-0008-0000-0000-00007E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099" name="Text Box 27">
          <a:extLst>
            <a:ext uri="{FF2B5EF4-FFF2-40B4-BE49-F238E27FC236}">
              <a16:creationId xmlns:a16="http://schemas.microsoft.com/office/drawing/2014/main" id="{00000000-0008-0000-0000-00007F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00" name="Text Box 27">
          <a:extLst>
            <a:ext uri="{FF2B5EF4-FFF2-40B4-BE49-F238E27FC236}">
              <a16:creationId xmlns:a16="http://schemas.microsoft.com/office/drawing/2014/main" id="{00000000-0008-0000-0000-000080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01" name="Text Box 27">
          <a:extLst>
            <a:ext uri="{FF2B5EF4-FFF2-40B4-BE49-F238E27FC236}">
              <a16:creationId xmlns:a16="http://schemas.microsoft.com/office/drawing/2014/main" id="{00000000-0008-0000-0000-000081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02" name="Text Box 27">
          <a:extLst>
            <a:ext uri="{FF2B5EF4-FFF2-40B4-BE49-F238E27FC236}">
              <a16:creationId xmlns:a16="http://schemas.microsoft.com/office/drawing/2014/main" id="{00000000-0008-0000-0000-000082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03" name="Text Box 27">
          <a:extLst>
            <a:ext uri="{FF2B5EF4-FFF2-40B4-BE49-F238E27FC236}">
              <a16:creationId xmlns:a16="http://schemas.microsoft.com/office/drawing/2014/main" id="{00000000-0008-0000-0000-000083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04" name="Text Box 27">
          <a:extLst>
            <a:ext uri="{FF2B5EF4-FFF2-40B4-BE49-F238E27FC236}">
              <a16:creationId xmlns:a16="http://schemas.microsoft.com/office/drawing/2014/main" id="{00000000-0008-0000-0000-000084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05" name="Text Box 27">
          <a:extLst>
            <a:ext uri="{FF2B5EF4-FFF2-40B4-BE49-F238E27FC236}">
              <a16:creationId xmlns:a16="http://schemas.microsoft.com/office/drawing/2014/main" id="{00000000-0008-0000-0000-000085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06" name="Text Box 27">
          <a:extLst>
            <a:ext uri="{FF2B5EF4-FFF2-40B4-BE49-F238E27FC236}">
              <a16:creationId xmlns:a16="http://schemas.microsoft.com/office/drawing/2014/main" id="{00000000-0008-0000-0000-000086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07" name="Text Box 27">
          <a:extLst>
            <a:ext uri="{FF2B5EF4-FFF2-40B4-BE49-F238E27FC236}">
              <a16:creationId xmlns:a16="http://schemas.microsoft.com/office/drawing/2014/main" id="{00000000-0008-0000-0000-000087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108" name="Text Box 27">
          <a:extLst>
            <a:ext uri="{FF2B5EF4-FFF2-40B4-BE49-F238E27FC236}">
              <a16:creationId xmlns:a16="http://schemas.microsoft.com/office/drawing/2014/main" id="{00000000-0008-0000-0000-000088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109" name="Text Box 27">
          <a:extLst>
            <a:ext uri="{FF2B5EF4-FFF2-40B4-BE49-F238E27FC236}">
              <a16:creationId xmlns:a16="http://schemas.microsoft.com/office/drawing/2014/main" id="{00000000-0008-0000-0000-000089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10" name="Text Box 27">
          <a:extLst>
            <a:ext uri="{FF2B5EF4-FFF2-40B4-BE49-F238E27FC236}">
              <a16:creationId xmlns:a16="http://schemas.microsoft.com/office/drawing/2014/main" id="{00000000-0008-0000-0000-00008A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11" name="Text Box 27">
          <a:extLst>
            <a:ext uri="{FF2B5EF4-FFF2-40B4-BE49-F238E27FC236}">
              <a16:creationId xmlns:a16="http://schemas.microsoft.com/office/drawing/2014/main" id="{00000000-0008-0000-0000-00008B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12" name="Text Box 27">
          <a:extLst>
            <a:ext uri="{FF2B5EF4-FFF2-40B4-BE49-F238E27FC236}">
              <a16:creationId xmlns:a16="http://schemas.microsoft.com/office/drawing/2014/main" id="{00000000-0008-0000-0000-00008C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13" name="Text Box 27">
          <a:extLst>
            <a:ext uri="{FF2B5EF4-FFF2-40B4-BE49-F238E27FC236}">
              <a16:creationId xmlns:a16="http://schemas.microsoft.com/office/drawing/2014/main" id="{00000000-0008-0000-0000-00008D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14" name="Text Box 27">
          <a:extLst>
            <a:ext uri="{FF2B5EF4-FFF2-40B4-BE49-F238E27FC236}">
              <a16:creationId xmlns:a16="http://schemas.microsoft.com/office/drawing/2014/main" id="{00000000-0008-0000-0000-00008E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15" name="Text Box 27">
          <a:extLst>
            <a:ext uri="{FF2B5EF4-FFF2-40B4-BE49-F238E27FC236}">
              <a16:creationId xmlns:a16="http://schemas.microsoft.com/office/drawing/2014/main" id="{00000000-0008-0000-0000-00008F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16" name="Text Box 27">
          <a:extLst>
            <a:ext uri="{FF2B5EF4-FFF2-40B4-BE49-F238E27FC236}">
              <a16:creationId xmlns:a16="http://schemas.microsoft.com/office/drawing/2014/main" id="{00000000-0008-0000-0000-000090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17" name="Text Box 27">
          <a:extLst>
            <a:ext uri="{FF2B5EF4-FFF2-40B4-BE49-F238E27FC236}">
              <a16:creationId xmlns:a16="http://schemas.microsoft.com/office/drawing/2014/main" id="{00000000-0008-0000-0000-000091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118" name="Text Box 27">
          <a:extLst>
            <a:ext uri="{FF2B5EF4-FFF2-40B4-BE49-F238E27FC236}">
              <a16:creationId xmlns:a16="http://schemas.microsoft.com/office/drawing/2014/main" id="{00000000-0008-0000-0000-000092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119" name="Text Box 27">
          <a:extLst>
            <a:ext uri="{FF2B5EF4-FFF2-40B4-BE49-F238E27FC236}">
              <a16:creationId xmlns:a16="http://schemas.microsoft.com/office/drawing/2014/main" id="{00000000-0008-0000-0000-000093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20" name="Text Box 27">
          <a:extLst>
            <a:ext uri="{FF2B5EF4-FFF2-40B4-BE49-F238E27FC236}">
              <a16:creationId xmlns:a16="http://schemas.microsoft.com/office/drawing/2014/main" id="{00000000-0008-0000-0000-000094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21" name="Text Box 27">
          <a:extLst>
            <a:ext uri="{FF2B5EF4-FFF2-40B4-BE49-F238E27FC236}">
              <a16:creationId xmlns:a16="http://schemas.microsoft.com/office/drawing/2014/main" id="{00000000-0008-0000-0000-000095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22" name="Text Box 27">
          <a:extLst>
            <a:ext uri="{FF2B5EF4-FFF2-40B4-BE49-F238E27FC236}">
              <a16:creationId xmlns:a16="http://schemas.microsoft.com/office/drawing/2014/main" id="{00000000-0008-0000-0000-000096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23" name="Text Box 27">
          <a:extLst>
            <a:ext uri="{FF2B5EF4-FFF2-40B4-BE49-F238E27FC236}">
              <a16:creationId xmlns:a16="http://schemas.microsoft.com/office/drawing/2014/main" id="{00000000-0008-0000-0000-000097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24" name="Text Box 27">
          <a:extLst>
            <a:ext uri="{FF2B5EF4-FFF2-40B4-BE49-F238E27FC236}">
              <a16:creationId xmlns:a16="http://schemas.microsoft.com/office/drawing/2014/main" id="{00000000-0008-0000-0000-000098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25" name="Text Box 27">
          <a:extLst>
            <a:ext uri="{FF2B5EF4-FFF2-40B4-BE49-F238E27FC236}">
              <a16:creationId xmlns:a16="http://schemas.microsoft.com/office/drawing/2014/main" id="{00000000-0008-0000-0000-000099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26" name="Text Box 27">
          <a:extLst>
            <a:ext uri="{FF2B5EF4-FFF2-40B4-BE49-F238E27FC236}">
              <a16:creationId xmlns:a16="http://schemas.microsoft.com/office/drawing/2014/main" id="{00000000-0008-0000-0000-00009A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27" name="Text Box 27">
          <a:extLst>
            <a:ext uri="{FF2B5EF4-FFF2-40B4-BE49-F238E27FC236}">
              <a16:creationId xmlns:a16="http://schemas.microsoft.com/office/drawing/2014/main" id="{00000000-0008-0000-0000-00009B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128" name="Text Box 27">
          <a:extLst>
            <a:ext uri="{FF2B5EF4-FFF2-40B4-BE49-F238E27FC236}">
              <a16:creationId xmlns:a16="http://schemas.microsoft.com/office/drawing/2014/main" id="{00000000-0008-0000-0000-00009C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129" name="Text Box 27">
          <a:extLst>
            <a:ext uri="{FF2B5EF4-FFF2-40B4-BE49-F238E27FC236}">
              <a16:creationId xmlns:a16="http://schemas.microsoft.com/office/drawing/2014/main" id="{00000000-0008-0000-0000-00009D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130" name="Text Box 27">
          <a:extLst>
            <a:ext uri="{FF2B5EF4-FFF2-40B4-BE49-F238E27FC236}">
              <a16:creationId xmlns:a16="http://schemas.microsoft.com/office/drawing/2014/main" id="{00000000-0008-0000-0000-00009E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31" name="Text Box 27">
          <a:extLst>
            <a:ext uri="{FF2B5EF4-FFF2-40B4-BE49-F238E27FC236}">
              <a16:creationId xmlns:a16="http://schemas.microsoft.com/office/drawing/2014/main" id="{00000000-0008-0000-0000-00009F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32" name="Text Box 27">
          <a:extLst>
            <a:ext uri="{FF2B5EF4-FFF2-40B4-BE49-F238E27FC236}">
              <a16:creationId xmlns:a16="http://schemas.microsoft.com/office/drawing/2014/main" id="{00000000-0008-0000-0000-0000A0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33" name="Text Box 27">
          <a:extLst>
            <a:ext uri="{FF2B5EF4-FFF2-40B4-BE49-F238E27FC236}">
              <a16:creationId xmlns:a16="http://schemas.microsoft.com/office/drawing/2014/main" id="{00000000-0008-0000-0000-0000A1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34" name="Text Box 27">
          <a:extLst>
            <a:ext uri="{FF2B5EF4-FFF2-40B4-BE49-F238E27FC236}">
              <a16:creationId xmlns:a16="http://schemas.microsoft.com/office/drawing/2014/main" id="{00000000-0008-0000-0000-0000A2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35" name="Text Box 27">
          <a:extLst>
            <a:ext uri="{FF2B5EF4-FFF2-40B4-BE49-F238E27FC236}">
              <a16:creationId xmlns:a16="http://schemas.microsoft.com/office/drawing/2014/main" id="{00000000-0008-0000-0000-0000A3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36" name="Text Box 27">
          <a:extLst>
            <a:ext uri="{FF2B5EF4-FFF2-40B4-BE49-F238E27FC236}">
              <a16:creationId xmlns:a16="http://schemas.microsoft.com/office/drawing/2014/main" id="{00000000-0008-0000-0000-0000A4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37" name="Text Box 27">
          <a:extLst>
            <a:ext uri="{FF2B5EF4-FFF2-40B4-BE49-F238E27FC236}">
              <a16:creationId xmlns:a16="http://schemas.microsoft.com/office/drawing/2014/main" id="{00000000-0008-0000-0000-0000A5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38" name="Text Box 27">
          <a:extLst>
            <a:ext uri="{FF2B5EF4-FFF2-40B4-BE49-F238E27FC236}">
              <a16:creationId xmlns:a16="http://schemas.microsoft.com/office/drawing/2014/main" id="{00000000-0008-0000-0000-0000A6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139" name="Text Box 27">
          <a:extLst>
            <a:ext uri="{FF2B5EF4-FFF2-40B4-BE49-F238E27FC236}">
              <a16:creationId xmlns:a16="http://schemas.microsoft.com/office/drawing/2014/main" id="{00000000-0008-0000-0000-0000A7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140" name="Text Box 27">
          <a:extLst>
            <a:ext uri="{FF2B5EF4-FFF2-40B4-BE49-F238E27FC236}">
              <a16:creationId xmlns:a16="http://schemas.microsoft.com/office/drawing/2014/main" id="{00000000-0008-0000-0000-0000A8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41" name="Text Box 27">
          <a:extLst>
            <a:ext uri="{FF2B5EF4-FFF2-40B4-BE49-F238E27FC236}">
              <a16:creationId xmlns:a16="http://schemas.microsoft.com/office/drawing/2014/main" id="{00000000-0008-0000-0000-0000A9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42" name="Text Box 27">
          <a:extLst>
            <a:ext uri="{FF2B5EF4-FFF2-40B4-BE49-F238E27FC236}">
              <a16:creationId xmlns:a16="http://schemas.microsoft.com/office/drawing/2014/main" id="{00000000-0008-0000-0000-0000AA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43" name="Text Box 27">
          <a:extLst>
            <a:ext uri="{FF2B5EF4-FFF2-40B4-BE49-F238E27FC236}">
              <a16:creationId xmlns:a16="http://schemas.microsoft.com/office/drawing/2014/main" id="{00000000-0008-0000-0000-0000AB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44" name="Text Box 27">
          <a:extLst>
            <a:ext uri="{FF2B5EF4-FFF2-40B4-BE49-F238E27FC236}">
              <a16:creationId xmlns:a16="http://schemas.microsoft.com/office/drawing/2014/main" id="{00000000-0008-0000-0000-0000AC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45" name="Text Box 27">
          <a:extLst>
            <a:ext uri="{FF2B5EF4-FFF2-40B4-BE49-F238E27FC236}">
              <a16:creationId xmlns:a16="http://schemas.microsoft.com/office/drawing/2014/main" id="{00000000-0008-0000-0000-0000AD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46" name="Text Box 27">
          <a:extLst>
            <a:ext uri="{FF2B5EF4-FFF2-40B4-BE49-F238E27FC236}">
              <a16:creationId xmlns:a16="http://schemas.microsoft.com/office/drawing/2014/main" id="{00000000-0008-0000-0000-0000AE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47" name="Text Box 27">
          <a:extLst>
            <a:ext uri="{FF2B5EF4-FFF2-40B4-BE49-F238E27FC236}">
              <a16:creationId xmlns:a16="http://schemas.microsoft.com/office/drawing/2014/main" id="{00000000-0008-0000-0000-0000AF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48" name="Text Box 27">
          <a:extLst>
            <a:ext uri="{FF2B5EF4-FFF2-40B4-BE49-F238E27FC236}">
              <a16:creationId xmlns:a16="http://schemas.microsoft.com/office/drawing/2014/main" id="{00000000-0008-0000-0000-0000B0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149" name="Text Box 27">
          <a:extLst>
            <a:ext uri="{FF2B5EF4-FFF2-40B4-BE49-F238E27FC236}">
              <a16:creationId xmlns:a16="http://schemas.microsoft.com/office/drawing/2014/main" id="{00000000-0008-0000-0000-0000B1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150" name="Text Box 27">
          <a:extLst>
            <a:ext uri="{FF2B5EF4-FFF2-40B4-BE49-F238E27FC236}">
              <a16:creationId xmlns:a16="http://schemas.microsoft.com/office/drawing/2014/main" id="{00000000-0008-0000-0000-0000B2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51" name="Text Box 27">
          <a:extLst>
            <a:ext uri="{FF2B5EF4-FFF2-40B4-BE49-F238E27FC236}">
              <a16:creationId xmlns:a16="http://schemas.microsoft.com/office/drawing/2014/main" id="{00000000-0008-0000-0000-0000B3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52" name="Text Box 27">
          <a:extLst>
            <a:ext uri="{FF2B5EF4-FFF2-40B4-BE49-F238E27FC236}">
              <a16:creationId xmlns:a16="http://schemas.microsoft.com/office/drawing/2014/main" id="{00000000-0008-0000-0000-0000B4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53" name="Text Box 27">
          <a:extLst>
            <a:ext uri="{FF2B5EF4-FFF2-40B4-BE49-F238E27FC236}">
              <a16:creationId xmlns:a16="http://schemas.microsoft.com/office/drawing/2014/main" id="{00000000-0008-0000-0000-0000B5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54" name="Text Box 27">
          <a:extLst>
            <a:ext uri="{FF2B5EF4-FFF2-40B4-BE49-F238E27FC236}">
              <a16:creationId xmlns:a16="http://schemas.microsoft.com/office/drawing/2014/main" id="{00000000-0008-0000-0000-0000B6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55" name="Text Box 27">
          <a:extLst>
            <a:ext uri="{FF2B5EF4-FFF2-40B4-BE49-F238E27FC236}">
              <a16:creationId xmlns:a16="http://schemas.microsoft.com/office/drawing/2014/main" id="{00000000-0008-0000-0000-0000B7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56" name="Text Box 27">
          <a:extLst>
            <a:ext uri="{FF2B5EF4-FFF2-40B4-BE49-F238E27FC236}">
              <a16:creationId xmlns:a16="http://schemas.microsoft.com/office/drawing/2014/main" id="{00000000-0008-0000-0000-0000B8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57" name="Text Box 27">
          <a:extLst>
            <a:ext uri="{FF2B5EF4-FFF2-40B4-BE49-F238E27FC236}">
              <a16:creationId xmlns:a16="http://schemas.microsoft.com/office/drawing/2014/main" id="{00000000-0008-0000-0000-0000B9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58" name="Text Box 27">
          <a:extLst>
            <a:ext uri="{FF2B5EF4-FFF2-40B4-BE49-F238E27FC236}">
              <a16:creationId xmlns:a16="http://schemas.microsoft.com/office/drawing/2014/main" id="{00000000-0008-0000-0000-0000BA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159" name="Text Box 27">
          <a:extLst>
            <a:ext uri="{FF2B5EF4-FFF2-40B4-BE49-F238E27FC236}">
              <a16:creationId xmlns:a16="http://schemas.microsoft.com/office/drawing/2014/main" id="{00000000-0008-0000-0000-0000BB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160" name="Text Box 27">
          <a:extLst>
            <a:ext uri="{FF2B5EF4-FFF2-40B4-BE49-F238E27FC236}">
              <a16:creationId xmlns:a16="http://schemas.microsoft.com/office/drawing/2014/main" id="{00000000-0008-0000-0000-0000BC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61" name="Text Box 27">
          <a:extLst>
            <a:ext uri="{FF2B5EF4-FFF2-40B4-BE49-F238E27FC236}">
              <a16:creationId xmlns:a16="http://schemas.microsoft.com/office/drawing/2014/main" id="{00000000-0008-0000-0000-0000BD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62" name="Text Box 27">
          <a:extLst>
            <a:ext uri="{FF2B5EF4-FFF2-40B4-BE49-F238E27FC236}">
              <a16:creationId xmlns:a16="http://schemas.microsoft.com/office/drawing/2014/main" id="{00000000-0008-0000-0000-0000BE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63" name="Text Box 27">
          <a:extLst>
            <a:ext uri="{FF2B5EF4-FFF2-40B4-BE49-F238E27FC236}">
              <a16:creationId xmlns:a16="http://schemas.microsoft.com/office/drawing/2014/main" id="{00000000-0008-0000-0000-0000BF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64" name="Text Box 27">
          <a:extLst>
            <a:ext uri="{FF2B5EF4-FFF2-40B4-BE49-F238E27FC236}">
              <a16:creationId xmlns:a16="http://schemas.microsoft.com/office/drawing/2014/main" id="{00000000-0008-0000-0000-0000C0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65" name="Text Box 27">
          <a:extLst>
            <a:ext uri="{FF2B5EF4-FFF2-40B4-BE49-F238E27FC236}">
              <a16:creationId xmlns:a16="http://schemas.microsoft.com/office/drawing/2014/main" id="{00000000-0008-0000-0000-0000C1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66" name="Text Box 27">
          <a:extLst>
            <a:ext uri="{FF2B5EF4-FFF2-40B4-BE49-F238E27FC236}">
              <a16:creationId xmlns:a16="http://schemas.microsoft.com/office/drawing/2014/main" id="{00000000-0008-0000-0000-0000C2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67" name="Text Box 27">
          <a:extLst>
            <a:ext uri="{FF2B5EF4-FFF2-40B4-BE49-F238E27FC236}">
              <a16:creationId xmlns:a16="http://schemas.microsoft.com/office/drawing/2014/main" id="{00000000-0008-0000-0000-0000C3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68" name="Text Box 27">
          <a:extLst>
            <a:ext uri="{FF2B5EF4-FFF2-40B4-BE49-F238E27FC236}">
              <a16:creationId xmlns:a16="http://schemas.microsoft.com/office/drawing/2014/main" id="{00000000-0008-0000-0000-0000C4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169" name="Text Box 27">
          <a:extLst>
            <a:ext uri="{FF2B5EF4-FFF2-40B4-BE49-F238E27FC236}">
              <a16:creationId xmlns:a16="http://schemas.microsoft.com/office/drawing/2014/main" id="{00000000-0008-0000-0000-0000C5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170" name="Text Box 27">
          <a:extLst>
            <a:ext uri="{FF2B5EF4-FFF2-40B4-BE49-F238E27FC236}">
              <a16:creationId xmlns:a16="http://schemas.microsoft.com/office/drawing/2014/main" id="{00000000-0008-0000-0000-0000C6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171" name="Text Box 27">
          <a:extLst>
            <a:ext uri="{FF2B5EF4-FFF2-40B4-BE49-F238E27FC236}">
              <a16:creationId xmlns:a16="http://schemas.microsoft.com/office/drawing/2014/main" id="{00000000-0008-0000-0000-0000C7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72" name="Text Box 27">
          <a:extLst>
            <a:ext uri="{FF2B5EF4-FFF2-40B4-BE49-F238E27FC236}">
              <a16:creationId xmlns:a16="http://schemas.microsoft.com/office/drawing/2014/main" id="{00000000-0008-0000-0000-0000C8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73" name="Text Box 27">
          <a:extLst>
            <a:ext uri="{FF2B5EF4-FFF2-40B4-BE49-F238E27FC236}">
              <a16:creationId xmlns:a16="http://schemas.microsoft.com/office/drawing/2014/main" id="{00000000-0008-0000-0000-0000C9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74" name="Text Box 27">
          <a:extLst>
            <a:ext uri="{FF2B5EF4-FFF2-40B4-BE49-F238E27FC236}">
              <a16:creationId xmlns:a16="http://schemas.microsoft.com/office/drawing/2014/main" id="{00000000-0008-0000-0000-0000CA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75" name="Text Box 27">
          <a:extLst>
            <a:ext uri="{FF2B5EF4-FFF2-40B4-BE49-F238E27FC236}">
              <a16:creationId xmlns:a16="http://schemas.microsoft.com/office/drawing/2014/main" id="{00000000-0008-0000-0000-0000CB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76" name="Text Box 27">
          <a:extLst>
            <a:ext uri="{FF2B5EF4-FFF2-40B4-BE49-F238E27FC236}">
              <a16:creationId xmlns:a16="http://schemas.microsoft.com/office/drawing/2014/main" id="{00000000-0008-0000-0000-0000CC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77" name="Text Box 27">
          <a:extLst>
            <a:ext uri="{FF2B5EF4-FFF2-40B4-BE49-F238E27FC236}">
              <a16:creationId xmlns:a16="http://schemas.microsoft.com/office/drawing/2014/main" id="{00000000-0008-0000-0000-0000CD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78" name="Text Box 27">
          <a:extLst>
            <a:ext uri="{FF2B5EF4-FFF2-40B4-BE49-F238E27FC236}">
              <a16:creationId xmlns:a16="http://schemas.microsoft.com/office/drawing/2014/main" id="{00000000-0008-0000-0000-0000CE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79" name="Text Box 27">
          <a:extLst>
            <a:ext uri="{FF2B5EF4-FFF2-40B4-BE49-F238E27FC236}">
              <a16:creationId xmlns:a16="http://schemas.microsoft.com/office/drawing/2014/main" id="{00000000-0008-0000-0000-0000CF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180" name="Text Box 27">
          <a:extLst>
            <a:ext uri="{FF2B5EF4-FFF2-40B4-BE49-F238E27FC236}">
              <a16:creationId xmlns:a16="http://schemas.microsoft.com/office/drawing/2014/main" id="{00000000-0008-0000-0000-0000D0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181" name="Text Box 27">
          <a:extLst>
            <a:ext uri="{FF2B5EF4-FFF2-40B4-BE49-F238E27FC236}">
              <a16:creationId xmlns:a16="http://schemas.microsoft.com/office/drawing/2014/main" id="{00000000-0008-0000-0000-0000D1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82" name="Text Box 27">
          <a:extLst>
            <a:ext uri="{FF2B5EF4-FFF2-40B4-BE49-F238E27FC236}">
              <a16:creationId xmlns:a16="http://schemas.microsoft.com/office/drawing/2014/main" id="{00000000-0008-0000-0000-0000D2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83" name="Text Box 27">
          <a:extLst>
            <a:ext uri="{FF2B5EF4-FFF2-40B4-BE49-F238E27FC236}">
              <a16:creationId xmlns:a16="http://schemas.microsoft.com/office/drawing/2014/main" id="{00000000-0008-0000-0000-0000D3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84" name="Text Box 27">
          <a:extLst>
            <a:ext uri="{FF2B5EF4-FFF2-40B4-BE49-F238E27FC236}">
              <a16:creationId xmlns:a16="http://schemas.microsoft.com/office/drawing/2014/main" id="{00000000-0008-0000-0000-0000D4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85" name="Text Box 27">
          <a:extLst>
            <a:ext uri="{FF2B5EF4-FFF2-40B4-BE49-F238E27FC236}">
              <a16:creationId xmlns:a16="http://schemas.microsoft.com/office/drawing/2014/main" id="{00000000-0008-0000-0000-0000D5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86" name="Text Box 27">
          <a:extLst>
            <a:ext uri="{FF2B5EF4-FFF2-40B4-BE49-F238E27FC236}">
              <a16:creationId xmlns:a16="http://schemas.microsoft.com/office/drawing/2014/main" id="{00000000-0008-0000-0000-0000D6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87" name="Text Box 27">
          <a:extLst>
            <a:ext uri="{FF2B5EF4-FFF2-40B4-BE49-F238E27FC236}">
              <a16:creationId xmlns:a16="http://schemas.microsoft.com/office/drawing/2014/main" id="{00000000-0008-0000-0000-0000D7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88" name="Text Box 27">
          <a:extLst>
            <a:ext uri="{FF2B5EF4-FFF2-40B4-BE49-F238E27FC236}">
              <a16:creationId xmlns:a16="http://schemas.microsoft.com/office/drawing/2014/main" id="{00000000-0008-0000-0000-0000D8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89" name="Text Box 27">
          <a:extLst>
            <a:ext uri="{FF2B5EF4-FFF2-40B4-BE49-F238E27FC236}">
              <a16:creationId xmlns:a16="http://schemas.microsoft.com/office/drawing/2014/main" id="{00000000-0008-0000-0000-0000D9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190" name="Text Box 27">
          <a:extLst>
            <a:ext uri="{FF2B5EF4-FFF2-40B4-BE49-F238E27FC236}">
              <a16:creationId xmlns:a16="http://schemas.microsoft.com/office/drawing/2014/main" id="{00000000-0008-0000-0000-0000DA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191" name="Text Box 27">
          <a:extLst>
            <a:ext uri="{FF2B5EF4-FFF2-40B4-BE49-F238E27FC236}">
              <a16:creationId xmlns:a16="http://schemas.microsoft.com/office/drawing/2014/main" id="{00000000-0008-0000-0000-0000DB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92" name="Text Box 27">
          <a:extLst>
            <a:ext uri="{FF2B5EF4-FFF2-40B4-BE49-F238E27FC236}">
              <a16:creationId xmlns:a16="http://schemas.microsoft.com/office/drawing/2014/main" id="{00000000-0008-0000-0000-0000DC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93" name="Text Box 27">
          <a:extLst>
            <a:ext uri="{FF2B5EF4-FFF2-40B4-BE49-F238E27FC236}">
              <a16:creationId xmlns:a16="http://schemas.microsoft.com/office/drawing/2014/main" id="{00000000-0008-0000-0000-0000DD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94" name="Text Box 27">
          <a:extLst>
            <a:ext uri="{FF2B5EF4-FFF2-40B4-BE49-F238E27FC236}">
              <a16:creationId xmlns:a16="http://schemas.microsoft.com/office/drawing/2014/main" id="{00000000-0008-0000-0000-0000DE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195" name="Text Box 27">
          <a:extLst>
            <a:ext uri="{FF2B5EF4-FFF2-40B4-BE49-F238E27FC236}">
              <a16:creationId xmlns:a16="http://schemas.microsoft.com/office/drawing/2014/main" id="{00000000-0008-0000-0000-0000DF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96" name="Text Box 27">
          <a:extLst>
            <a:ext uri="{FF2B5EF4-FFF2-40B4-BE49-F238E27FC236}">
              <a16:creationId xmlns:a16="http://schemas.microsoft.com/office/drawing/2014/main" id="{00000000-0008-0000-0000-0000E0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97" name="Text Box 27">
          <a:extLst>
            <a:ext uri="{FF2B5EF4-FFF2-40B4-BE49-F238E27FC236}">
              <a16:creationId xmlns:a16="http://schemas.microsoft.com/office/drawing/2014/main" id="{00000000-0008-0000-0000-0000E1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98" name="Text Box 27">
          <a:extLst>
            <a:ext uri="{FF2B5EF4-FFF2-40B4-BE49-F238E27FC236}">
              <a16:creationId xmlns:a16="http://schemas.microsoft.com/office/drawing/2014/main" id="{00000000-0008-0000-0000-0000E2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199" name="Text Box 27">
          <a:extLst>
            <a:ext uri="{FF2B5EF4-FFF2-40B4-BE49-F238E27FC236}">
              <a16:creationId xmlns:a16="http://schemas.microsoft.com/office/drawing/2014/main" id="{00000000-0008-0000-0000-0000E3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200" name="Text Box 27">
          <a:extLst>
            <a:ext uri="{FF2B5EF4-FFF2-40B4-BE49-F238E27FC236}">
              <a16:creationId xmlns:a16="http://schemas.microsoft.com/office/drawing/2014/main" id="{00000000-0008-0000-0000-0000E4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201" name="Text Box 27">
          <a:extLst>
            <a:ext uri="{FF2B5EF4-FFF2-40B4-BE49-F238E27FC236}">
              <a16:creationId xmlns:a16="http://schemas.microsoft.com/office/drawing/2014/main" id="{00000000-0008-0000-0000-0000E5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02" name="Text Box 27">
          <a:extLst>
            <a:ext uri="{FF2B5EF4-FFF2-40B4-BE49-F238E27FC236}">
              <a16:creationId xmlns:a16="http://schemas.microsoft.com/office/drawing/2014/main" id="{00000000-0008-0000-0000-0000E6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03" name="Text Box 27">
          <a:extLst>
            <a:ext uri="{FF2B5EF4-FFF2-40B4-BE49-F238E27FC236}">
              <a16:creationId xmlns:a16="http://schemas.microsoft.com/office/drawing/2014/main" id="{00000000-0008-0000-0000-0000E7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04" name="Text Box 27">
          <a:extLst>
            <a:ext uri="{FF2B5EF4-FFF2-40B4-BE49-F238E27FC236}">
              <a16:creationId xmlns:a16="http://schemas.microsoft.com/office/drawing/2014/main" id="{00000000-0008-0000-0000-0000E8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05" name="Text Box 27">
          <a:extLst>
            <a:ext uri="{FF2B5EF4-FFF2-40B4-BE49-F238E27FC236}">
              <a16:creationId xmlns:a16="http://schemas.microsoft.com/office/drawing/2014/main" id="{00000000-0008-0000-0000-0000E9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06" name="Text Box 27">
          <a:extLst>
            <a:ext uri="{FF2B5EF4-FFF2-40B4-BE49-F238E27FC236}">
              <a16:creationId xmlns:a16="http://schemas.microsoft.com/office/drawing/2014/main" id="{00000000-0008-0000-0000-0000EA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07" name="Text Box 27">
          <a:extLst>
            <a:ext uri="{FF2B5EF4-FFF2-40B4-BE49-F238E27FC236}">
              <a16:creationId xmlns:a16="http://schemas.microsoft.com/office/drawing/2014/main" id="{00000000-0008-0000-0000-0000EB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08" name="Text Box 27">
          <a:extLst>
            <a:ext uri="{FF2B5EF4-FFF2-40B4-BE49-F238E27FC236}">
              <a16:creationId xmlns:a16="http://schemas.microsoft.com/office/drawing/2014/main" id="{00000000-0008-0000-0000-0000EC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09" name="Text Box 27">
          <a:extLst>
            <a:ext uri="{FF2B5EF4-FFF2-40B4-BE49-F238E27FC236}">
              <a16:creationId xmlns:a16="http://schemas.microsoft.com/office/drawing/2014/main" id="{00000000-0008-0000-0000-0000ED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210" name="Text Box 27">
          <a:extLst>
            <a:ext uri="{FF2B5EF4-FFF2-40B4-BE49-F238E27FC236}">
              <a16:creationId xmlns:a16="http://schemas.microsoft.com/office/drawing/2014/main" id="{00000000-0008-0000-0000-0000EE27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211" name="Text Box 27">
          <a:extLst>
            <a:ext uri="{FF2B5EF4-FFF2-40B4-BE49-F238E27FC236}">
              <a16:creationId xmlns:a16="http://schemas.microsoft.com/office/drawing/2014/main" id="{00000000-0008-0000-0000-0000EF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212" name="Text Box 27">
          <a:extLst>
            <a:ext uri="{FF2B5EF4-FFF2-40B4-BE49-F238E27FC236}">
              <a16:creationId xmlns:a16="http://schemas.microsoft.com/office/drawing/2014/main" id="{00000000-0008-0000-0000-0000F027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13" name="Text Box 27">
          <a:extLst>
            <a:ext uri="{FF2B5EF4-FFF2-40B4-BE49-F238E27FC236}">
              <a16:creationId xmlns:a16="http://schemas.microsoft.com/office/drawing/2014/main" id="{00000000-0008-0000-0000-0000F1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14" name="Text Box 27">
          <a:extLst>
            <a:ext uri="{FF2B5EF4-FFF2-40B4-BE49-F238E27FC236}">
              <a16:creationId xmlns:a16="http://schemas.microsoft.com/office/drawing/2014/main" id="{00000000-0008-0000-0000-0000F2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15" name="Text Box 27">
          <a:extLst>
            <a:ext uri="{FF2B5EF4-FFF2-40B4-BE49-F238E27FC236}">
              <a16:creationId xmlns:a16="http://schemas.microsoft.com/office/drawing/2014/main" id="{00000000-0008-0000-0000-0000F3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16" name="Text Box 27">
          <a:extLst>
            <a:ext uri="{FF2B5EF4-FFF2-40B4-BE49-F238E27FC236}">
              <a16:creationId xmlns:a16="http://schemas.microsoft.com/office/drawing/2014/main" id="{00000000-0008-0000-0000-0000F4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17" name="Text Box 27">
          <a:extLst>
            <a:ext uri="{FF2B5EF4-FFF2-40B4-BE49-F238E27FC236}">
              <a16:creationId xmlns:a16="http://schemas.microsoft.com/office/drawing/2014/main" id="{00000000-0008-0000-0000-0000F5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18" name="Text Box 27">
          <a:extLst>
            <a:ext uri="{FF2B5EF4-FFF2-40B4-BE49-F238E27FC236}">
              <a16:creationId xmlns:a16="http://schemas.microsoft.com/office/drawing/2014/main" id="{00000000-0008-0000-0000-0000F6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19" name="Text Box 27">
          <a:extLst>
            <a:ext uri="{FF2B5EF4-FFF2-40B4-BE49-F238E27FC236}">
              <a16:creationId xmlns:a16="http://schemas.microsoft.com/office/drawing/2014/main" id="{00000000-0008-0000-0000-0000F7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20" name="Text Box 27">
          <a:extLst>
            <a:ext uri="{FF2B5EF4-FFF2-40B4-BE49-F238E27FC236}">
              <a16:creationId xmlns:a16="http://schemas.microsoft.com/office/drawing/2014/main" id="{00000000-0008-0000-0000-0000F8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221" name="Text Box 27">
          <a:extLst>
            <a:ext uri="{FF2B5EF4-FFF2-40B4-BE49-F238E27FC236}">
              <a16:creationId xmlns:a16="http://schemas.microsoft.com/office/drawing/2014/main" id="{00000000-0008-0000-0000-0000F927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22" name="Text Box 27">
          <a:extLst>
            <a:ext uri="{FF2B5EF4-FFF2-40B4-BE49-F238E27FC236}">
              <a16:creationId xmlns:a16="http://schemas.microsoft.com/office/drawing/2014/main" id="{00000000-0008-0000-0000-0000FA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23" name="Text Box 27">
          <a:extLst>
            <a:ext uri="{FF2B5EF4-FFF2-40B4-BE49-F238E27FC236}">
              <a16:creationId xmlns:a16="http://schemas.microsoft.com/office/drawing/2014/main" id="{00000000-0008-0000-0000-0000FB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24" name="Text Box 27">
          <a:extLst>
            <a:ext uri="{FF2B5EF4-FFF2-40B4-BE49-F238E27FC236}">
              <a16:creationId xmlns:a16="http://schemas.microsoft.com/office/drawing/2014/main" id="{00000000-0008-0000-0000-0000FC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25" name="Text Box 27">
          <a:extLst>
            <a:ext uri="{FF2B5EF4-FFF2-40B4-BE49-F238E27FC236}">
              <a16:creationId xmlns:a16="http://schemas.microsoft.com/office/drawing/2014/main" id="{00000000-0008-0000-0000-0000FD27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26" name="Text Box 27">
          <a:extLst>
            <a:ext uri="{FF2B5EF4-FFF2-40B4-BE49-F238E27FC236}">
              <a16:creationId xmlns:a16="http://schemas.microsoft.com/office/drawing/2014/main" id="{00000000-0008-0000-0000-0000FE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27" name="Text Box 27">
          <a:extLst>
            <a:ext uri="{FF2B5EF4-FFF2-40B4-BE49-F238E27FC236}">
              <a16:creationId xmlns:a16="http://schemas.microsoft.com/office/drawing/2014/main" id="{00000000-0008-0000-0000-0000FF27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28" name="Text Box 27">
          <a:extLst>
            <a:ext uri="{FF2B5EF4-FFF2-40B4-BE49-F238E27FC236}">
              <a16:creationId xmlns:a16="http://schemas.microsoft.com/office/drawing/2014/main" id="{00000000-0008-0000-0000-000000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29" name="Text Box 27">
          <a:extLst>
            <a:ext uri="{FF2B5EF4-FFF2-40B4-BE49-F238E27FC236}">
              <a16:creationId xmlns:a16="http://schemas.microsoft.com/office/drawing/2014/main" id="{00000000-0008-0000-0000-000001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230" name="Text Box 27">
          <a:extLst>
            <a:ext uri="{FF2B5EF4-FFF2-40B4-BE49-F238E27FC236}">
              <a16:creationId xmlns:a16="http://schemas.microsoft.com/office/drawing/2014/main" id="{00000000-0008-0000-0000-000002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231" name="Text Box 27">
          <a:extLst>
            <a:ext uri="{FF2B5EF4-FFF2-40B4-BE49-F238E27FC236}">
              <a16:creationId xmlns:a16="http://schemas.microsoft.com/office/drawing/2014/main" id="{00000000-0008-0000-0000-000003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32" name="Text Box 27">
          <a:extLst>
            <a:ext uri="{FF2B5EF4-FFF2-40B4-BE49-F238E27FC236}">
              <a16:creationId xmlns:a16="http://schemas.microsoft.com/office/drawing/2014/main" id="{00000000-0008-0000-0000-000004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33" name="Text Box 27">
          <a:extLst>
            <a:ext uri="{FF2B5EF4-FFF2-40B4-BE49-F238E27FC236}">
              <a16:creationId xmlns:a16="http://schemas.microsoft.com/office/drawing/2014/main" id="{00000000-0008-0000-0000-000005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34" name="Text Box 27">
          <a:extLst>
            <a:ext uri="{FF2B5EF4-FFF2-40B4-BE49-F238E27FC236}">
              <a16:creationId xmlns:a16="http://schemas.microsoft.com/office/drawing/2014/main" id="{00000000-0008-0000-0000-000006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35" name="Text Box 27">
          <a:extLst>
            <a:ext uri="{FF2B5EF4-FFF2-40B4-BE49-F238E27FC236}">
              <a16:creationId xmlns:a16="http://schemas.microsoft.com/office/drawing/2014/main" id="{00000000-0008-0000-0000-000007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36" name="Text Box 27">
          <a:extLst>
            <a:ext uri="{FF2B5EF4-FFF2-40B4-BE49-F238E27FC236}">
              <a16:creationId xmlns:a16="http://schemas.microsoft.com/office/drawing/2014/main" id="{00000000-0008-0000-0000-000008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37" name="Text Box 27">
          <a:extLst>
            <a:ext uri="{FF2B5EF4-FFF2-40B4-BE49-F238E27FC236}">
              <a16:creationId xmlns:a16="http://schemas.microsoft.com/office/drawing/2014/main" id="{00000000-0008-0000-0000-000009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38" name="Text Box 27">
          <a:extLst>
            <a:ext uri="{FF2B5EF4-FFF2-40B4-BE49-F238E27FC236}">
              <a16:creationId xmlns:a16="http://schemas.microsoft.com/office/drawing/2014/main" id="{00000000-0008-0000-0000-00000A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239" name="Text Box 27">
          <a:extLst>
            <a:ext uri="{FF2B5EF4-FFF2-40B4-BE49-F238E27FC236}">
              <a16:creationId xmlns:a16="http://schemas.microsoft.com/office/drawing/2014/main" id="{00000000-0008-0000-0000-00000B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240" name="Text Box 27">
          <a:extLst>
            <a:ext uri="{FF2B5EF4-FFF2-40B4-BE49-F238E27FC236}">
              <a16:creationId xmlns:a16="http://schemas.microsoft.com/office/drawing/2014/main" id="{00000000-0008-0000-0000-00000C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41" name="Text Box 27">
          <a:extLst>
            <a:ext uri="{FF2B5EF4-FFF2-40B4-BE49-F238E27FC236}">
              <a16:creationId xmlns:a16="http://schemas.microsoft.com/office/drawing/2014/main" id="{00000000-0008-0000-0000-00000D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42" name="Text Box 27">
          <a:extLst>
            <a:ext uri="{FF2B5EF4-FFF2-40B4-BE49-F238E27FC236}">
              <a16:creationId xmlns:a16="http://schemas.microsoft.com/office/drawing/2014/main" id="{00000000-0008-0000-0000-00000E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43" name="Text Box 27">
          <a:extLst>
            <a:ext uri="{FF2B5EF4-FFF2-40B4-BE49-F238E27FC236}">
              <a16:creationId xmlns:a16="http://schemas.microsoft.com/office/drawing/2014/main" id="{00000000-0008-0000-0000-00000F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44" name="Text Box 27">
          <a:extLst>
            <a:ext uri="{FF2B5EF4-FFF2-40B4-BE49-F238E27FC236}">
              <a16:creationId xmlns:a16="http://schemas.microsoft.com/office/drawing/2014/main" id="{00000000-0008-0000-0000-000010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45" name="Text Box 27">
          <a:extLst>
            <a:ext uri="{FF2B5EF4-FFF2-40B4-BE49-F238E27FC236}">
              <a16:creationId xmlns:a16="http://schemas.microsoft.com/office/drawing/2014/main" id="{00000000-0008-0000-0000-000011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46" name="Text Box 27">
          <a:extLst>
            <a:ext uri="{FF2B5EF4-FFF2-40B4-BE49-F238E27FC236}">
              <a16:creationId xmlns:a16="http://schemas.microsoft.com/office/drawing/2014/main" id="{00000000-0008-0000-0000-000012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47" name="Text Box 27">
          <a:extLst>
            <a:ext uri="{FF2B5EF4-FFF2-40B4-BE49-F238E27FC236}">
              <a16:creationId xmlns:a16="http://schemas.microsoft.com/office/drawing/2014/main" id="{00000000-0008-0000-0000-000013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48" name="Text Box 27">
          <a:extLst>
            <a:ext uri="{FF2B5EF4-FFF2-40B4-BE49-F238E27FC236}">
              <a16:creationId xmlns:a16="http://schemas.microsoft.com/office/drawing/2014/main" id="{00000000-0008-0000-0000-000014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249" name="Text Box 27">
          <a:extLst>
            <a:ext uri="{FF2B5EF4-FFF2-40B4-BE49-F238E27FC236}">
              <a16:creationId xmlns:a16="http://schemas.microsoft.com/office/drawing/2014/main" id="{00000000-0008-0000-0000-000015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250" name="Text Box 27">
          <a:extLst>
            <a:ext uri="{FF2B5EF4-FFF2-40B4-BE49-F238E27FC236}">
              <a16:creationId xmlns:a16="http://schemas.microsoft.com/office/drawing/2014/main" id="{00000000-0008-0000-0000-000016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251" name="Text Box 27">
          <a:extLst>
            <a:ext uri="{FF2B5EF4-FFF2-40B4-BE49-F238E27FC236}">
              <a16:creationId xmlns:a16="http://schemas.microsoft.com/office/drawing/2014/main" id="{00000000-0008-0000-0000-000017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52" name="Text Box 27">
          <a:extLst>
            <a:ext uri="{FF2B5EF4-FFF2-40B4-BE49-F238E27FC236}">
              <a16:creationId xmlns:a16="http://schemas.microsoft.com/office/drawing/2014/main" id="{00000000-0008-0000-0000-000018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53" name="Text Box 27">
          <a:extLst>
            <a:ext uri="{FF2B5EF4-FFF2-40B4-BE49-F238E27FC236}">
              <a16:creationId xmlns:a16="http://schemas.microsoft.com/office/drawing/2014/main" id="{00000000-0008-0000-0000-000019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54" name="Text Box 27">
          <a:extLst>
            <a:ext uri="{FF2B5EF4-FFF2-40B4-BE49-F238E27FC236}">
              <a16:creationId xmlns:a16="http://schemas.microsoft.com/office/drawing/2014/main" id="{00000000-0008-0000-0000-00001A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55" name="Text Box 27">
          <a:extLst>
            <a:ext uri="{FF2B5EF4-FFF2-40B4-BE49-F238E27FC236}">
              <a16:creationId xmlns:a16="http://schemas.microsoft.com/office/drawing/2014/main" id="{00000000-0008-0000-0000-00001B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56" name="Text Box 27">
          <a:extLst>
            <a:ext uri="{FF2B5EF4-FFF2-40B4-BE49-F238E27FC236}">
              <a16:creationId xmlns:a16="http://schemas.microsoft.com/office/drawing/2014/main" id="{00000000-0008-0000-0000-00001C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57" name="Text Box 27">
          <a:extLst>
            <a:ext uri="{FF2B5EF4-FFF2-40B4-BE49-F238E27FC236}">
              <a16:creationId xmlns:a16="http://schemas.microsoft.com/office/drawing/2014/main" id="{00000000-0008-0000-0000-00001D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58" name="Text Box 27">
          <a:extLst>
            <a:ext uri="{FF2B5EF4-FFF2-40B4-BE49-F238E27FC236}">
              <a16:creationId xmlns:a16="http://schemas.microsoft.com/office/drawing/2014/main" id="{00000000-0008-0000-0000-00001E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59" name="Text Box 27">
          <a:extLst>
            <a:ext uri="{FF2B5EF4-FFF2-40B4-BE49-F238E27FC236}">
              <a16:creationId xmlns:a16="http://schemas.microsoft.com/office/drawing/2014/main" id="{00000000-0008-0000-0000-00001F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260" name="Text Box 27">
          <a:extLst>
            <a:ext uri="{FF2B5EF4-FFF2-40B4-BE49-F238E27FC236}">
              <a16:creationId xmlns:a16="http://schemas.microsoft.com/office/drawing/2014/main" id="{00000000-0008-0000-0000-000020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261" name="Text Box 27">
          <a:extLst>
            <a:ext uri="{FF2B5EF4-FFF2-40B4-BE49-F238E27FC236}">
              <a16:creationId xmlns:a16="http://schemas.microsoft.com/office/drawing/2014/main" id="{00000000-0008-0000-0000-000021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62" name="Text Box 27">
          <a:extLst>
            <a:ext uri="{FF2B5EF4-FFF2-40B4-BE49-F238E27FC236}">
              <a16:creationId xmlns:a16="http://schemas.microsoft.com/office/drawing/2014/main" id="{00000000-0008-0000-0000-000022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63" name="Text Box 27">
          <a:extLst>
            <a:ext uri="{FF2B5EF4-FFF2-40B4-BE49-F238E27FC236}">
              <a16:creationId xmlns:a16="http://schemas.microsoft.com/office/drawing/2014/main" id="{00000000-0008-0000-0000-000023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64" name="Text Box 27">
          <a:extLst>
            <a:ext uri="{FF2B5EF4-FFF2-40B4-BE49-F238E27FC236}">
              <a16:creationId xmlns:a16="http://schemas.microsoft.com/office/drawing/2014/main" id="{00000000-0008-0000-0000-000024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65" name="Text Box 27">
          <a:extLst>
            <a:ext uri="{FF2B5EF4-FFF2-40B4-BE49-F238E27FC236}">
              <a16:creationId xmlns:a16="http://schemas.microsoft.com/office/drawing/2014/main" id="{00000000-0008-0000-0000-000025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66" name="Text Box 27">
          <a:extLst>
            <a:ext uri="{FF2B5EF4-FFF2-40B4-BE49-F238E27FC236}">
              <a16:creationId xmlns:a16="http://schemas.microsoft.com/office/drawing/2014/main" id="{00000000-0008-0000-0000-000026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67" name="Text Box 27">
          <a:extLst>
            <a:ext uri="{FF2B5EF4-FFF2-40B4-BE49-F238E27FC236}">
              <a16:creationId xmlns:a16="http://schemas.microsoft.com/office/drawing/2014/main" id="{00000000-0008-0000-0000-000027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68" name="Text Box 27">
          <a:extLst>
            <a:ext uri="{FF2B5EF4-FFF2-40B4-BE49-F238E27FC236}">
              <a16:creationId xmlns:a16="http://schemas.microsoft.com/office/drawing/2014/main" id="{00000000-0008-0000-0000-000028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69" name="Text Box 27">
          <a:extLst>
            <a:ext uri="{FF2B5EF4-FFF2-40B4-BE49-F238E27FC236}">
              <a16:creationId xmlns:a16="http://schemas.microsoft.com/office/drawing/2014/main" id="{00000000-0008-0000-0000-000029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270" name="Text Box 27">
          <a:extLst>
            <a:ext uri="{FF2B5EF4-FFF2-40B4-BE49-F238E27FC236}">
              <a16:creationId xmlns:a16="http://schemas.microsoft.com/office/drawing/2014/main" id="{00000000-0008-0000-0000-00002A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271" name="Text Box 27">
          <a:extLst>
            <a:ext uri="{FF2B5EF4-FFF2-40B4-BE49-F238E27FC236}">
              <a16:creationId xmlns:a16="http://schemas.microsoft.com/office/drawing/2014/main" id="{00000000-0008-0000-0000-00002B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72" name="Text Box 27">
          <a:extLst>
            <a:ext uri="{FF2B5EF4-FFF2-40B4-BE49-F238E27FC236}">
              <a16:creationId xmlns:a16="http://schemas.microsoft.com/office/drawing/2014/main" id="{00000000-0008-0000-0000-00002C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73" name="Text Box 27">
          <a:extLst>
            <a:ext uri="{FF2B5EF4-FFF2-40B4-BE49-F238E27FC236}">
              <a16:creationId xmlns:a16="http://schemas.microsoft.com/office/drawing/2014/main" id="{00000000-0008-0000-0000-00002D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74" name="Text Box 27">
          <a:extLst>
            <a:ext uri="{FF2B5EF4-FFF2-40B4-BE49-F238E27FC236}">
              <a16:creationId xmlns:a16="http://schemas.microsoft.com/office/drawing/2014/main" id="{00000000-0008-0000-0000-00002E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75" name="Text Box 27">
          <a:extLst>
            <a:ext uri="{FF2B5EF4-FFF2-40B4-BE49-F238E27FC236}">
              <a16:creationId xmlns:a16="http://schemas.microsoft.com/office/drawing/2014/main" id="{00000000-0008-0000-0000-00002F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76" name="Text Box 27">
          <a:extLst>
            <a:ext uri="{FF2B5EF4-FFF2-40B4-BE49-F238E27FC236}">
              <a16:creationId xmlns:a16="http://schemas.microsoft.com/office/drawing/2014/main" id="{00000000-0008-0000-0000-000030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77" name="Text Box 27">
          <a:extLst>
            <a:ext uri="{FF2B5EF4-FFF2-40B4-BE49-F238E27FC236}">
              <a16:creationId xmlns:a16="http://schemas.microsoft.com/office/drawing/2014/main" id="{00000000-0008-0000-0000-000031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78" name="Text Box 27">
          <a:extLst>
            <a:ext uri="{FF2B5EF4-FFF2-40B4-BE49-F238E27FC236}">
              <a16:creationId xmlns:a16="http://schemas.microsoft.com/office/drawing/2014/main" id="{00000000-0008-0000-0000-000032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79" name="Text Box 27">
          <a:extLst>
            <a:ext uri="{FF2B5EF4-FFF2-40B4-BE49-F238E27FC236}">
              <a16:creationId xmlns:a16="http://schemas.microsoft.com/office/drawing/2014/main" id="{00000000-0008-0000-0000-000033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280" name="Text Box 27">
          <a:extLst>
            <a:ext uri="{FF2B5EF4-FFF2-40B4-BE49-F238E27FC236}">
              <a16:creationId xmlns:a16="http://schemas.microsoft.com/office/drawing/2014/main" id="{00000000-0008-0000-0000-000034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281" name="Text Box 27">
          <a:extLst>
            <a:ext uri="{FF2B5EF4-FFF2-40B4-BE49-F238E27FC236}">
              <a16:creationId xmlns:a16="http://schemas.microsoft.com/office/drawing/2014/main" id="{00000000-0008-0000-0000-000035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82" name="Text Box 27">
          <a:extLst>
            <a:ext uri="{FF2B5EF4-FFF2-40B4-BE49-F238E27FC236}">
              <a16:creationId xmlns:a16="http://schemas.microsoft.com/office/drawing/2014/main" id="{00000000-0008-0000-0000-000036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83" name="Text Box 27">
          <a:extLst>
            <a:ext uri="{FF2B5EF4-FFF2-40B4-BE49-F238E27FC236}">
              <a16:creationId xmlns:a16="http://schemas.microsoft.com/office/drawing/2014/main" id="{00000000-0008-0000-0000-000037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84" name="Text Box 27">
          <a:extLst>
            <a:ext uri="{FF2B5EF4-FFF2-40B4-BE49-F238E27FC236}">
              <a16:creationId xmlns:a16="http://schemas.microsoft.com/office/drawing/2014/main" id="{00000000-0008-0000-0000-000038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85" name="Text Box 27">
          <a:extLst>
            <a:ext uri="{FF2B5EF4-FFF2-40B4-BE49-F238E27FC236}">
              <a16:creationId xmlns:a16="http://schemas.microsoft.com/office/drawing/2014/main" id="{00000000-0008-0000-0000-000039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86" name="Text Box 27">
          <a:extLst>
            <a:ext uri="{FF2B5EF4-FFF2-40B4-BE49-F238E27FC236}">
              <a16:creationId xmlns:a16="http://schemas.microsoft.com/office/drawing/2014/main" id="{00000000-0008-0000-0000-00003A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87" name="Text Box 27">
          <a:extLst>
            <a:ext uri="{FF2B5EF4-FFF2-40B4-BE49-F238E27FC236}">
              <a16:creationId xmlns:a16="http://schemas.microsoft.com/office/drawing/2014/main" id="{00000000-0008-0000-0000-00003B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88" name="Text Box 27">
          <a:extLst>
            <a:ext uri="{FF2B5EF4-FFF2-40B4-BE49-F238E27FC236}">
              <a16:creationId xmlns:a16="http://schemas.microsoft.com/office/drawing/2014/main" id="{00000000-0008-0000-0000-00003C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89" name="Text Box 27">
          <a:extLst>
            <a:ext uri="{FF2B5EF4-FFF2-40B4-BE49-F238E27FC236}">
              <a16:creationId xmlns:a16="http://schemas.microsoft.com/office/drawing/2014/main" id="{00000000-0008-0000-0000-00003D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290" name="Text Box 27">
          <a:extLst>
            <a:ext uri="{FF2B5EF4-FFF2-40B4-BE49-F238E27FC236}">
              <a16:creationId xmlns:a16="http://schemas.microsoft.com/office/drawing/2014/main" id="{00000000-0008-0000-0000-00003E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291" name="Text Box 27">
          <a:extLst>
            <a:ext uri="{FF2B5EF4-FFF2-40B4-BE49-F238E27FC236}">
              <a16:creationId xmlns:a16="http://schemas.microsoft.com/office/drawing/2014/main" id="{00000000-0008-0000-0000-00003F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292" name="Text Box 27">
          <a:extLst>
            <a:ext uri="{FF2B5EF4-FFF2-40B4-BE49-F238E27FC236}">
              <a16:creationId xmlns:a16="http://schemas.microsoft.com/office/drawing/2014/main" id="{00000000-0008-0000-0000-000040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93" name="Text Box 27">
          <a:extLst>
            <a:ext uri="{FF2B5EF4-FFF2-40B4-BE49-F238E27FC236}">
              <a16:creationId xmlns:a16="http://schemas.microsoft.com/office/drawing/2014/main" id="{00000000-0008-0000-0000-000041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94" name="Text Box 27">
          <a:extLst>
            <a:ext uri="{FF2B5EF4-FFF2-40B4-BE49-F238E27FC236}">
              <a16:creationId xmlns:a16="http://schemas.microsoft.com/office/drawing/2014/main" id="{00000000-0008-0000-0000-000042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95" name="Text Box 27">
          <a:extLst>
            <a:ext uri="{FF2B5EF4-FFF2-40B4-BE49-F238E27FC236}">
              <a16:creationId xmlns:a16="http://schemas.microsoft.com/office/drawing/2014/main" id="{00000000-0008-0000-0000-000043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296" name="Text Box 27">
          <a:extLst>
            <a:ext uri="{FF2B5EF4-FFF2-40B4-BE49-F238E27FC236}">
              <a16:creationId xmlns:a16="http://schemas.microsoft.com/office/drawing/2014/main" id="{00000000-0008-0000-0000-000044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97" name="Text Box 27">
          <a:extLst>
            <a:ext uri="{FF2B5EF4-FFF2-40B4-BE49-F238E27FC236}">
              <a16:creationId xmlns:a16="http://schemas.microsoft.com/office/drawing/2014/main" id="{00000000-0008-0000-0000-000045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98" name="Text Box 27">
          <a:extLst>
            <a:ext uri="{FF2B5EF4-FFF2-40B4-BE49-F238E27FC236}">
              <a16:creationId xmlns:a16="http://schemas.microsoft.com/office/drawing/2014/main" id="{00000000-0008-0000-0000-000046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299" name="Text Box 27">
          <a:extLst>
            <a:ext uri="{FF2B5EF4-FFF2-40B4-BE49-F238E27FC236}">
              <a16:creationId xmlns:a16="http://schemas.microsoft.com/office/drawing/2014/main" id="{00000000-0008-0000-0000-000047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00" name="Text Box 27">
          <a:extLst>
            <a:ext uri="{FF2B5EF4-FFF2-40B4-BE49-F238E27FC236}">
              <a16:creationId xmlns:a16="http://schemas.microsoft.com/office/drawing/2014/main" id="{00000000-0008-0000-0000-000048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301" name="Text Box 27">
          <a:extLst>
            <a:ext uri="{FF2B5EF4-FFF2-40B4-BE49-F238E27FC236}">
              <a16:creationId xmlns:a16="http://schemas.microsoft.com/office/drawing/2014/main" id="{00000000-0008-0000-0000-000049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302" name="Text Box 27">
          <a:extLst>
            <a:ext uri="{FF2B5EF4-FFF2-40B4-BE49-F238E27FC236}">
              <a16:creationId xmlns:a16="http://schemas.microsoft.com/office/drawing/2014/main" id="{00000000-0008-0000-0000-00004A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03" name="Text Box 27">
          <a:extLst>
            <a:ext uri="{FF2B5EF4-FFF2-40B4-BE49-F238E27FC236}">
              <a16:creationId xmlns:a16="http://schemas.microsoft.com/office/drawing/2014/main" id="{00000000-0008-0000-0000-00004B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04" name="Text Box 27">
          <a:extLst>
            <a:ext uri="{FF2B5EF4-FFF2-40B4-BE49-F238E27FC236}">
              <a16:creationId xmlns:a16="http://schemas.microsoft.com/office/drawing/2014/main" id="{00000000-0008-0000-0000-00004C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05" name="Text Box 27">
          <a:extLst>
            <a:ext uri="{FF2B5EF4-FFF2-40B4-BE49-F238E27FC236}">
              <a16:creationId xmlns:a16="http://schemas.microsoft.com/office/drawing/2014/main" id="{00000000-0008-0000-0000-00004D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06" name="Text Box 27">
          <a:extLst>
            <a:ext uri="{FF2B5EF4-FFF2-40B4-BE49-F238E27FC236}">
              <a16:creationId xmlns:a16="http://schemas.microsoft.com/office/drawing/2014/main" id="{00000000-0008-0000-0000-00004E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07" name="Text Box 27">
          <a:extLst>
            <a:ext uri="{FF2B5EF4-FFF2-40B4-BE49-F238E27FC236}">
              <a16:creationId xmlns:a16="http://schemas.microsoft.com/office/drawing/2014/main" id="{00000000-0008-0000-0000-00004F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08" name="Text Box 27">
          <a:extLst>
            <a:ext uri="{FF2B5EF4-FFF2-40B4-BE49-F238E27FC236}">
              <a16:creationId xmlns:a16="http://schemas.microsoft.com/office/drawing/2014/main" id="{00000000-0008-0000-0000-000050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09" name="Text Box 27">
          <a:extLst>
            <a:ext uri="{FF2B5EF4-FFF2-40B4-BE49-F238E27FC236}">
              <a16:creationId xmlns:a16="http://schemas.microsoft.com/office/drawing/2014/main" id="{00000000-0008-0000-0000-000051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10" name="Text Box 27">
          <a:extLst>
            <a:ext uri="{FF2B5EF4-FFF2-40B4-BE49-F238E27FC236}">
              <a16:creationId xmlns:a16="http://schemas.microsoft.com/office/drawing/2014/main" id="{00000000-0008-0000-0000-000052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311" name="Text Box 27">
          <a:extLst>
            <a:ext uri="{FF2B5EF4-FFF2-40B4-BE49-F238E27FC236}">
              <a16:creationId xmlns:a16="http://schemas.microsoft.com/office/drawing/2014/main" id="{00000000-0008-0000-0000-000053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312" name="Text Box 27">
          <a:extLst>
            <a:ext uri="{FF2B5EF4-FFF2-40B4-BE49-F238E27FC236}">
              <a16:creationId xmlns:a16="http://schemas.microsoft.com/office/drawing/2014/main" id="{00000000-0008-0000-0000-000054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13" name="Text Box 27">
          <a:extLst>
            <a:ext uri="{FF2B5EF4-FFF2-40B4-BE49-F238E27FC236}">
              <a16:creationId xmlns:a16="http://schemas.microsoft.com/office/drawing/2014/main" id="{00000000-0008-0000-0000-000055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14" name="Text Box 27">
          <a:extLst>
            <a:ext uri="{FF2B5EF4-FFF2-40B4-BE49-F238E27FC236}">
              <a16:creationId xmlns:a16="http://schemas.microsoft.com/office/drawing/2014/main" id="{00000000-0008-0000-0000-000056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15" name="Text Box 27">
          <a:extLst>
            <a:ext uri="{FF2B5EF4-FFF2-40B4-BE49-F238E27FC236}">
              <a16:creationId xmlns:a16="http://schemas.microsoft.com/office/drawing/2014/main" id="{00000000-0008-0000-0000-000057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16" name="Text Box 27">
          <a:extLst>
            <a:ext uri="{FF2B5EF4-FFF2-40B4-BE49-F238E27FC236}">
              <a16:creationId xmlns:a16="http://schemas.microsoft.com/office/drawing/2014/main" id="{00000000-0008-0000-0000-000058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17" name="Text Box 27">
          <a:extLst>
            <a:ext uri="{FF2B5EF4-FFF2-40B4-BE49-F238E27FC236}">
              <a16:creationId xmlns:a16="http://schemas.microsoft.com/office/drawing/2014/main" id="{00000000-0008-0000-0000-000059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18" name="Text Box 27">
          <a:extLst>
            <a:ext uri="{FF2B5EF4-FFF2-40B4-BE49-F238E27FC236}">
              <a16:creationId xmlns:a16="http://schemas.microsoft.com/office/drawing/2014/main" id="{00000000-0008-0000-0000-00005A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19" name="Text Box 27">
          <a:extLst>
            <a:ext uri="{FF2B5EF4-FFF2-40B4-BE49-F238E27FC236}">
              <a16:creationId xmlns:a16="http://schemas.microsoft.com/office/drawing/2014/main" id="{00000000-0008-0000-0000-00005B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20" name="Text Box 27">
          <a:extLst>
            <a:ext uri="{FF2B5EF4-FFF2-40B4-BE49-F238E27FC236}">
              <a16:creationId xmlns:a16="http://schemas.microsoft.com/office/drawing/2014/main" id="{00000000-0008-0000-0000-00005C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321" name="Text Box 27">
          <a:extLst>
            <a:ext uri="{FF2B5EF4-FFF2-40B4-BE49-F238E27FC236}">
              <a16:creationId xmlns:a16="http://schemas.microsoft.com/office/drawing/2014/main" id="{00000000-0008-0000-0000-00005D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322" name="Text Box 27">
          <a:extLst>
            <a:ext uri="{FF2B5EF4-FFF2-40B4-BE49-F238E27FC236}">
              <a16:creationId xmlns:a16="http://schemas.microsoft.com/office/drawing/2014/main" id="{00000000-0008-0000-0000-00005E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23" name="Text Box 27">
          <a:extLst>
            <a:ext uri="{FF2B5EF4-FFF2-40B4-BE49-F238E27FC236}">
              <a16:creationId xmlns:a16="http://schemas.microsoft.com/office/drawing/2014/main" id="{00000000-0008-0000-0000-00005F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24" name="Text Box 27">
          <a:extLst>
            <a:ext uri="{FF2B5EF4-FFF2-40B4-BE49-F238E27FC236}">
              <a16:creationId xmlns:a16="http://schemas.microsoft.com/office/drawing/2014/main" id="{00000000-0008-0000-0000-000060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25" name="Text Box 27">
          <a:extLst>
            <a:ext uri="{FF2B5EF4-FFF2-40B4-BE49-F238E27FC236}">
              <a16:creationId xmlns:a16="http://schemas.microsoft.com/office/drawing/2014/main" id="{00000000-0008-0000-0000-000061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26" name="Text Box 27">
          <a:extLst>
            <a:ext uri="{FF2B5EF4-FFF2-40B4-BE49-F238E27FC236}">
              <a16:creationId xmlns:a16="http://schemas.microsoft.com/office/drawing/2014/main" id="{00000000-0008-0000-0000-000062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27" name="Text Box 27">
          <a:extLst>
            <a:ext uri="{FF2B5EF4-FFF2-40B4-BE49-F238E27FC236}">
              <a16:creationId xmlns:a16="http://schemas.microsoft.com/office/drawing/2014/main" id="{00000000-0008-0000-0000-000063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28" name="Text Box 27">
          <a:extLst>
            <a:ext uri="{FF2B5EF4-FFF2-40B4-BE49-F238E27FC236}">
              <a16:creationId xmlns:a16="http://schemas.microsoft.com/office/drawing/2014/main" id="{00000000-0008-0000-0000-000064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29" name="Text Box 27">
          <a:extLst>
            <a:ext uri="{FF2B5EF4-FFF2-40B4-BE49-F238E27FC236}">
              <a16:creationId xmlns:a16="http://schemas.microsoft.com/office/drawing/2014/main" id="{00000000-0008-0000-0000-000065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30" name="Text Box 27">
          <a:extLst>
            <a:ext uri="{FF2B5EF4-FFF2-40B4-BE49-F238E27FC236}">
              <a16:creationId xmlns:a16="http://schemas.microsoft.com/office/drawing/2014/main" id="{00000000-0008-0000-0000-000066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331" name="Text Box 27">
          <a:extLst>
            <a:ext uri="{FF2B5EF4-FFF2-40B4-BE49-F238E27FC236}">
              <a16:creationId xmlns:a16="http://schemas.microsoft.com/office/drawing/2014/main" id="{00000000-0008-0000-0000-000067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332" name="Text Box 27">
          <a:extLst>
            <a:ext uri="{FF2B5EF4-FFF2-40B4-BE49-F238E27FC236}">
              <a16:creationId xmlns:a16="http://schemas.microsoft.com/office/drawing/2014/main" id="{00000000-0008-0000-0000-000068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333" name="Text Box 27">
          <a:extLst>
            <a:ext uri="{FF2B5EF4-FFF2-40B4-BE49-F238E27FC236}">
              <a16:creationId xmlns:a16="http://schemas.microsoft.com/office/drawing/2014/main" id="{00000000-0008-0000-0000-000069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34" name="Text Box 27">
          <a:extLst>
            <a:ext uri="{FF2B5EF4-FFF2-40B4-BE49-F238E27FC236}">
              <a16:creationId xmlns:a16="http://schemas.microsoft.com/office/drawing/2014/main" id="{00000000-0008-0000-0000-00006A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35" name="Text Box 27">
          <a:extLst>
            <a:ext uri="{FF2B5EF4-FFF2-40B4-BE49-F238E27FC236}">
              <a16:creationId xmlns:a16="http://schemas.microsoft.com/office/drawing/2014/main" id="{00000000-0008-0000-0000-00006B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36" name="Text Box 27">
          <a:extLst>
            <a:ext uri="{FF2B5EF4-FFF2-40B4-BE49-F238E27FC236}">
              <a16:creationId xmlns:a16="http://schemas.microsoft.com/office/drawing/2014/main" id="{00000000-0008-0000-0000-00006C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37" name="Text Box 27">
          <a:extLst>
            <a:ext uri="{FF2B5EF4-FFF2-40B4-BE49-F238E27FC236}">
              <a16:creationId xmlns:a16="http://schemas.microsoft.com/office/drawing/2014/main" id="{00000000-0008-0000-0000-00006D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38" name="Text Box 27">
          <a:extLst>
            <a:ext uri="{FF2B5EF4-FFF2-40B4-BE49-F238E27FC236}">
              <a16:creationId xmlns:a16="http://schemas.microsoft.com/office/drawing/2014/main" id="{00000000-0008-0000-0000-00006E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39" name="Text Box 27">
          <a:extLst>
            <a:ext uri="{FF2B5EF4-FFF2-40B4-BE49-F238E27FC236}">
              <a16:creationId xmlns:a16="http://schemas.microsoft.com/office/drawing/2014/main" id="{00000000-0008-0000-0000-00006F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40" name="Text Box 27">
          <a:extLst>
            <a:ext uri="{FF2B5EF4-FFF2-40B4-BE49-F238E27FC236}">
              <a16:creationId xmlns:a16="http://schemas.microsoft.com/office/drawing/2014/main" id="{00000000-0008-0000-0000-000070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41" name="Text Box 27">
          <a:extLst>
            <a:ext uri="{FF2B5EF4-FFF2-40B4-BE49-F238E27FC236}">
              <a16:creationId xmlns:a16="http://schemas.microsoft.com/office/drawing/2014/main" id="{00000000-0008-0000-0000-000071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342" name="Text Box 27">
          <a:extLst>
            <a:ext uri="{FF2B5EF4-FFF2-40B4-BE49-F238E27FC236}">
              <a16:creationId xmlns:a16="http://schemas.microsoft.com/office/drawing/2014/main" id="{00000000-0008-0000-0000-000072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343" name="Text Box 27">
          <a:extLst>
            <a:ext uri="{FF2B5EF4-FFF2-40B4-BE49-F238E27FC236}">
              <a16:creationId xmlns:a16="http://schemas.microsoft.com/office/drawing/2014/main" id="{00000000-0008-0000-0000-000073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44" name="Text Box 27">
          <a:extLst>
            <a:ext uri="{FF2B5EF4-FFF2-40B4-BE49-F238E27FC236}">
              <a16:creationId xmlns:a16="http://schemas.microsoft.com/office/drawing/2014/main" id="{00000000-0008-0000-0000-000074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45" name="Text Box 27">
          <a:extLst>
            <a:ext uri="{FF2B5EF4-FFF2-40B4-BE49-F238E27FC236}">
              <a16:creationId xmlns:a16="http://schemas.microsoft.com/office/drawing/2014/main" id="{00000000-0008-0000-0000-000075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46" name="Text Box 27">
          <a:extLst>
            <a:ext uri="{FF2B5EF4-FFF2-40B4-BE49-F238E27FC236}">
              <a16:creationId xmlns:a16="http://schemas.microsoft.com/office/drawing/2014/main" id="{00000000-0008-0000-0000-000076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47" name="Text Box 27">
          <a:extLst>
            <a:ext uri="{FF2B5EF4-FFF2-40B4-BE49-F238E27FC236}">
              <a16:creationId xmlns:a16="http://schemas.microsoft.com/office/drawing/2014/main" id="{00000000-0008-0000-0000-000077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48" name="Text Box 27">
          <a:extLst>
            <a:ext uri="{FF2B5EF4-FFF2-40B4-BE49-F238E27FC236}">
              <a16:creationId xmlns:a16="http://schemas.microsoft.com/office/drawing/2014/main" id="{00000000-0008-0000-0000-000078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49" name="Text Box 27">
          <a:extLst>
            <a:ext uri="{FF2B5EF4-FFF2-40B4-BE49-F238E27FC236}">
              <a16:creationId xmlns:a16="http://schemas.microsoft.com/office/drawing/2014/main" id="{00000000-0008-0000-0000-000079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50" name="Text Box 27">
          <a:extLst>
            <a:ext uri="{FF2B5EF4-FFF2-40B4-BE49-F238E27FC236}">
              <a16:creationId xmlns:a16="http://schemas.microsoft.com/office/drawing/2014/main" id="{00000000-0008-0000-0000-00007A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51" name="Text Box 27">
          <a:extLst>
            <a:ext uri="{FF2B5EF4-FFF2-40B4-BE49-F238E27FC236}">
              <a16:creationId xmlns:a16="http://schemas.microsoft.com/office/drawing/2014/main" id="{00000000-0008-0000-0000-00007B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352" name="Text Box 27">
          <a:extLst>
            <a:ext uri="{FF2B5EF4-FFF2-40B4-BE49-F238E27FC236}">
              <a16:creationId xmlns:a16="http://schemas.microsoft.com/office/drawing/2014/main" id="{00000000-0008-0000-0000-00007C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353" name="Text Box 27">
          <a:extLst>
            <a:ext uri="{FF2B5EF4-FFF2-40B4-BE49-F238E27FC236}">
              <a16:creationId xmlns:a16="http://schemas.microsoft.com/office/drawing/2014/main" id="{00000000-0008-0000-0000-00007D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54" name="Text Box 27">
          <a:extLst>
            <a:ext uri="{FF2B5EF4-FFF2-40B4-BE49-F238E27FC236}">
              <a16:creationId xmlns:a16="http://schemas.microsoft.com/office/drawing/2014/main" id="{00000000-0008-0000-0000-00007E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55" name="Text Box 27">
          <a:extLst>
            <a:ext uri="{FF2B5EF4-FFF2-40B4-BE49-F238E27FC236}">
              <a16:creationId xmlns:a16="http://schemas.microsoft.com/office/drawing/2014/main" id="{00000000-0008-0000-0000-00007F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56" name="Text Box 27">
          <a:extLst>
            <a:ext uri="{FF2B5EF4-FFF2-40B4-BE49-F238E27FC236}">
              <a16:creationId xmlns:a16="http://schemas.microsoft.com/office/drawing/2014/main" id="{00000000-0008-0000-0000-000080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57" name="Text Box 27">
          <a:extLst>
            <a:ext uri="{FF2B5EF4-FFF2-40B4-BE49-F238E27FC236}">
              <a16:creationId xmlns:a16="http://schemas.microsoft.com/office/drawing/2014/main" id="{00000000-0008-0000-0000-000081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58" name="Text Box 27">
          <a:extLst>
            <a:ext uri="{FF2B5EF4-FFF2-40B4-BE49-F238E27FC236}">
              <a16:creationId xmlns:a16="http://schemas.microsoft.com/office/drawing/2014/main" id="{00000000-0008-0000-0000-000082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59" name="Text Box 27">
          <a:extLst>
            <a:ext uri="{FF2B5EF4-FFF2-40B4-BE49-F238E27FC236}">
              <a16:creationId xmlns:a16="http://schemas.microsoft.com/office/drawing/2014/main" id="{00000000-0008-0000-0000-000083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60" name="Text Box 27">
          <a:extLst>
            <a:ext uri="{FF2B5EF4-FFF2-40B4-BE49-F238E27FC236}">
              <a16:creationId xmlns:a16="http://schemas.microsoft.com/office/drawing/2014/main" id="{00000000-0008-0000-0000-000084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61" name="Text Box 27">
          <a:extLst>
            <a:ext uri="{FF2B5EF4-FFF2-40B4-BE49-F238E27FC236}">
              <a16:creationId xmlns:a16="http://schemas.microsoft.com/office/drawing/2014/main" id="{00000000-0008-0000-0000-000085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362" name="Text Box 27">
          <a:extLst>
            <a:ext uri="{FF2B5EF4-FFF2-40B4-BE49-F238E27FC236}">
              <a16:creationId xmlns:a16="http://schemas.microsoft.com/office/drawing/2014/main" id="{00000000-0008-0000-0000-000086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363" name="Text Box 27">
          <a:extLst>
            <a:ext uri="{FF2B5EF4-FFF2-40B4-BE49-F238E27FC236}">
              <a16:creationId xmlns:a16="http://schemas.microsoft.com/office/drawing/2014/main" id="{00000000-0008-0000-0000-000087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64" name="Text Box 27">
          <a:extLst>
            <a:ext uri="{FF2B5EF4-FFF2-40B4-BE49-F238E27FC236}">
              <a16:creationId xmlns:a16="http://schemas.microsoft.com/office/drawing/2014/main" id="{00000000-0008-0000-0000-000088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65" name="Text Box 27">
          <a:extLst>
            <a:ext uri="{FF2B5EF4-FFF2-40B4-BE49-F238E27FC236}">
              <a16:creationId xmlns:a16="http://schemas.microsoft.com/office/drawing/2014/main" id="{00000000-0008-0000-0000-000089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66" name="Text Box 27">
          <a:extLst>
            <a:ext uri="{FF2B5EF4-FFF2-40B4-BE49-F238E27FC236}">
              <a16:creationId xmlns:a16="http://schemas.microsoft.com/office/drawing/2014/main" id="{00000000-0008-0000-0000-00008A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67" name="Text Box 27">
          <a:extLst>
            <a:ext uri="{FF2B5EF4-FFF2-40B4-BE49-F238E27FC236}">
              <a16:creationId xmlns:a16="http://schemas.microsoft.com/office/drawing/2014/main" id="{00000000-0008-0000-0000-00008B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68" name="Text Box 27">
          <a:extLst>
            <a:ext uri="{FF2B5EF4-FFF2-40B4-BE49-F238E27FC236}">
              <a16:creationId xmlns:a16="http://schemas.microsoft.com/office/drawing/2014/main" id="{00000000-0008-0000-0000-00008C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69" name="Text Box 27">
          <a:extLst>
            <a:ext uri="{FF2B5EF4-FFF2-40B4-BE49-F238E27FC236}">
              <a16:creationId xmlns:a16="http://schemas.microsoft.com/office/drawing/2014/main" id="{00000000-0008-0000-0000-00008D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70" name="Text Box 27">
          <a:extLst>
            <a:ext uri="{FF2B5EF4-FFF2-40B4-BE49-F238E27FC236}">
              <a16:creationId xmlns:a16="http://schemas.microsoft.com/office/drawing/2014/main" id="{00000000-0008-0000-0000-00008E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71" name="Text Box 27">
          <a:extLst>
            <a:ext uri="{FF2B5EF4-FFF2-40B4-BE49-F238E27FC236}">
              <a16:creationId xmlns:a16="http://schemas.microsoft.com/office/drawing/2014/main" id="{00000000-0008-0000-0000-00008F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372" name="Text Box 27">
          <a:extLst>
            <a:ext uri="{FF2B5EF4-FFF2-40B4-BE49-F238E27FC236}">
              <a16:creationId xmlns:a16="http://schemas.microsoft.com/office/drawing/2014/main" id="{00000000-0008-0000-0000-000090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373" name="Text Box 27">
          <a:extLst>
            <a:ext uri="{FF2B5EF4-FFF2-40B4-BE49-F238E27FC236}">
              <a16:creationId xmlns:a16="http://schemas.microsoft.com/office/drawing/2014/main" id="{00000000-0008-0000-0000-000091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374" name="Text Box 27">
          <a:extLst>
            <a:ext uri="{FF2B5EF4-FFF2-40B4-BE49-F238E27FC236}">
              <a16:creationId xmlns:a16="http://schemas.microsoft.com/office/drawing/2014/main" id="{00000000-0008-0000-0000-000092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75" name="Text Box 27">
          <a:extLst>
            <a:ext uri="{FF2B5EF4-FFF2-40B4-BE49-F238E27FC236}">
              <a16:creationId xmlns:a16="http://schemas.microsoft.com/office/drawing/2014/main" id="{00000000-0008-0000-0000-000093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76" name="Text Box 27">
          <a:extLst>
            <a:ext uri="{FF2B5EF4-FFF2-40B4-BE49-F238E27FC236}">
              <a16:creationId xmlns:a16="http://schemas.microsoft.com/office/drawing/2014/main" id="{00000000-0008-0000-0000-000094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77" name="Text Box 27">
          <a:extLst>
            <a:ext uri="{FF2B5EF4-FFF2-40B4-BE49-F238E27FC236}">
              <a16:creationId xmlns:a16="http://schemas.microsoft.com/office/drawing/2014/main" id="{00000000-0008-0000-0000-000095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78" name="Text Box 27">
          <a:extLst>
            <a:ext uri="{FF2B5EF4-FFF2-40B4-BE49-F238E27FC236}">
              <a16:creationId xmlns:a16="http://schemas.microsoft.com/office/drawing/2014/main" id="{00000000-0008-0000-0000-000096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79" name="Text Box 27">
          <a:extLst>
            <a:ext uri="{FF2B5EF4-FFF2-40B4-BE49-F238E27FC236}">
              <a16:creationId xmlns:a16="http://schemas.microsoft.com/office/drawing/2014/main" id="{00000000-0008-0000-0000-000097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80" name="Text Box 27">
          <a:extLst>
            <a:ext uri="{FF2B5EF4-FFF2-40B4-BE49-F238E27FC236}">
              <a16:creationId xmlns:a16="http://schemas.microsoft.com/office/drawing/2014/main" id="{00000000-0008-0000-0000-000098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81" name="Text Box 27">
          <a:extLst>
            <a:ext uri="{FF2B5EF4-FFF2-40B4-BE49-F238E27FC236}">
              <a16:creationId xmlns:a16="http://schemas.microsoft.com/office/drawing/2014/main" id="{00000000-0008-0000-0000-000099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82" name="Text Box 27">
          <a:extLst>
            <a:ext uri="{FF2B5EF4-FFF2-40B4-BE49-F238E27FC236}">
              <a16:creationId xmlns:a16="http://schemas.microsoft.com/office/drawing/2014/main" id="{00000000-0008-0000-0000-00009A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383" name="Text Box 27">
          <a:extLst>
            <a:ext uri="{FF2B5EF4-FFF2-40B4-BE49-F238E27FC236}">
              <a16:creationId xmlns:a16="http://schemas.microsoft.com/office/drawing/2014/main" id="{00000000-0008-0000-0000-00009B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384" name="Text Box 27">
          <a:extLst>
            <a:ext uri="{FF2B5EF4-FFF2-40B4-BE49-F238E27FC236}">
              <a16:creationId xmlns:a16="http://schemas.microsoft.com/office/drawing/2014/main" id="{00000000-0008-0000-0000-00009C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85" name="Text Box 27">
          <a:extLst>
            <a:ext uri="{FF2B5EF4-FFF2-40B4-BE49-F238E27FC236}">
              <a16:creationId xmlns:a16="http://schemas.microsoft.com/office/drawing/2014/main" id="{00000000-0008-0000-0000-00009D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86" name="Text Box 27">
          <a:extLst>
            <a:ext uri="{FF2B5EF4-FFF2-40B4-BE49-F238E27FC236}">
              <a16:creationId xmlns:a16="http://schemas.microsoft.com/office/drawing/2014/main" id="{00000000-0008-0000-0000-00009E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87" name="Text Box 27">
          <a:extLst>
            <a:ext uri="{FF2B5EF4-FFF2-40B4-BE49-F238E27FC236}">
              <a16:creationId xmlns:a16="http://schemas.microsoft.com/office/drawing/2014/main" id="{00000000-0008-0000-0000-00009F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88" name="Text Box 27">
          <a:extLst>
            <a:ext uri="{FF2B5EF4-FFF2-40B4-BE49-F238E27FC236}">
              <a16:creationId xmlns:a16="http://schemas.microsoft.com/office/drawing/2014/main" id="{00000000-0008-0000-0000-0000A0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89" name="Text Box 27">
          <a:extLst>
            <a:ext uri="{FF2B5EF4-FFF2-40B4-BE49-F238E27FC236}">
              <a16:creationId xmlns:a16="http://schemas.microsoft.com/office/drawing/2014/main" id="{00000000-0008-0000-0000-0000A1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90" name="Text Box 27">
          <a:extLst>
            <a:ext uri="{FF2B5EF4-FFF2-40B4-BE49-F238E27FC236}">
              <a16:creationId xmlns:a16="http://schemas.microsoft.com/office/drawing/2014/main" id="{00000000-0008-0000-0000-0000A2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91" name="Text Box 27">
          <a:extLst>
            <a:ext uri="{FF2B5EF4-FFF2-40B4-BE49-F238E27FC236}">
              <a16:creationId xmlns:a16="http://schemas.microsoft.com/office/drawing/2014/main" id="{00000000-0008-0000-0000-0000A3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92" name="Text Box 27">
          <a:extLst>
            <a:ext uri="{FF2B5EF4-FFF2-40B4-BE49-F238E27FC236}">
              <a16:creationId xmlns:a16="http://schemas.microsoft.com/office/drawing/2014/main" id="{00000000-0008-0000-0000-0000A4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393" name="Text Box 27">
          <a:extLst>
            <a:ext uri="{FF2B5EF4-FFF2-40B4-BE49-F238E27FC236}">
              <a16:creationId xmlns:a16="http://schemas.microsoft.com/office/drawing/2014/main" id="{00000000-0008-0000-0000-0000A5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394" name="Text Box 27">
          <a:extLst>
            <a:ext uri="{FF2B5EF4-FFF2-40B4-BE49-F238E27FC236}">
              <a16:creationId xmlns:a16="http://schemas.microsoft.com/office/drawing/2014/main" id="{00000000-0008-0000-0000-0000A6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95" name="Text Box 27">
          <a:extLst>
            <a:ext uri="{FF2B5EF4-FFF2-40B4-BE49-F238E27FC236}">
              <a16:creationId xmlns:a16="http://schemas.microsoft.com/office/drawing/2014/main" id="{00000000-0008-0000-0000-0000A7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96" name="Text Box 27">
          <a:extLst>
            <a:ext uri="{FF2B5EF4-FFF2-40B4-BE49-F238E27FC236}">
              <a16:creationId xmlns:a16="http://schemas.microsoft.com/office/drawing/2014/main" id="{00000000-0008-0000-0000-0000A8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97" name="Text Box 27">
          <a:extLst>
            <a:ext uri="{FF2B5EF4-FFF2-40B4-BE49-F238E27FC236}">
              <a16:creationId xmlns:a16="http://schemas.microsoft.com/office/drawing/2014/main" id="{00000000-0008-0000-0000-0000A9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398" name="Text Box 27">
          <a:extLst>
            <a:ext uri="{FF2B5EF4-FFF2-40B4-BE49-F238E27FC236}">
              <a16:creationId xmlns:a16="http://schemas.microsoft.com/office/drawing/2014/main" id="{00000000-0008-0000-0000-0000AA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399" name="Text Box 27">
          <a:extLst>
            <a:ext uri="{FF2B5EF4-FFF2-40B4-BE49-F238E27FC236}">
              <a16:creationId xmlns:a16="http://schemas.microsoft.com/office/drawing/2014/main" id="{00000000-0008-0000-0000-0000AB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00" name="Text Box 27">
          <a:extLst>
            <a:ext uri="{FF2B5EF4-FFF2-40B4-BE49-F238E27FC236}">
              <a16:creationId xmlns:a16="http://schemas.microsoft.com/office/drawing/2014/main" id="{00000000-0008-0000-0000-0000AC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01" name="Text Box 27">
          <a:extLst>
            <a:ext uri="{FF2B5EF4-FFF2-40B4-BE49-F238E27FC236}">
              <a16:creationId xmlns:a16="http://schemas.microsoft.com/office/drawing/2014/main" id="{00000000-0008-0000-0000-0000AD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02" name="Text Box 27">
          <a:extLst>
            <a:ext uri="{FF2B5EF4-FFF2-40B4-BE49-F238E27FC236}">
              <a16:creationId xmlns:a16="http://schemas.microsoft.com/office/drawing/2014/main" id="{00000000-0008-0000-0000-0000AE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403" name="Text Box 27">
          <a:extLst>
            <a:ext uri="{FF2B5EF4-FFF2-40B4-BE49-F238E27FC236}">
              <a16:creationId xmlns:a16="http://schemas.microsoft.com/office/drawing/2014/main" id="{00000000-0008-0000-0000-0000AF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404" name="Text Box 27">
          <a:extLst>
            <a:ext uri="{FF2B5EF4-FFF2-40B4-BE49-F238E27FC236}">
              <a16:creationId xmlns:a16="http://schemas.microsoft.com/office/drawing/2014/main" id="{00000000-0008-0000-0000-0000B0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05" name="Text Box 27">
          <a:extLst>
            <a:ext uri="{FF2B5EF4-FFF2-40B4-BE49-F238E27FC236}">
              <a16:creationId xmlns:a16="http://schemas.microsoft.com/office/drawing/2014/main" id="{00000000-0008-0000-0000-0000B1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06" name="Text Box 27">
          <a:extLst>
            <a:ext uri="{FF2B5EF4-FFF2-40B4-BE49-F238E27FC236}">
              <a16:creationId xmlns:a16="http://schemas.microsoft.com/office/drawing/2014/main" id="{00000000-0008-0000-0000-0000B2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07" name="Text Box 27">
          <a:extLst>
            <a:ext uri="{FF2B5EF4-FFF2-40B4-BE49-F238E27FC236}">
              <a16:creationId xmlns:a16="http://schemas.microsoft.com/office/drawing/2014/main" id="{00000000-0008-0000-0000-0000B3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08" name="Text Box 27">
          <a:extLst>
            <a:ext uri="{FF2B5EF4-FFF2-40B4-BE49-F238E27FC236}">
              <a16:creationId xmlns:a16="http://schemas.microsoft.com/office/drawing/2014/main" id="{00000000-0008-0000-0000-0000B4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09" name="Text Box 27">
          <a:extLst>
            <a:ext uri="{FF2B5EF4-FFF2-40B4-BE49-F238E27FC236}">
              <a16:creationId xmlns:a16="http://schemas.microsoft.com/office/drawing/2014/main" id="{00000000-0008-0000-0000-0000B5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10" name="Text Box 27">
          <a:extLst>
            <a:ext uri="{FF2B5EF4-FFF2-40B4-BE49-F238E27FC236}">
              <a16:creationId xmlns:a16="http://schemas.microsoft.com/office/drawing/2014/main" id="{00000000-0008-0000-0000-0000B6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11" name="Text Box 27">
          <a:extLst>
            <a:ext uri="{FF2B5EF4-FFF2-40B4-BE49-F238E27FC236}">
              <a16:creationId xmlns:a16="http://schemas.microsoft.com/office/drawing/2014/main" id="{00000000-0008-0000-0000-0000B7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12" name="Text Box 27">
          <a:extLst>
            <a:ext uri="{FF2B5EF4-FFF2-40B4-BE49-F238E27FC236}">
              <a16:creationId xmlns:a16="http://schemas.microsoft.com/office/drawing/2014/main" id="{00000000-0008-0000-0000-0000B8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413" name="Text Box 27">
          <a:extLst>
            <a:ext uri="{FF2B5EF4-FFF2-40B4-BE49-F238E27FC236}">
              <a16:creationId xmlns:a16="http://schemas.microsoft.com/office/drawing/2014/main" id="{00000000-0008-0000-0000-0000B9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414" name="Text Box 27">
          <a:extLst>
            <a:ext uri="{FF2B5EF4-FFF2-40B4-BE49-F238E27FC236}">
              <a16:creationId xmlns:a16="http://schemas.microsoft.com/office/drawing/2014/main" id="{00000000-0008-0000-0000-0000BA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415" name="Text Box 27">
          <a:extLst>
            <a:ext uri="{FF2B5EF4-FFF2-40B4-BE49-F238E27FC236}">
              <a16:creationId xmlns:a16="http://schemas.microsoft.com/office/drawing/2014/main" id="{00000000-0008-0000-0000-0000BB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16" name="Text Box 27">
          <a:extLst>
            <a:ext uri="{FF2B5EF4-FFF2-40B4-BE49-F238E27FC236}">
              <a16:creationId xmlns:a16="http://schemas.microsoft.com/office/drawing/2014/main" id="{00000000-0008-0000-0000-0000BC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17" name="Text Box 27">
          <a:extLst>
            <a:ext uri="{FF2B5EF4-FFF2-40B4-BE49-F238E27FC236}">
              <a16:creationId xmlns:a16="http://schemas.microsoft.com/office/drawing/2014/main" id="{00000000-0008-0000-0000-0000BD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18" name="Text Box 27">
          <a:extLst>
            <a:ext uri="{FF2B5EF4-FFF2-40B4-BE49-F238E27FC236}">
              <a16:creationId xmlns:a16="http://schemas.microsoft.com/office/drawing/2014/main" id="{00000000-0008-0000-0000-0000BE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19" name="Text Box 27">
          <a:extLst>
            <a:ext uri="{FF2B5EF4-FFF2-40B4-BE49-F238E27FC236}">
              <a16:creationId xmlns:a16="http://schemas.microsoft.com/office/drawing/2014/main" id="{00000000-0008-0000-0000-0000BF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20" name="Text Box 27">
          <a:extLst>
            <a:ext uri="{FF2B5EF4-FFF2-40B4-BE49-F238E27FC236}">
              <a16:creationId xmlns:a16="http://schemas.microsoft.com/office/drawing/2014/main" id="{00000000-0008-0000-0000-0000C0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21" name="Text Box 27">
          <a:extLst>
            <a:ext uri="{FF2B5EF4-FFF2-40B4-BE49-F238E27FC236}">
              <a16:creationId xmlns:a16="http://schemas.microsoft.com/office/drawing/2014/main" id="{00000000-0008-0000-0000-0000C1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22" name="Text Box 27">
          <a:extLst>
            <a:ext uri="{FF2B5EF4-FFF2-40B4-BE49-F238E27FC236}">
              <a16:creationId xmlns:a16="http://schemas.microsoft.com/office/drawing/2014/main" id="{00000000-0008-0000-0000-0000C2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23" name="Text Box 27">
          <a:extLst>
            <a:ext uri="{FF2B5EF4-FFF2-40B4-BE49-F238E27FC236}">
              <a16:creationId xmlns:a16="http://schemas.microsoft.com/office/drawing/2014/main" id="{00000000-0008-0000-0000-0000C3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424" name="Text Box 27">
          <a:extLst>
            <a:ext uri="{FF2B5EF4-FFF2-40B4-BE49-F238E27FC236}">
              <a16:creationId xmlns:a16="http://schemas.microsoft.com/office/drawing/2014/main" id="{00000000-0008-0000-0000-0000C4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425" name="Text Box 27">
          <a:extLst>
            <a:ext uri="{FF2B5EF4-FFF2-40B4-BE49-F238E27FC236}">
              <a16:creationId xmlns:a16="http://schemas.microsoft.com/office/drawing/2014/main" id="{00000000-0008-0000-0000-0000C5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26" name="Text Box 27">
          <a:extLst>
            <a:ext uri="{FF2B5EF4-FFF2-40B4-BE49-F238E27FC236}">
              <a16:creationId xmlns:a16="http://schemas.microsoft.com/office/drawing/2014/main" id="{00000000-0008-0000-0000-0000C6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27" name="Text Box 27">
          <a:extLst>
            <a:ext uri="{FF2B5EF4-FFF2-40B4-BE49-F238E27FC236}">
              <a16:creationId xmlns:a16="http://schemas.microsoft.com/office/drawing/2014/main" id="{00000000-0008-0000-0000-0000C7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28" name="Text Box 27">
          <a:extLst>
            <a:ext uri="{FF2B5EF4-FFF2-40B4-BE49-F238E27FC236}">
              <a16:creationId xmlns:a16="http://schemas.microsoft.com/office/drawing/2014/main" id="{00000000-0008-0000-0000-0000C8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29" name="Text Box 27">
          <a:extLst>
            <a:ext uri="{FF2B5EF4-FFF2-40B4-BE49-F238E27FC236}">
              <a16:creationId xmlns:a16="http://schemas.microsoft.com/office/drawing/2014/main" id="{00000000-0008-0000-0000-0000C9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30" name="Text Box 27">
          <a:extLst>
            <a:ext uri="{FF2B5EF4-FFF2-40B4-BE49-F238E27FC236}">
              <a16:creationId xmlns:a16="http://schemas.microsoft.com/office/drawing/2014/main" id="{00000000-0008-0000-0000-0000CA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31" name="Text Box 27">
          <a:extLst>
            <a:ext uri="{FF2B5EF4-FFF2-40B4-BE49-F238E27FC236}">
              <a16:creationId xmlns:a16="http://schemas.microsoft.com/office/drawing/2014/main" id="{00000000-0008-0000-0000-0000CB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32" name="Text Box 27">
          <a:extLst>
            <a:ext uri="{FF2B5EF4-FFF2-40B4-BE49-F238E27FC236}">
              <a16:creationId xmlns:a16="http://schemas.microsoft.com/office/drawing/2014/main" id="{00000000-0008-0000-0000-0000CC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33" name="Text Box 27">
          <a:extLst>
            <a:ext uri="{FF2B5EF4-FFF2-40B4-BE49-F238E27FC236}">
              <a16:creationId xmlns:a16="http://schemas.microsoft.com/office/drawing/2014/main" id="{00000000-0008-0000-0000-0000CD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434" name="Text Box 27">
          <a:extLst>
            <a:ext uri="{FF2B5EF4-FFF2-40B4-BE49-F238E27FC236}">
              <a16:creationId xmlns:a16="http://schemas.microsoft.com/office/drawing/2014/main" id="{00000000-0008-0000-0000-0000CE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435" name="Text Box 27">
          <a:extLst>
            <a:ext uri="{FF2B5EF4-FFF2-40B4-BE49-F238E27FC236}">
              <a16:creationId xmlns:a16="http://schemas.microsoft.com/office/drawing/2014/main" id="{00000000-0008-0000-0000-0000CF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36" name="Text Box 27">
          <a:extLst>
            <a:ext uri="{FF2B5EF4-FFF2-40B4-BE49-F238E27FC236}">
              <a16:creationId xmlns:a16="http://schemas.microsoft.com/office/drawing/2014/main" id="{00000000-0008-0000-0000-0000D0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37" name="Text Box 27">
          <a:extLst>
            <a:ext uri="{FF2B5EF4-FFF2-40B4-BE49-F238E27FC236}">
              <a16:creationId xmlns:a16="http://schemas.microsoft.com/office/drawing/2014/main" id="{00000000-0008-0000-0000-0000D1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38" name="Text Box 27">
          <a:extLst>
            <a:ext uri="{FF2B5EF4-FFF2-40B4-BE49-F238E27FC236}">
              <a16:creationId xmlns:a16="http://schemas.microsoft.com/office/drawing/2014/main" id="{00000000-0008-0000-0000-0000D2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39" name="Text Box 27">
          <a:extLst>
            <a:ext uri="{FF2B5EF4-FFF2-40B4-BE49-F238E27FC236}">
              <a16:creationId xmlns:a16="http://schemas.microsoft.com/office/drawing/2014/main" id="{00000000-0008-0000-0000-0000D3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40" name="Text Box 27">
          <a:extLst>
            <a:ext uri="{FF2B5EF4-FFF2-40B4-BE49-F238E27FC236}">
              <a16:creationId xmlns:a16="http://schemas.microsoft.com/office/drawing/2014/main" id="{00000000-0008-0000-0000-0000D4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41" name="Text Box 27">
          <a:extLst>
            <a:ext uri="{FF2B5EF4-FFF2-40B4-BE49-F238E27FC236}">
              <a16:creationId xmlns:a16="http://schemas.microsoft.com/office/drawing/2014/main" id="{00000000-0008-0000-0000-0000D5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42" name="Text Box 27">
          <a:extLst>
            <a:ext uri="{FF2B5EF4-FFF2-40B4-BE49-F238E27FC236}">
              <a16:creationId xmlns:a16="http://schemas.microsoft.com/office/drawing/2014/main" id="{00000000-0008-0000-0000-0000D6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43" name="Text Box 27">
          <a:extLst>
            <a:ext uri="{FF2B5EF4-FFF2-40B4-BE49-F238E27FC236}">
              <a16:creationId xmlns:a16="http://schemas.microsoft.com/office/drawing/2014/main" id="{00000000-0008-0000-0000-0000D7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444" name="Text Box 27">
          <a:extLst>
            <a:ext uri="{FF2B5EF4-FFF2-40B4-BE49-F238E27FC236}">
              <a16:creationId xmlns:a16="http://schemas.microsoft.com/office/drawing/2014/main" id="{00000000-0008-0000-0000-0000D8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445" name="Text Box 27">
          <a:extLst>
            <a:ext uri="{FF2B5EF4-FFF2-40B4-BE49-F238E27FC236}">
              <a16:creationId xmlns:a16="http://schemas.microsoft.com/office/drawing/2014/main" id="{00000000-0008-0000-0000-0000D9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46" name="Text Box 27">
          <a:extLst>
            <a:ext uri="{FF2B5EF4-FFF2-40B4-BE49-F238E27FC236}">
              <a16:creationId xmlns:a16="http://schemas.microsoft.com/office/drawing/2014/main" id="{00000000-0008-0000-0000-0000DA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47" name="Text Box 27">
          <a:extLst>
            <a:ext uri="{FF2B5EF4-FFF2-40B4-BE49-F238E27FC236}">
              <a16:creationId xmlns:a16="http://schemas.microsoft.com/office/drawing/2014/main" id="{00000000-0008-0000-0000-0000DB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48" name="Text Box 27">
          <a:extLst>
            <a:ext uri="{FF2B5EF4-FFF2-40B4-BE49-F238E27FC236}">
              <a16:creationId xmlns:a16="http://schemas.microsoft.com/office/drawing/2014/main" id="{00000000-0008-0000-0000-0000DC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49" name="Text Box 27">
          <a:extLst>
            <a:ext uri="{FF2B5EF4-FFF2-40B4-BE49-F238E27FC236}">
              <a16:creationId xmlns:a16="http://schemas.microsoft.com/office/drawing/2014/main" id="{00000000-0008-0000-0000-0000DD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50" name="Text Box 27">
          <a:extLst>
            <a:ext uri="{FF2B5EF4-FFF2-40B4-BE49-F238E27FC236}">
              <a16:creationId xmlns:a16="http://schemas.microsoft.com/office/drawing/2014/main" id="{00000000-0008-0000-0000-0000DE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51" name="Text Box 27">
          <a:extLst>
            <a:ext uri="{FF2B5EF4-FFF2-40B4-BE49-F238E27FC236}">
              <a16:creationId xmlns:a16="http://schemas.microsoft.com/office/drawing/2014/main" id="{00000000-0008-0000-0000-0000DF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52" name="Text Box 27">
          <a:extLst>
            <a:ext uri="{FF2B5EF4-FFF2-40B4-BE49-F238E27FC236}">
              <a16:creationId xmlns:a16="http://schemas.microsoft.com/office/drawing/2014/main" id="{00000000-0008-0000-0000-0000E0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53" name="Text Box 27">
          <a:extLst>
            <a:ext uri="{FF2B5EF4-FFF2-40B4-BE49-F238E27FC236}">
              <a16:creationId xmlns:a16="http://schemas.microsoft.com/office/drawing/2014/main" id="{00000000-0008-0000-0000-0000E1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454" name="Text Box 27">
          <a:extLst>
            <a:ext uri="{FF2B5EF4-FFF2-40B4-BE49-F238E27FC236}">
              <a16:creationId xmlns:a16="http://schemas.microsoft.com/office/drawing/2014/main" id="{00000000-0008-0000-0000-0000E2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455" name="Text Box 27">
          <a:extLst>
            <a:ext uri="{FF2B5EF4-FFF2-40B4-BE49-F238E27FC236}">
              <a16:creationId xmlns:a16="http://schemas.microsoft.com/office/drawing/2014/main" id="{00000000-0008-0000-0000-0000E3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456" name="Text Box 27">
          <a:extLst>
            <a:ext uri="{FF2B5EF4-FFF2-40B4-BE49-F238E27FC236}">
              <a16:creationId xmlns:a16="http://schemas.microsoft.com/office/drawing/2014/main" id="{00000000-0008-0000-0000-0000E428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57" name="Text Box 27">
          <a:extLst>
            <a:ext uri="{FF2B5EF4-FFF2-40B4-BE49-F238E27FC236}">
              <a16:creationId xmlns:a16="http://schemas.microsoft.com/office/drawing/2014/main" id="{00000000-0008-0000-0000-0000E5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58" name="Text Box 27">
          <a:extLst>
            <a:ext uri="{FF2B5EF4-FFF2-40B4-BE49-F238E27FC236}">
              <a16:creationId xmlns:a16="http://schemas.microsoft.com/office/drawing/2014/main" id="{00000000-0008-0000-0000-0000E6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59" name="Text Box 27">
          <a:extLst>
            <a:ext uri="{FF2B5EF4-FFF2-40B4-BE49-F238E27FC236}">
              <a16:creationId xmlns:a16="http://schemas.microsoft.com/office/drawing/2014/main" id="{00000000-0008-0000-0000-0000E7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60" name="Text Box 27">
          <a:extLst>
            <a:ext uri="{FF2B5EF4-FFF2-40B4-BE49-F238E27FC236}">
              <a16:creationId xmlns:a16="http://schemas.microsoft.com/office/drawing/2014/main" id="{00000000-0008-0000-0000-0000E8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61" name="Text Box 27">
          <a:extLst>
            <a:ext uri="{FF2B5EF4-FFF2-40B4-BE49-F238E27FC236}">
              <a16:creationId xmlns:a16="http://schemas.microsoft.com/office/drawing/2014/main" id="{00000000-0008-0000-0000-0000E9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62" name="Text Box 27">
          <a:extLst>
            <a:ext uri="{FF2B5EF4-FFF2-40B4-BE49-F238E27FC236}">
              <a16:creationId xmlns:a16="http://schemas.microsoft.com/office/drawing/2014/main" id="{00000000-0008-0000-0000-0000EA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63" name="Text Box 27">
          <a:extLst>
            <a:ext uri="{FF2B5EF4-FFF2-40B4-BE49-F238E27FC236}">
              <a16:creationId xmlns:a16="http://schemas.microsoft.com/office/drawing/2014/main" id="{00000000-0008-0000-0000-0000EB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64" name="Text Box 27">
          <a:extLst>
            <a:ext uri="{FF2B5EF4-FFF2-40B4-BE49-F238E27FC236}">
              <a16:creationId xmlns:a16="http://schemas.microsoft.com/office/drawing/2014/main" id="{00000000-0008-0000-0000-0000EC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465" name="Text Box 27">
          <a:extLst>
            <a:ext uri="{FF2B5EF4-FFF2-40B4-BE49-F238E27FC236}">
              <a16:creationId xmlns:a16="http://schemas.microsoft.com/office/drawing/2014/main" id="{00000000-0008-0000-0000-0000ED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66" name="Text Box 27">
          <a:extLst>
            <a:ext uri="{FF2B5EF4-FFF2-40B4-BE49-F238E27FC236}">
              <a16:creationId xmlns:a16="http://schemas.microsoft.com/office/drawing/2014/main" id="{00000000-0008-0000-0000-0000EE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67" name="Text Box 27">
          <a:extLst>
            <a:ext uri="{FF2B5EF4-FFF2-40B4-BE49-F238E27FC236}">
              <a16:creationId xmlns:a16="http://schemas.microsoft.com/office/drawing/2014/main" id="{00000000-0008-0000-0000-0000EF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68" name="Text Box 27">
          <a:extLst>
            <a:ext uri="{FF2B5EF4-FFF2-40B4-BE49-F238E27FC236}">
              <a16:creationId xmlns:a16="http://schemas.microsoft.com/office/drawing/2014/main" id="{00000000-0008-0000-0000-0000F0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69" name="Text Box 27">
          <a:extLst>
            <a:ext uri="{FF2B5EF4-FFF2-40B4-BE49-F238E27FC236}">
              <a16:creationId xmlns:a16="http://schemas.microsoft.com/office/drawing/2014/main" id="{00000000-0008-0000-0000-0000F1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70" name="Text Box 27">
          <a:extLst>
            <a:ext uri="{FF2B5EF4-FFF2-40B4-BE49-F238E27FC236}">
              <a16:creationId xmlns:a16="http://schemas.microsoft.com/office/drawing/2014/main" id="{00000000-0008-0000-0000-0000F2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71" name="Text Box 27">
          <a:extLst>
            <a:ext uri="{FF2B5EF4-FFF2-40B4-BE49-F238E27FC236}">
              <a16:creationId xmlns:a16="http://schemas.microsoft.com/office/drawing/2014/main" id="{00000000-0008-0000-0000-0000F3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72" name="Text Box 27">
          <a:extLst>
            <a:ext uri="{FF2B5EF4-FFF2-40B4-BE49-F238E27FC236}">
              <a16:creationId xmlns:a16="http://schemas.microsoft.com/office/drawing/2014/main" id="{00000000-0008-0000-0000-0000F4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73" name="Text Box 27">
          <a:extLst>
            <a:ext uri="{FF2B5EF4-FFF2-40B4-BE49-F238E27FC236}">
              <a16:creationId xmlns:a16="http://schemas.microsoft.com/office/drawing/2014/main" id="{00000000-0008-0000-0000-0000F5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474" name="Text Box 27">
          <a:extLst>
            <a:ext uri="{FF2B5EF4-FFF2-40B4-BE49-F238E27FC236}">
              <a16:creationId xmlns:a16="http://schemas.microsoft.com/office/drawing/2014/main" id="{00000000-0008-0000-0000-0000F628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475" name="Text Box 27">
          <a:extLst>
            <a:ext uri="{FF2B5EF4-FFF2-40B4-BE49-F238E27FC236}">
              <a16:creationId xmlns:a16="http://schemas.microsoft.com/office/drawing/2014/main" id="{00000000-0008-0000-0000-0000F7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76" name="Text Box 27">
          <a:extLst>
            <a:ext uri="{FF2B5EF4-FFF2-40B4-BE49-F238E27FC236}">
              <a16:creationId xmlns:a16="http://schemas.microsoft.com/office/drawing/2014/main" id="{00000000-0008-0000-0000-0000F8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77" name="Text Box 27">
          <a:extLst>
            <a:ext uri="{FF2B5EF4-FFF2-40B4-BE49-F238E27FC236}">
              <a16:creationId xmlns:a16="http://schemas.microsoft.com/office/drawing/2014/main" id="{00000000-0008-0000-0000-0000F9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78" name="Text Box 27">
          <a:extLst>
            <a:ext uri="{FF2B5EF4-FFF2-40B4-BE49-F238E27FC236}">
              <a16:creationId xmlns:a16="http://schemas.microsoft.com/office/drawing/2014/main" id="{00000000-0008-0000-0000-0000FA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79" name="Text Box 27">
          <a:extLst>
            <a:ext uri="{FF2B5EF4-FFF2-40B4-BE49-F238E27FC236}">
              <a16:creationId xmlns:a16="http://schemas.microsoft.com/office/drawing/2014/main" id="{00000000-0008-0000-0000-0000FB28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80" name="Text Box 27">
          <a:extLst>
            <a:ext uri="{FF2B5EF4-FFF2-40B4-BE49-F238E27FC236}">
              <a16:creationId xmlns:a16="http://schemas.microsoft.com/office/drawing/2014/main" id="{00000000-0008-0000-0000-0000FC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81" name="Text Box 27">
          <a:extLst>
            <a:ext uri="{FF2B5EF4-FFF2-40B4-BE49-F238E27FC236}">
              <a16:creationId xmlns:a16="http://schemas.microsoft.com/office/drawing/2014/main" id="{00000000-0008-0000-0000-0000FD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82" name="Text Box 27">
          <a:extLst>
            <a:ext uri="{FF2B5EF4-FFF2-40B4-BE49-F238E27FC236}">
              <a16:creationId xmlns:a16="http://schemas.microsoft.com/office/drawing/2014/main" id="{00000000-0008-0000-0000-0000FE28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483" name="Text Box 27">
          <a:extLst>
            <a:ext uri="{FF2B5EF4-FFF2-40B4-BE49-F238E27FC236}">
              <a16:creationId xmlns:a16="http://schemas.microsoft.com/office/drawing/2014/main" id="{00000000-0008-0000-0000-0000FF28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484" name="Text Box 27">
          <a:extLst>
            <a:ext uri="{FF2B5EF4-FFF2-40B4-BE49-F238E27FC236}">
              <a16:creationId xmlns:a16="http://schemas.microsoft.com/office/drawing/2014/main" id="{00000000-0008-0000-0000-000000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85" name="Text Box 27">
          <a:extLst>
            <a:ext uri="{FF2B5EF4-FFF2-40B4-BE49-F238E27FC236}">
              <a16:creationId xmlns:a16="http://schemas.microsoft.com/office/drawing/2014/main" id="{00000000-0008-0000-0000-000001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86" name="Text Box 27">
          <a:extLst>
            <a:ext uri="{FF2B5EF4-FFF2-40B4-BE49-F238E27FC236}">
              <a16:creationId xmlns:a16="http://schemas.microsoft.com/office/drawing/2014/main" id="{00000000-0008-0000-0000-000002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87" name="Text Box 27">
          <a:extLst>
            <a:ext uri="{FF2B5EF4-FFF2-40B4-BE49-F238E27FC236}">
              <a16:creationId xmlns:a16="http://schemas.microsoft.com/office/drawing/2014/main" id="{00000000-0008-0000-0000-000003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88" name="Text Box 27">
          <a:extLst>
            <a:ext uri="{FF2B5EF4-FFF2-40B4-BE49-F238E27FC236}">
              <a16:creationId xmlns:a16="http://schemas.microsoft.com/office/drawing/2014/main" id="{00000000-0008-0000-0000-000004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89" name="Text Box 27">
          <a:extLst>
            <a:ext uri="{FF2B5EF4-FFF2-40B4-BE49-F238E27FC236}">
              <a16:creationId xmlns:a16="http://schemas.microsoft.com/office/drawing/2014/main" id="{00000000-0008-0000-0000-000005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90" name="Text Box 27">
          <a:extLst>
            <a:ext uri="{FF2B5EF4-FFF2-40B4-BE49-F238E27FC236}">
              <a16:creationId xmlns:a16="http://schemas.microsoft.com/office/drawing/2014/main" id="{00000000-0008-0000-0000-000006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91" name="Text Box 27">
          <a:extLst>
            <a:ext uri="{FF2B5EF4-FFF2-40B4-BE49-F238E27FC236}">
              <a16:creationId xmlns:a16="http://schemas.microsoft.com/office/drawing/2014/main" id="{00000000-0008-0000-0000-000007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492" name="Text Box 27">
          <a:extLst>
            <a:ext uri="{FF2B5EF4-FFF2-40B4-BE49-F238E27FC236}">
              <a16:creationId xmlns:a16="http://schemas.microsoft.com/office/drawing/2014/main" id="{00000000-0008-0000-0000-000008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493" name="Text Box 27">
          <a:extLst>
            <a:ext uri="{FF2B5EF4-FFF2-40B4-BE49-F238E27FC236}">
              <a16:creationId xmlns:a16="http://schemas.microsoft.com/office/drawing/2014/main" id="{00000000-0008-0000-0000-000009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494" name="Text Box 27">
          <a:extLst>
            <a:ext uri="{FF2B5EF4-FFF2-40B4-BE49-F238E27FC236}">
              <a16:creationId xmlns:a16="http://schemas.microsoft.com/office/drawing/2014/main" id="{00000000-0008-0000-0000-00000A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495" name="Text Box 27">
          <a:extLst>
            <a:ext uri="{FF2B5EF4-FFF2-40B4-BE49-F238E27FC236}">
              <a16:creationId xmlns:a16="http://schemas.microsoft.com/office/drawing/2014/main" id="{00000000-0008-0000-0000-00000B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96" name="Text Box 27">
          <a:extLst>
            <a:ext uri="{FF2B5EF4-FFF2-40B4-BE49-F238E27FC236}">
              <a16:creationId xmlns:a16="http://schemas.microsoft.com/office/drawing/2014/main" id="{00000000-0008-0000-0000-00000C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97" name="Text Box 27">
          <a:extLst>
            <a:ext uri="{FF2B5EF4-FFF2-40B4-BE49-F238E27FC236}">
              <a16:creationId xmlns:a16="http://schemas.microsoft.com/office/drawing/2014/main" id="{00000000-0008-0000-0000-00000D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98" name="Text Box 27">
          <a:extLst>
            <a:ext uri="{FF2B5EF4-FFF2-40B4-BE49-F238E27FC236}">
              <a16:creationId xmlns:a16="http://schemas.microsoft.com/office/drawing/2014/main" id="{00000000-0008-0000-0000-00000E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499" name="Text Box 27">
          <a:extLst>
            <a:ext uri="{FF2B5EF4-FFF2-40B4-BE49-F238E27FC236}">
              <a16:creationId xmlns:a16="http://schemas.microsoft.com/office/drawing/2014/main" id="{00000000-0008-0000-0000-00000F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00" name="Text Box 27">
          <a:extLst>
            <a:ext uri="{FF2B5EF4-FFF2-40B4-BE49-F238E27FC236}">
              <a16:creationId xmlns:a16="http://schemas.microsoft.com/office/drawing/2014/main" id="{00000000-0008-0000-0000-000010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01" name="Text Box 27">
          <a:extLst>
            <a:ext uri="{FF2B5EF4-FFF2-40B4-BE49-F238E27FC236}">
              <a16:creationId xmlns:a16="http://schemas.microsoft.com/office/drawing/2014/main" id="{00000000-0008-0000-0000-000011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02" name="Text Box 27">
          <a:extLst>
            <a:ext uri="{FF2B5EF4-FFF2-40B4-BE49-F238E27FC236}">
              <a16:creationId xmlns:a16="http://schemas.microsoft.com/office/drawing/2014/main" id="{00000000-0008-0000-0000-000012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03" name="Text Box 27">
          <a:extLst>
            <a:ext uri="{FF2B5EF4-FFF2-40B4-BE49-F238E27FC236}">
              <a16:creationId xmlns:a16="http://schemas.microsoft.com/office/drawing/2014/main" id="{00000000-0008-0000-0000-000013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504" name="Text Box 27">
          <a:extLst>
            <a:ext uri="{FF2B5EF4-FFF2-40B4-BE49-F238E27FC236}">
              <a16:creationId xmlns:a16="http://schemas.microsoft.com/office/drawing/2014/main" id="{00000000-0008-0000-0000-000014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505" name="Text Box 27">
          <a:extLst>
            <a:ext uri="{FF2B5EF4-FFF2-40B4-BE49-F238E27FC236}">
              <a16:creationId xmlns:a16="http://schemas.microsoft.com/office/drawing/2014/main" id="{00000000-0008-0000-0000-000015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06" name="Text Box 27">
          <a:extLst>
            <a:ext uri="{FF2B5EF4-FFF2-40B4-BE49-F238E27FC236}">
              <a16:creationId xmlns:a16="http://schemas.microsoft.com/office/drawing/2014/main" id="{00000000-0008-0000-0000-000016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07" name="Text Box 27">
          <a:extLst>
            <a:ext uri="{FF2B5EF4-FFF2-40B4-BE49-F238E27FC236}">
              <a16:creationId xmlns:a16="http://schemas.microsoft.com/office/drawing/2014/main" id="{00000000-0008-0000-0000-000017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08" name="Text Box 27">
          <a:extLst>
            <a:ext uri="{FF2B5EF4-FFF2-40B4-BE49-F238E27FC236}">
              <a16:creationId xmlns:a16="http://schemas.microsoft.com/office/drawing/2014/main" id="{00000000-0008-0000-0000-000018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09" name="Text Box 27">
          <a:extLst>
            <a:ext uri="{FF2B5EF4-FFF2-40B4-BE49-F238E27FC236}">
              <a16:creationId xmlns:a16="http://schemas.microsoft.com/office/drawing/2014/main" id="{00000000-0008-0000-0000-000019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10" name="Text Box 27">
          <a:extLst>
            <a:ext uri="{FF2B5EF4-FFF2-40B4-BE49-F238E27FC236}">
              <a16:creationId xmlns:a16="http://schemas.microsoft.com/office/drawing/2014/main" id="{00000000-0008-0000-0000-00001A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11" name="Text Box 27">
          <a:extLst>
            <a:ext uri="{FF2B5EF4-FFF2-40B4-BE49-F238E27FC236}">
              <a16:creationId xmlns:a16="http://schemas.microsoft.com/office/drawing/2014/main" id="{00000000-0008-0000-0000-00001B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12" name="Text Box 27">
          <a:extLst>
            <a:ext uri="{FF2B5EF4-FFF2-40B4-BE49-F238E27FC236}">
              <a16:creationId xmlns:a16="http://schemas.microsoft.com/office/drawing/2014/main" id="{00000000-0008-0000-0000-00001C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13" name="Text Box 27">
          <a:extLst>
            <a:ext uri="{FF2B5EF4-FFF2-40B4-BE49-F238E27FC236}">
              <a16:creationId xmlns:a16="http://schemas.microsoft.com/office/drawing/2014/main" id="{00000000-0008-0000-0000-00001D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514" name="Text Box 27">
          <a:extLst>
            <a:ext uri="{FF2B5EF4-FFF2-40B4-BE49-F238E27FC236}">
              <a16:creationId xmlns:a16="http://schemas.microsoft.com/office/drawing/2014/main" id="{00000000-0008-0000-0000-00001E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515" name="Text Box 27">
          <a:extLst>
            <a:ext uri="{FF2B5EF4-FFF2-40B4-BE49-F238E27FC236}">
              <a16:creationId xmlns:a16="http://schemas.microsoft.com/office/drawing/2014/main" id="{00000000-0008-0000-0000-00001F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16" name="Text Box 27">
          <a:extLst>
            <a:ext uri="{FF2B5EF4-FFF2-40B4-BE49-F238E27FC236}">
              <a16:creationId xmlns:a16="http://schemas.microsoft.com/office/drawing/2014/main" id="{00000000-0008-0000-0000-000020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17" name="Text Box 27">
          <a:extLst>
            <a:ext uri="{FF2B5EF4-FFF2-40B4-BE49-F238E27FC236}">
              <a16:creationId xmlns:a16="http://schemas.microsoft.com/office/drawing/2014/main" id="{00000000-0008-0000-0000-000021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18" name="Text Box 27">
          <a:extLst>
            <a:ext uri="{FF2B5EF4-FFF2-40B4-BE49-F238E27FC236}">
              <a16:creationId xmlns:a16="http://schemas.microsoft.com/office/drawing/2014/main" id="{00000000-0008-0000-0000-000022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19" name="Text Box 27">
          <a:extLst>
            <a:ext uri="{FF2B5EF4-FFF2-40B4-BE49-F238E27FC236}">
              <a16:creationId xmlns:a16="http://schemas.microsoft.com/office/drawing/2014/main" id="{00000000-0008-0000-0000-000023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20" name="Text Box 27">
          <a:extLst>
            <a:ext uri="{FF2B5EF4-FFF2-40B4-BE49-F238E27FC236}">
              <a16:creationId xmlns:a16="http://schemas.microsoft.com/office/drawing/2014/main" id="{00000000-0008-0000-0000-000024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21" name="Text Box 27">
          <a:extLst>
            <a:ext uri="{FF2B5EF4-FFF2-40B4-BE49-F238E27FC236}">
              <a16:creationId xmlns:a16="http://schemas.microsoft.com/office/drawing/2014/main" id="{00000000-0008-0000-0000-000025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22" name="Text Box 27">
          <a:extLst>
            <a:ext uri="{FF2B5EF4-FFF2-40B4-BE49-F238E27FC236}">
              <a16:creationId xmlns:a16="http://schemas.microsoft.com/office/drawing/2014/main" id="{00000000-0008-0000-0000-000026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23" name="Text Box 27">
          <a:extLst>
            <a:ext uri="{FF2B5EF4-FFF2-40B4-BE49-F238E27FC236}">
              <a16:creationId xmlns:a16="http://schemas.microsoft.com/office/drawing/2014/main" id="{00000000-0008-0000-0000-000027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524" name="Text Box 27">
          <a:extLst>
            <a:ext uri="{FF2B5EF4-FFF2-40B4-BE49-F238E27FC236}">
              <a16:creationId xmlns:a16="http://schemas.microsoft.com/office/drawing/2014/main" id="{00000000-0008-0000-0000-000028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525" name="Text Box 27">
          <a:extLst>
            <a:ext uri="{FF2B5EF4-FFF2-40B4-BE49-F238E27FC236}">
              <a16:creationId xmlns:a16="http://schemas.microsoft.com/office/drawing/2014/main" id="{00000000-0008-0000-0000-000029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26" name="Text Box 27">
          <a:extLst>
            <a:ext uri="{FF2B5EF4-FFF2-40B4-BE49-F238E27FC236}">
              <a16:creationId xmlns:a16="http://schemas.microsoft.com/office/drawing/2014/main" id="{00000000-0008-0000-0000-00002A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27" name="Text Box 27">
          <a:extLst>
            <a:ext uri="{FF2B5EF4-FFF2-40B4-BE49-F238E27FC236}">
              <a16:creationId xmlns:a16="http://schemas.microsoft.com/office/drawing/2014/main" id="{00000000-0008-0000-0000-00002B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28" name="Text Box 27">
          <a:extLst>
            <a:ext uri="{FF2B5EF4-FFF2-40B4-BE49-F238E27FC236}">
              <a16:creationId xmlns:a16="http://schemas.microsoft.com/office/drawing/2014/main" id="{00000000-0008-0000-0000-00002C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29" name="Text Box 27">
          <a:extLst>
            <a:ext uri="{FF2B5EF4-FFF2-40B4-BE49-F238E27FC236}">
              <a16:creationId xmlns:a16="http://schemas.microsoft.com/office/drawing/2014/main" id="{00000000-0008-0000-0000-00002D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30" name="Text Box 27">
          <a:extLst>
            <a:ext uri="{FF2B5EF4-FFF2-40B4-BE49-F238E27FC236}">
              <a16:creationId xmlns:a16="http://schemas.microsoft.com/office/drawing/2014/main" id="{00000000-0008-0000-0000-00002E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31" name="Text Box 27">
          <a:extLst>
            <a:ext uri="{FF2B5EF4-FFF2-40B4-BE49-F238E27FC236}">
              <a16:creationId xmlns:a16="http://schemas.microsoft.com/office/drawing/2014/main" id="{00000000-0008-0000-0000-00002F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32" name="Text Box 27">
          <a:extLst>
            <a:ext uri="{FF2B5EF4-FFF2-40B4-BE49-F238E27FC236}">
              <a16:creationId xmlns:a16="http://schemas.microsoft.com/office/drawing/2014/main" id="{00000000-0008-0000-0000-000030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33" name="Text Box 27">
          <a:extLst>
            <a:ext uri="{FF2B5EF4-FFF2-40B4-BE49-F238E27FC236}">
              <a16:creationId xmlns:a16="http://schemas.microsoft.com/office/drawing/2014/main" id="{00000000-0008-0000-0000-000031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534" name="Text Box 27">
          <a:extLst>
            <a:ext uri="{FF2B5EF4-FFF2-40B4-BE49-F238E27FC236}">
              <a16:creationId xmlns:a16="http://schemas.microsoft.com/office/drawing/2014/main" id="{00000000-0008-0000-0000-000032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535" name="Text Box 27">
          <a:extLst>
            <a:ext uri="{FF2B5EF4-FFF2-40B4-BE49-F238E27FC236}">
              <a16:creationId xmlns:a16="http://schemas.microsoft.com/office/drawing/2014/main" id="{00000000-0008-0000-0000-000033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536" name="Text Box 27">
          <a:extLst>
            <a:ext uri="{FF2B5EF4-FFF2-40B4-BE49-F238E27FC236}">
              <a16:creationId xmlns:a16="http://schemas.microsoft.com/office/drawing/2014/main" id="{00000000-0008-0000-0000-000034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37" name="Text Box 27">
          <a:extLst>
            <a:ext uri="{FF2B5EF4-FFF2-40B4-BE49-F238E27FC236}">
              <a16:creationId xmlns:a16="http://schemas.microsoft.com/office/drawing/2014/main" id="{00000000-0008-0000-0000-000035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38" name="Text Box 27">
          <a:extLst>
            <a:ext uri="{FF2B5EF4-FFF2-40B4-BE49-F238E27FC236}">
              <a16:creationId xmlns:a16="http://schemas.microsoft.com/office/drawing/2014/main" id="{00000000-0008-0000-0000-000036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39" name="Text Box 27">
          <a:extLst>
            <a:ext uri="{FF2B5EF4-FFF2-40B4-BE49-F238E27FC236}">
              <a16:creationId xmlns:a16="http://schemas.microsoft.com/office/drawing/2014/main" id="{00000000-0008-0000-0000-000037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40" name="Text Box 27">
          <a:extLst>
            <a:ext uri="{FF2B5EF4-FFF2-40B4-BE49-F238E27FC236}">
              <a16:creationId xmlns:a16="http://schemas.microsoft.com/office/drawing/2014/main" id="{00000000-0008-0000-0000-000038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41" name="Text Box 27">
          <a:extLst>
            <a:ext uri="{FF2B5EF4-FFF2-40B4-BE49-F238E27FC236}">
              <a16:creationId xmlns:a16="http://schemas.microsoft.com/office/drawing/2014/main" id="{00000000-0008-0000-0000-000039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42" name="Text Box 27">
          <a:extLst>
            <a:ext uri="{FF2B5EF4-FFF2-40B4-BE49-F238E27FC236}">
              <a16:creationId xmlns:a16="http://schemas.microsoft.com/office/drawing/2014/main" id="{00000000-0008-0000-0000-00003A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43" name="Text Box 27">
          <a:extLst>
            <a:ext uri="{FF2B5EF4-FFF2-40B4-BE49-F238E27FC236}">
              <a16:creationId xmlns:a16="http://schemas.microsoft.com/office/drawing/2014/main" id="{00000000-0008-0000-0000-00003B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44" name="Text Box 27">
          <a:extLst>
            <a:ext uri="{FF2B5EF4-FFF2-40B4-BE49-F238E27FC236}">
              <a16:creationId xmlns:a16="http://schemas.microsoft.com/office/drawing/2014/main" id="{00000000-0008-0000-0000-00003C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545" name="Text Box 27">
          <a:extLst>
            <a:ext uri="{FF2B5EF4-FFF2-40B4-BE49-F238E27FC236}">
              <a16:creationId xmlns:a16="http://schemas.microsoft.com/office/drawing/2014/main" id="{00000000-0008-0000-0000-00003D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546" name="Text Box 27">
          <a:extLst>
            <a:ext uri="{FF2B5EF4-FFF2-40B4-BE49-F238E27FC236}">
              <a16:creationId xmlns:a16="http://schemas.microsoft.com/office/drawing/2014/main" id="{00000000-0008-0000-0000-00003E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47" name="Text Box 27">
          <a:extLst>
            <a:ext uri="{FF2B5EF4-FFF2-40B4-BE49-F238E27FC236}">
              <a16:creationId xmlns:a16="http://schemas.microsoft.com/office/drawing/2014/main" id="{00000000-0008-0000-0000-00003F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48" name="Text Box 27">
          <a:extLst>
            <a:ext uri="{FF2B5EF4-FFF2-40B4-BE49-F238E27FC236}">
              <a16:creationId xmlns:a16="http://schemas.microsoft.com/office/drawing/2014/main" id="{00000000-0008-0000-0000-000040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49" name="Text Box 27">
          <a:extLst>
            <a:ext uri="{FF2B5EF4-FFF2-40B4-BE49-F238E27FC236}">
              <a16:creationId xmlns:a16="http://schemas.microsoft.com/office/drawing/2014/main" id="{00000000-0008-0000-0000-000041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50" name="Text Box 27">
          <a:extLst>
            <a:ext uri="{FF2B5EF4-FFF2-40B4-BE49-F238E27FC236}">
              <a16:creationId xmlns:a16="http://schemas.microsoft.com/office/drawing/2014/main" id="{00000000-0008-0000-0000-000042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51" name="Text Box 27">
          <a:extLst>
            <a:ext uri="{FF2B5EF4-FFF2-40B4-BE49-F238E27FC236}">
              <a16:creationId xmlns:a16="http://schemas.microsoft.com/office/drawing/2014/main" id="{00000000-0008-0000-0000-000043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52" name="Text Box 27">
          <a:extLst>
            <a:ext uri="{FF2B5EF4-FFF2-40B4-BE49-F238E27FC236}">
              <a16:creationId xmlns:a16="http://schemas.microsoft.com/office/drawing/2014/main" id="{00000000-0008-0000-0000-000044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53" name="Text Box 27">
          <a:extLst>
            <a:ext uri="{FF2B5EF4-FFF2-40B4-BE49-F238E27FC236}">
              <a16:creationId xmlns:a16="http://schemas.microsoft.com/office/drawing/2014/main" id="{00000000-0008-0000-0000-000045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54" name="Text Box 27">
          <a:extLst>
            <a:ext uri="{FF2B5EF4-FFF2-40B4-BE49-F238E27FC236}">
              <a16:creationId xmlns:a16="http://schemas.microsoft.com/office/drawing/2014/main" id="{00000000-0008-0000-0000-000046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555" name="Text Box 27">
          <a:extLst>
            <a:ext uri="{FF2B5EF4-FFF2-40B4-BE49-F238E27FC236}">
              <a16:creationId xmlns:a16="http://schemas.microsoft.com/office/drawing/2014/main" id="{00000000-0008-0000-0000-000047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556" name="Text Box 27">
          <a:extLst>
            <a:ext uri="{FF2B5EF4-FFF2-40B4-BE49-F238E27FC236}">
              <a16:creationId xmlns:a16="http://schemas.microsoft.com/office/drawing/2014/main" id="{00000000-0008-0000-0000-000048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57" name="Text Box 27">
          <a:extLst>
            <a:ext uri="{FF2B5EF4-FFF2-40B4-BE49-F238E27FC236}">
              <a16:creationId xmlns:a16="http://schemas.microsoft.com/office/drawing/2014/main" id="{00000000-0008-0000-0000-000049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58" name="Text Box 27">
          <a:extLst>
            <a:ext uri="{FF2B5EF4-FFF2-40B4-BE49-F238E27FC236}">
              <a16:creationId xmlns:a16="http://schemas.microsoft.com/office/drawing/2014/main" id="{00000000-0008-0000-0000-00004A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59" name="Text Box 27">
          <a:extLst>
            <a:ext uri="{FF2B5EF4-FFF2-40B4-BE49-F238E27FC236}">
              <a16:creationId xmlns:a16="http://schemas.microsoft.com/office/drawing/2014/main" id="{00000000-0008-0000-0000-00004B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60" name="Text Box 27">
          <a:extLst>
            <a:ext uri="{FF2B5EF4-FFF2-40B4-BE49-F238E27FC236}">
              <a16:creationId xmlns:a16="http://schemas.microsoft.com/office/drawing/2014/main" id="{00000000-0008-0000-0000-00004C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61" name="Text Box 27">
          <a:extLst>
            <a:ext uri="{FF2B5EF4-FFF2-40B4-BE49-F238E27FC236}">
              <a16:creationId xmlns:a16="http://schemas.microsoft.com/office/drawing/2014/main" id="{00000000-0008-0000-0000-00004D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62" name="Text Box 27">
          <a:extLst>
            <a:ext uri="{FF2B5EF4-FFF2-40B4-BE49-F238E27FC236}">
              <a16:creationId xmlns:a16="http://schemas.microsoft.com/office/drawing/2014/main" id="{00000000-0008-0000-0000-00004E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63" name="Text Box 27">
          <a:extLst>
            <a:ext uri="{FF2B5EF4-FFF2-40B4-BE49-F238E27FC236}">
              <a16:creationId xmlns:a16="http://schemas.microsoft.com/office/drawing/2014/main" id="{00000000-0008-0000-0000-00004F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64" name="Text Box 27">
          <a:extLst>
            <a:ext uri="{FF2B5EF4-FFF2-40B4-BE49-F238E27FC236}">
              <a16:creationId xmlns:a16="http://schemas.microsoft.com/office/drawing/2014/main" id="{00000000-0008-0000-0000-000050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565" name="Text Box 27">
          <a:extLst>
            <a:ext uri="{FF2B5EF4-FFF2-40B4-BE49-F238E27FC236}">
              <a16:creationId xmlns:a16="http://schemas.microsoft.com/office/drawing/2014/main" id="{00000000-0008-0000-0000-000051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566" name="Text Box 27">
          <a:extLst>
            <a:ext uri="{FF2B5EF4-FFF2-40B4-BE49-F238E27FC236}">
              <a16:creationId xmlns:a16="http://schemas.microsoft.com/office/drawing/2014/main" id="{00000000-0008-0000-0000-000052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67" name="Text Box 27">
          <a:extLst>
            <a:ext uri="{FF2B5EF4-FFF2-40B4-BE49-F238E27FC236}">
              <a16:creationId xmlns:a16="http://schemas.microsoft.com/office/drawing/2014/main" id="{00000000-0008-0000-0000-000053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68" name="Text Box 27">
          <a:extLst>
            <a:ext uri="{FF2B5EF4-FFF2-40B4-BE49-F238E27FC236}">
              <a16:creationId xmlns:a16="http://schemas.microsoft.com/office/drawing/2014/main" id="{00000000-0008-0000-0000-000054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69" name="Text Box 27">
          <a:extLst>
            <a:ext uri="{FF2B5EF4-FFF2-40B4-BE49-F238E27FC236}">
              <a16:creationId xmlns:a16="http://schemas.microsoft.com/office/drawing/2014/main" id="{00000000-0008-0000-0000-000055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70" name="Text Box 27">
          <a:extLst>
            <a:ext uri="{FF2B5EF4-FFF2-40B4-BE49-F238E27FC236}">
              <a16:creationId xmlns:a16="http://schemas.microsoft.com/office/drawing/2014/main" id="{00000000-0008-0000-0000-000056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71" name="Text Box 27">
          <a:extLst>
            <a:ext uri="{FF2B5EF4-FFF2-40B4-BE49-F238E27FC236}">
              <a16:creationId xmlns:a16="http://schemas.microsoft.com/office/drawing/2014/main" id="{00000000-0008-0000-0000-000057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72" name="Text Box 27">
          <a:extLst>
            <a:ext uri="{FF2B5EF4-FFF2-40B4-BE49-F238E27FC236}">
              <a16:creationId xmlns:a16="http://schemas.microsoft.com/office/drawing/2014/main" id="{00000000-0008-0000-0000-000058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73" name="Text Box 27">
          <a:extLst>
            <a:ext uri="{FF2B5EF4-FFF2-40B4-BE49-F238E27FC236}">
              <a16:creationId xmlns:a16="http://schemas.microsoft.com/office/drawing/2014/main" id="{00000000-0008-0000-0000-000059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74" name="Text Box 27">
          <a:extLst>
            <a:ext uri="{FF2B5EF4-FFF2-40B4-BE49-F238E27FC236}">
              <a16:creationId xmlns:a16="http://schemas.microsoft.com/office/drawing/2014/main" id="{00000000-0008-0000-0000-00005A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575" name="Text Box 27">
          <a:extLst>
            <a:ext uri="{FF2B5EF4-FFF2-40B4-BE49-F238E27FC236}">
              <a16:creationId xmlns:a16="http://schemas.microsoft.com/office/drawing/2014/main" id="{00000000-0008-0000-0000-00005B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576" name="Text Box 27">
          <a:extLst>
            <a:ext uri="{FF2B5EF4-FFF2-40B4-BE49-F238E27FC236}">
              <a16:creationId xmlns:a16="http://schemas.microsoft.com/office/drawing/2014/main" id="{00000000-0008-0000-0000-00005C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577" name="Text Box 27">
          <a:extLst>
            <a:ext uri="{FF2B5EF4-FFF2-40B4-BE49-F238E27FC236}">
              <a16:creationId xmlns:a16="http://schemas.microsoft.com/office/drawing/2014/main" id="{00000000-0008-0000-0000-00005D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78" name="Text Box 27">
          <a:extLst>
            <a:ext uri="{FF2B5EF4-FFF2-40B4-BE49-F238E27FC236}">
              <a16:creationId xmlns:a16="http://schemas.microsoft.com/office/drawing/2014/main" id="{00000000-0008-0000-0000-00005E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79" name="Text Box 27">
          <a:extLst>
            <a:ext uri="{FF2B5EF4-FFF2-40B4-BE49-F238E27FC236}">
              <a16:creationId xmlns:a16="http://schemas.microsoft.com/office/drawing/2014/main" id="{00000000-0008-0000-0000-00005F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80" name="Text Box 27">
          <a:extLst>
            <a:ext uri="{FF2B5EF4-FFF2-40B4-BE49-F238E27FC236}">
              <a16:creationId xmlns:a16="http://schemas.microsoft.com/office/drawing/2014/main" id="{00000000-0008-0000-0000-000060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81" name="Text Box 27">
          <a:extLst>
            <a:ext uri="{FF2B5EF4-FFF2-40B4-BE49-F238E27FC236}">
              <a16:creationId xmlns:a16="http://schemas.microsoft.com/office/drawing/2014/main" id="{00000000-0008-0000-0000-000061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82" name="Text Box 27">
          <a:extLst>
            <a:ext uri="{FF2B5EF4-FFF2-40B4-BE49-F238E27FC236}">
              <a16:creationId xmlns:a16="http://schemas.microsoft.com/office/drawing/2014/main" id="{00000000-0008-0000-0000-000062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83" name="Text Box 27">
          <a:extLst>
            <a:ext uri="{FF2B5EF4-FFF2-40B4-BE49-F238E27FC236}">
              <a16:creationId xmlns:a16="http://schemas.microsoft.com/office/drawing/2014/main" id="{00000000-0008-0000-0000-000063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84" name="Text Box 27">
          <a:extLst>
            <a:ext uri="{FF2B5EF4-FFF2-40B4-BE49-F238E27FC236}">
              <a16:creationId xmlns:a16="http://schemas.microsoft.com/office/drawing/2014/main" id="{00000000-0008-0000-0000-000064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85" name="Text Box 27">
          <a:extLst>
            <a:ext uri="{FF2B5EF4-FFF2-40B4-BE49-F238E27FC236}">
              <a16:creationId xmlns:a16="http://schemas.microsoft.com/office/drawing/2014/main" id="{00000000-0008-0000-0000-000065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586" name="Text Box 27">
          <a:extLst>
            <a:ext uri="{FF2B5EF4-FFF2-40B4-BE49-F238E27FC236}">
              <a16:creationId xmlns:a16="http://schemas.microsoft.com/office/drawing/2014/main" id="{00000000-0008-0000-0000-000066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587" name="Text Box 27">
          <a:extLst>
            <a:ext uri="{FF2B5EF4-FFF2-40B4-BE49-F238E27FC236}">
              <a16:creationId xmlns:a16="http://schemas.microsoft.com/office/drawing/2014/main" id="{00000000-0008-0000-0000-000067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88" name="Text Box 27">
          <a:extLst>
            <a:ext uri="{FF2B5EF4-FFF2-40B4-BE49-F238E27FC236}">
              <a16:creationId xmlns:a16="http://schemas.microsoft.com/office/drawing/2014/main" id="{00000000-0008-0000-0000-000068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89" name="Text Box 27">
          <a:extLst>
            <a:ext uri="{FF2B5EF4-FFF2-40B4-BE49-F238E27FC236}">
              <a16:creationId xmlns:a16="http://schemas.microsoft.com/office/drawing/2014/main" id="{00000000-0008-0000-0000-000069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90" name="Text Box 27">
          <a:extLst>
            <a:ext uri="{FF2B5EF4-FFF2-40B4-BE49-F238E27FC236}">
              <a16:creationId xmlns:a16="http://schemas.microsoft.com/office/drawing/2014/main" id="{00000000-0008-0000-0000-00006A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91" name="Text Box 27">
          <a:extLst>
            <a:ext uri="{FF2B5EF4-FFF2-40B4-BE49-F238E27FC236}">
              <a16:creationId xmlns:a16="http://schemas.microsoft.com/office/drawing/2014/main" id="{00000000-0008-0000-0000-00006B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92" name="Text Box 27">
          <a:extLst>
            <a:ext uri="{FF2B5EF4-FFF2-40B4-BE49-F238E27FC236}">
              <a16:creationId xmlns:a16="http://schemas.microsoft.com/office/drawing/2014/main" id="{00000000-0008-0000-0000-00006C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93" name="Text Box 27">
          <a:extLst>
            <a:ext uri="{FF2B5EF4-FFF2-40B4-BE49-F238E27FC236}">
              <a16:creationId xmlns:a16="http://schemas.microsoft.com/office/drawing/2014/main" id="{00000000-0008-0000-0000-00006D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94" name="Text Box 27">
          <a:extLst>
            <a:ext uri="{FF2B5EF4-FFF2-40B4-BE49-F238E27FC236}">
              <a16:creationId xmlns:a16="http://schemas.microsoft.com/office/drawing/2014/main" id="{00000000-0008-0000-0000-00006E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595" name="Text Box 27">
          <a:extLst>
            <a:ext uri="{FF2B5EF4-FFF2-40B4-BE49-F238E27FC236}">
              <a16:creationId xmlns:a16="http://schemas.microsoft.com/office/drawing/2014/main" id="{00000000-0008-0000-0000-00006F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596" name="Text Box 27">
          <a:extLst>
            <a:ext uri="{FF2B5EF4-FFF2-40B4-BE49-F238E27FC236}">
              <a16:creationId xmlns:a16="http://schemas.microsoft.com/office/drawing/2014/main" id="{00000000-0008-0000-0000-000070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597" name="Text Box 27">
          <a:extLst>
            <a:ext uri="{FF2B5EF4-FFF2-40B4-BE49-F238E27FC236}">
              <a16:creationId xmlns:a16="http://schemas.microsoft.com/office/drawing/2014/main" id="{00000000-0008-0000-0000-000071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98" name="Text Box 27">
          <a:extLst>
            <a:ext uri="{FF2B5EF4-FFF2-40B4-BE49-F238E27FC236}">
              <a16:creationId xmlns:a16="http://schemas.microsoft.com/office/drawing/2014/main" id="{00000000-0008-0000-0000-000072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599" name="Text Box 27">
          <a:extLst>
            <a:ext uri="{FF2B5EF4-FFF2-40B4-BE49-F238E27FC236}">
              <a16:creationId xmlns:a16="http://schemas.microsoft.com/office/drawing/2014/main" id="{00000000-0008-0000-0000-000073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00" name="Text Box 27">
          <a:extLst>
            <a:ext uri="{FF2B5EF4-FFF2-40B4-BE49-F238E27FC236}">
              <a16:creationId xmlns:a16="http://schemas.microsoft.com/office/drawing/2014/main" id="{00000000-0008-0000-0000-000074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01" name="Text Box 27">
          <a:extLst>
            <a:ext uri="{FF2B5EF4-FFF2-40B4-BE49-F238E27FC236}">
              <a16:creationId xmlns:a16="http://schemas.microsoft.com/office/drawing/2014/main" id="{00000000-0008-0000-0000-000075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02" name="Text Box 27">
          <a:extLst>
            <a:ext uri="{FF2B5EF4-FFF2-40B4-BE49-F238E27FC236}">
              <a16:creationId xmlns:a16="http://schemas.microsoft.com/office/drawing/2014/main" id="{00000000-0008-0000-0000-000076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03" name="Text Box 27">
          <a:extLst>
            <a:ext uri="{FF2B5EF4-FFF2-40B4-BE49-F238E27FC236}">
              <a16:creationId xmlns:a16="http://schemas.microsoft.com/office/drawing/2014/main" id="{00000000-0008-0000-0000-000077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04" name="Text Box 27">
          <a:extLst>
            <a:ext uri="{FF2B5EF4-FFF2-40B4-BE49-F238E27FC236}">
              <a16:creationId xmlns:a16="http://schemas.microsoft.com/office/drawing/2014/main" id="{00000000-0008-0000-0000-000078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05" name="Text Box 27">
          <a:extLst>
            <a:ext uri="{FF2B5EF4-FFF2-40B4-BE49-F238E27FC236}">
              <a16:creationId xmlns:a16="http://schemas.microsoft.com/office/drawing/2014/main" id="{00000000-0008-0000-0000-000079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606" name="Text Box 27">
          <a:extLst>
            <a:ext uri="{FF2B5EF4-FFF2-40B4-BE49-F238E27FC236}">
              <a16:creationId xmlns:a16="http://schemas.microsoft.com/office/drawing/2014/main" id="{00000000-0008-0000-0000-00007A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607" name="Text Box 27">
          <a:extLst>
            <a:ext uri="{FF2B5EF4-FFF2-40B4-BE49-F238E27FC236}">
              <a16:creationId xmlns:a16="http://schemas.microsoft.com/office/drawing/2014/main" id="{00000000-0008-0000-0000-00007B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08" name="Text Box 27">
          <a:extLst>
            <a:ext uri="{FF2B5EF4-FFF2-40B4-BE49-F238E27FC236}">
              <a16:creationId xmlns:a16="http://schemas.microsoft.com/office/drawing/2014/main" id="{00000000-0008-0000-0000-00007C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09" name="Text Box 27">
          <a:extLst>
            <a:ext uri="{FF2B5EF4-FFF2-40B4-BE49-F238E27FC236}">
              <a16:creationId xmlns:a16="http://schemas.microsoft.com/office/drawing/2014/main" id="{00000000-0008-0000-0000-00007D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10" name="Text Box 27">
          <a:extLst>
            <a:ext uri="{FF2B5EF4-FFF2-40B4-BE49-F238E27FC236}">
              <a16:creationId xmlns:a16="http://schemas.microsoft.com/office/drawing/2014/main" id="{00000000-0008-0000-0000-00007E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11" name="Text Box 27">
          <a:extLst>
            <a:ext uri="{FF2B5EF4-FFF2-40B4-BE49-F238E27FC236}">
              <a16:creationId xmlns:a16="http://schemas.microsoft.com/office/drawing/2014/main" id="{00000000-0008-0000-0000-00007F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12" name="Text Box 27">
          <a:extLst>
            <a:ext uri="{FF2B5EF4-FFF2-40B4-BE49-F238E27FC236}">
              <a16:creationId xmlns:a16="http://schemas.microsoft.com/office/drawing/2014/main" id="{00000000-0008-0000-0000-000080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13" name="Text Box 27">
          <a:extLst>
            <a:ext uri="{FF2B5EF4-FFF2-40B4-BE49-F238E27FC236}">
              <a16:creationId xmlns:a16="http://schemas.microsoft.com/office/drawing/2014/main" id="{00000000-0008-0000-0000-000081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14" name="Text Box 27">
          <a:extLst>
            <a:ext uri="{FF2B5EF4-FFF2-40B4-BE49-F238E27FC236}">
              <a16:creationId xmlns:a16="http://schemas.microsoft.com/office/drawing/2014/main" id="{00000000-0008-0000-0000-000082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15" name="Text Box 27">
          <a:extLst>
            <a:ext uri="{FF2B5EF4-FFF2-40B4-BE49-F238E27FC236}">
              <a16:creationId xmlns:a16="http://schemas.microsoft.com/office/drawing/2014/main" id="{00000000-0008-0000-0000-000083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616" name="Text Box 27">
          <a:extLst>
            <a:ext uri="{FF2B5EF4-FFF2-40B4-BE49-F238E27FC236}">
              <a16:creationId xmlns:a16="http://schemas.microsoft.com/office/drawing/2014/main" id="{00000000-0008-0000-0000-000084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617" name="Text Box 27">
          <a:extLst>
            <a:ext uri="{FF2B5EF4-FFF2-40B4-BE49-F238E27FC236}">
              <a16:creationId xmlns:a16="http://schemas.microsoft.com/office/drawing/2014/main" id="{00000000-0008-0000-0000-000085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618" name="Text Box 27">
          <a:extLst>
            <a:ext uri="{FF2B5EF4-FFF2-40B4-BE49-F238E27FC236}">
              <a16:creationId xmlns:a16="http://schemas.microsoft.com/office/drawing/2014/main" id="{00000000-0008-0000-0000-000086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19" name="Text Box 27">
          <a:extLst>
            <a:ext uri="{FF2B5EF4-FFF2-40B4-BE49-F238E27FC236}">
              <a16:creationId xmlns:a16="http://schemas.microsoft.com/office/drawing/2014/main" id="{00000000-0008-0000-0000-000087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20" name="Text Box 27">
          <a:extLst>
            <a:ext uri="{FF2B5EF4-FFF2-40B4-BE49-F238E27FC236}">
              <a16:creationId xmlns:a16="http://schemas.microsoft.com/office/drawing/2014/main" id="{00000000-0008-0000-0000-000088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21" name="Text Box 27">
          <a:extLst>
            <a:ext uri="{FF2B5EF4-FFF2-40B4-BE49-F238E27FC236}">
              <a16:creationId xmlns:a16="http://schemas.microsoft.com/office/drawing/2014/main" id="{00000000-0008-0000-0000-000089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22" name="Text Box 27">
          <a:extLst>
            <a:ext uri="{FF2B5EF4-FFF2-40B4-BE49-F238E27FC236}">
              <a16:creationId xmlns:a16="http://schemas.microsoft.com/office/drawing/2014/main" id="{00000000-0008-0000-0000-00008A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23" name="Text Box 27">
          <a:extLst>
            <a:ext uri="{FF2B5EF4-FFF2-40B4-BE49-F238E27FC236}">
              <a16:creationId xmlns:a16="http://schemas.microsoft.com/office/drawing/2014/main" id="{00000000-0008-0000-0000-00008B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24" name="Text Box 27">
          <a:extLst>
            <a:ext uri="{FF2B5EF4-FFF2-40B4-BE49-F238E27FC236}">
              <a16:creationId xmlns:a16="http://schemas.microsoft.com/office/drawing/2014/main" id="{00000000-0008-0000-0000-00008C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25" name="Text Box 27">
          <a:extLst>
            <a:ext uri="{FF2B5EF4-FFF2-40B4-BE49-F238E27FC236}">
              <a16:creationId xmlns:a16="http://schemas.microsoft.com/office/drawing/2014/main" id="{00000000-0008-0000-0000-00008D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26" name="Text Box 27">
          <a:extLst>
            <a:ext uri="{FF2B5EF4-FFF2-40B4-BE49-F238E27FC236}">
              <a16:creationId xmlns:a16="http://schemas.microsoft.com/office/drawing/2014/main" id="{00000000-0008-0000-0000-00008E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627" name="Text Box 27">
          <a:extLst>
            <a:ext uri="{FF2B5EF4-FFF2-40B4-BE49-F238E27FC236}">
              <a16:creationId xmlns:a16="http://schemas.microsoft.com/office/drawing/2014/main" id="{00000000-0008-0000-0000-00008F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628" name="Text Box 27">
          <a:extLst>
            <a:ext uri="{FF2B5EF4-FFF2-40B4-BE49-F238E27FC236}">
              <a16:creationId xmlns:a16="http://schemas.microsoft.com/office/drawing/2014/main" id="{00000000-0008-0000-0000-000090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29" name="Text Box 27">
          <a:extLst>
            <a:ext uri="{FF2B5EF4-FFF2-40B4-BE49-F238E27FC236}">
              <a16:creationId xmlns:a16="http://schemas.microsoft.com/office/drawing/2014/main" id="{00000000-0008-0000-0000-000091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30" name="Text Box 27">
          <a:extLst>
            <a:ext uri="{FF2B5EF4-FFF2-40B4-BE49-F238E27FC236}">
              <a16:creationId xmlns:a16="http://schemas.microsoft.com/office/drawing/2014/main" id="{00000000-0008-0000-0000-000092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31" name="Text Box 27">
          <a:extLst>
            <a:ext uri="{FF2B5EF4-FFF2-40B4-BE49-F238E27FC236}">
              <a16:creationId xmlns:a16="http://schemas.microsoft.com/office/drawing/2014/main" id="{00000000-0008-0000-0000-000093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32" name="Text Box 27">
          <a:extLst>
            <a:ext uri="{FF2B5EF4-FFF2-40B4-BE49-F238E27FC236}">
              <a16:creationId xmlns:a16="http://schemas.microsoft.com/office/drawing/2014/main" id="{00000000-0008-0000-0000-000094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33" name="Text Box 27">
          <a:extLst>
            <a:ext uri="{FF2B5EF4-FFF2-40B4-BE49-F238E27FC236}">
              <a16:creationId xmlns:a16="http://schemas.microsoft.com/office/drawing/2014/main" id="{00000000-0008-0000-0000-000095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34" name="Text Box 27">
          <a:extLst>
            <a:ext uri="{FF2B5EF4-FFF2-40B4-BE49-F238E27FC236}">
              <a16:creationId xmlns:a16="http://schemas.microsoft.com/office/drawing/2014/main" id="{00000000-0008-0000-0000-000096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35" name="Text Box 27">
          <a:extLst>
            <a:ext uri="{FF2B5EF4-FFF2-40B4-BE49-F238E27FC236}">
              <a16:creationId xmlns:a16="http://schemas.microsoft.com/office/drawing/2014/main" id="{00000000-0008-0000-0000-000097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36" name="Text Box 27">
          <a:extLst>
            <a:ext uri="{FF2B5EF4-FFF2-40B4-BE49-F238E27FC236}">
              <a16:creationId xmlns:a16="http://schemas.microsoft.com/office/drawing/2014/main" id="{00000000-0008-0000-0000-000098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637" name="Text Box 27">
          <a:extLst>
            <a:ext uri="{FF2B5EF4-FFF2-40B4-BE49-F238E27FC236}">
              <a16:creationId xmlns:a16="http://schemas.microsoft.com/office/drawing/2014/main" id="{00000000-0008-0000-0000-000099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638" name="Text Box 27">
          <a:extLst>
            <a:ext uri="{FF2B5EF4-FFF2-40B4-BE49-F238E27FC236}">
              <a16:creationId xmlns:a16="http://schemas.microsoft.com/office/drawing/2014/main" id="{00000000-0008-0000-0000-00009A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39" name="Text Box 27">
          <a:extLst>
            <a:ext uri="{FF2B5EF4-FFF2-40B4-BE49-F238E27FC236}">
              <a16:creationId xmlns:a16="http://schemas.microsoft.com/office/drawing/2014/main" id="{00000000-0008-0000-0000-00009B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40" name="Text Box 27">
          <a:extLst>
            <a:ext uri="{FF2B5EF4-FFF2-40B4-BE49-F238E27FC236}">
              <a16:creationId xmlns:a16="http://schemas.microsoft.com/office/drawing/2014/main" id="{00000000-0008-0000-0000-00009C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41" name="Text Box 27">
          <a:extLst>
            <a:ext uri="{FF2B5EF4-FFF2-40B4-BE49-F238E27FC236}">
              <a16:creationId xmlns:a16="http://schemas.microsoft.com/office/drawing/2014/main" id="{00000000-0008-0000-0000-00009D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42" name="Text Box 27">
          <a:extLst>
            <a:ext uri="{FF2B5EF4-FFF2-40B4-BE49-F238E27FC236}">
              <a16:creationId xmlns:a16="http://schemas.microsoft.com/office/drawing/2014/main" id="{00000000-0008-0000-0000-00009E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43" name="Text Box 27">
          <a:extLst>
            <a:ext uri="{FF2B5EF4-FFF2-40B4-BE49-F238E27FC236}">
              <a16:creationId xmlns:a16="http://schemas.microsoft.com/office/drawing/2014/main" id="{00000000-0008-0000-0000-00009F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44" name="Text Box 27">
          <a:extLst>
            <a:ext uri="{FF2B5EF4-FFF2-40B4-BE49-F238E27FC236}">
              <a16:creationId xmlns:a16="http://schemas.microsoft.com/office/drawing/2014/main" id="{00000000-0008-0000-0000-0000A0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45" name="Text Box 27">
          <a:extLst>
            <a:ext uri="{FF2B5EF4-FFF2-40B4-BE49-F238E27FC236}">
              <a16:creationId xmlns:a16="http://schemas.microsoft.com/office/drawing/2014/main" id="{00000000-0008-0000-0000-0000A1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46" name="Text Box 27">
          <a:extLst>
            <a:ext uri="{FF2B5EF4-FFF2-40B4-BE49-F238E27FC236}">
              <a16:creationId xmlns:a16="http://schemas.microsoft.com/office/drawing/2014/main" id="{00000000-0008-0000-0000-0000A2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647" name="Text Box 27">
          <a:extLst>
            <a:ext uri="{FF2B5EF4-FFF2-40B4-BE49-F238E27FC236}">
              <a16:creationId xmlns:a16="http://schemas.microsoft.com/office/drawing/2014/main" id="{00000000-0008-0000-0000-0000A3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648" name="Text Box 27">
          <a:extLst>
            <a:ext uri="{FF2B5EF4-FFF2-40B4-BE49-F238E27FC236}">
              <a16:creationId xmlns:a16="http://schemas.microsoft.com/office/drawing/2014/main" id="{00000000-0008-0000-0000-0000A4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49" name="Text Box 27">
          <a:extLst>
            <a:ext uri="{FF2B5EF4-FFF2-40B4-BE49-F238E27FC236}">
              <a16:creationId xmlns:a16="http://schemas.microsoft.com/office/drawing/2014/main" id="{00000000-0008-0000-0000-0000A5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50" name="Text Box 27">
          <a:extLst>
            <a:ext uri="{FF2B5EF4-FFF2-40B4-BE49-F238E27FC236}">
              <a16:creationId xmlns:a16="http://schemas.microsoft.com/office/drawing/2014/main" id="{00000000-0008-0000-0000-0000A6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51" name="Text Box 27">
          <a:extLst>
            <a:ext uri="{FF2B5EF4-FFF2-40B4-BE49-F238E27FC236}">
              <a16:creationId xmlns:a16="http://schemas.microsoft.com/office/drawing/2014/main" id="{00000000-0008-0000-0000-0000A7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52" name="Text Box 27">
          <a:extLst>
            <a:ext uri="{FF2B5EF4-FFF2-40B4-BE49-F238E27FC236}">
              <a16:creationId xmlns:a16="http://schemas.microsoft.com/office/drawing/2014/main" id="{00000000-0008-0000-0000-0000A8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53" name="Text Box 27">
          <a:extLst>
            <a:ext uri="{FF2B5EF4-FFF2-40B4-BE49-F238E27FC236}">
              <a16:creationId xmlns:a16="http://schemas.microsoft.com/office/drawing/2014/main" id="{00000000-0008-0000-0000-0000A9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54" name="Text Box 27">
          <a:extLst>
            <a:ext uri="{FF2B5EF4-FFF2-40B4-BE49-F238E27FC236}">
              <a16:creationId xmlns:a16="http://schemas.microsoft.com/office/drawing/2014/main" id="{00000000-0008-0000-0000-0000AA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55" name="Text Box 27">
          <a:extLst>
            <a:ext uri="{FF2B5EF4-FFF2-40B4-BE49-F238E27FC236}">
              <a16:creationId xmlns:a16="http://schemas.microsoft.com/office/drawing/2014/main" id="{00000000-0008-0000-0000-0000AB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56" name="Text Box 27">
          <a:extLst>
            <a:ext uri="{FF2B5EF4-FFF2-40B4-BE49-F238E27FC236}">
              <a16:creationId xmlns:a16="http://schemas.microsoft.com/office/drawing/2014/main" id="{00000000-0008-0000-0000-0000AC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657" name="Text Box 27">
          <a:extLst>
            <a:ext uri="{FF2B5EF4-FFF2-40B4-BE49-F238E27FC236}">
              <a16:creationId xmlns:a16="http://schemas.microsoft.com/office/drawing/2014/main" id="{00000000-0008-0000-0000-0000AD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658" name="Text Box 27">
          <a:extLst>
            <a:ext uri="{FF2B5EF4-FFF2-40B4-BE49-F238E27FC236}">
              <a16:creationId xmlns:a16="http://schemas.microsoft.com/office/drawing/2014/main" id="{00000000-0008-0000-0000-0000AE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659" name="Text Box 27">
          <a:extLst>
            <a:ext uri="{FF2B5EF4-FFF2-40B4-BE49-F238E27FC236}">
              <a16:creationId xmlns:a16="http://schemas.microsoft.com/office/drawing/2014/main" id="{00000000-0008-0000-0000-0000AF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60" name="Text Box 27">
          <a:extLst>
            <a:ext uri="{FF2B5EF4-FFF2-40B4-BE49-F238E27FC236}">
              <a16:creationId xmlns:a16="http://schemas.microsoft.com/office/drawing/2014/main" id="{00000000-0008-0000-0000-0000B0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61" name="Text Box 27">
          <a:extLst>
            <a:ext uri="{FF2B5EF4-FFF2-40B4-BE49-F238E27FC236}">
              <a16:creationId xmlns:a16="http://schemas.microsoft.com/office/drawing/2014/main" id="{00000000-0008-0000-0000-0000B1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62" name="Text Box 27">
          <a:extLst>
            <a:ext uri="{FF2B5EF4-FFF2-40B4-BE49-F238E27FC236}">
              <a16:creationId xmlns:a16="http://schemas.microsoft.com/office/drawing/2014/main" id="{00000000-0008-0000-0000-0000B2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63" name="Text Box 27">
          <a:extLst>
            <a:ext uri="{FF2B5EF4-FFF2-40B4-BE49-F238E27FC236}">
              <a16:creationId xmlns:a16="http://schemas.microsoft.com/office/drawing/2014/main" id="{00000000-0008-0000-0000-0000B3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64" name="Text Box 27">
          <a:extLst>
            <a:ext uri="{FF2B5EF4-FFF2-40B4-BE49-F238E27FC236}">
              <a16:creationId xmlns:a16="http://schemas.microsoft.com/office/drawing/2014/main" id="{00000000-0008-0000-0000-0000B4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65" name="Text Box 27">
          <a:extLst>
            <a:ext uri="{FF2B5EF4-FFF2-40B4-BE49-F238E27FC236}">
              <a16:creationId xmlns:a16="http://schemas.microsoft.com/office/drawing/2014/main" id="{00000000-0008-0000-0000-0000B5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66" name="Text Box 27">
          <a:extLst>
            <a:ext uri="{FF2B5EF4-FFF2-40B4-BE49-F238E27FC236}">
              <a16:creationId xmlns:a16="http://schemas.microsoft.com/office/drawing/2014/main" id="{00000000-0008-0000-0000-0000B6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67" name="Text Box 27">
          <a:extLst>
            <a:ext uri="{FF2B5EF4-FFF2-40B4-BE49-F238E27FC236}">
              <a16:creationId xmlns:a16="http://schemas.microsoft.com/office/drawing/2014/main" id="{00000000-0008-0000-0000-0000B7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668" name="Text Box 27">
          <a:extLst>
            <a:ext uri="{FF2B5EF4-FFF2-40B4-BE49-F238E27FC236}">
              <a16:creationId xmlns:a16="http://schemas.microsoft.com/office/drawing/2014/main" id="{00000000-0008-0000-0000-0000B8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669" name="Text Box 27">
          <a:extLst>
            <a:ext uri="{FF2B5EF4-FFF2-40B4-BE49-F238E27FC236}">
              <a16:creationId xmlns:a16="http://schemas.microsoft.com/office/drawing/2014/main" id="{00000000-0008-0000-0000-0000B9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70" name="Text Box 27">
          <a:extLst>
            <a:ext uri="{FF2B5EF4-FFF2-40B4-BE49-F238E27FC236}">
              <a16:creationId xmlns:a16="http://schemas.microsoft.com/office/drawing/2014/main" id="{00000000-0008-0000-0000-0000BA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71" name="Text Box 27">
          <a:extLst>
            <a:ext uri="{FF2B5EF4-FFF2-40B4-BE49-F238E27FC236}">
              <a16:creationId xmlns:a16="http://schemas.microsoft.com/office/drawing/2014/main" id="{00000000-0008-0000-0000-0000BB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72" name="Text Box 27">
          <a:extLst>
            <a:ext uri="{FF2B5EF4-FFF2-40B4-BE49-F238E27FC236}">
              <a16:creationId xmlns:a16="http://schemas.microsoft.com/office/drawing/2014/main" id="{00000000-0008-0000-0000-0000BC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73" name="Text Box 27">
          <a:extLst>
            <a:ext uri="{FF2B5EF4-FFF2-40B4-BE49-F238E27FC236}">
              <a16:creationId xmlns:a16="http://schemas.microsoft.com/office/drawing/2014/main" id="{00000000-0008-0000-0000-0000BD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74" name="Text Box 27">
          <a:extLst>
            <a:ext uri="{FF2B5EF4-FFF2-40B4-BE49-F238E27FC236}">
              <a16:creationId xmlns:a16="http://schemas.microsoft.com/office/drawing/2014/main" id="{00000000-0008-0000-0000-0000BE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75" name="Text Box 27">
          <a:extLst>
            <a:ext uri="{FF2B5EF4-FFF2-40B4-BE49-F238E27FC236}">
              <a16:creationId xmlns:a16="http://schemas.microsoft.com/office/drawing/2014/main" id="{00000000-0008-0000-0000-0000BF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76" name="Text Box 27">
          <a:extLst>
            <a:ext uri="{FF2B5EF4-FFF2-40B4-BE49-F238E27FC236}">
              <a16:creationId xmlns:a16="http://schemas.microsoft.com/office/drawing/2014/main" id="{00000000-0008-0000-0000-0000C0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77" name="Text Box 27">
          <a:extLst>
            <a:ext uri="{FF2B5EF4-FFF2-40B4-BE49-F238E27FC236}">
              <a16:creationId xmlns:a16="http://schemas.microsoft.com/office/drawing/2014/main" id="{00000000-0008-0000-0000-0000C1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678" name="Text Box 27">
          <a:extLst>
            <a:ext uri="{FF2B5EF4-FFF2-40B4-BE49-F238E27FC236}">
              <a16:creationId xmlns:a16="http://schemas.microsoft.com/office/drawing/2014/main" id="{00000000-0008-0000-0000-0000C2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679" name="Text Box 27">
          <a:extLst>
            <a:ext uri="{FF2B5EF4-FFF2-40B4-BE49-F238E27FC236}">
              <a16:creationId xmlns:a16="http://schemas.microsoft.com/office/drawing/2014/main" id="{00000000-0008-0000-0000-0000C3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80" name="Text Box 27">
          <a:extLst>
            <a:ext uri="{FF2B5EF4-FFF2-40B4-BE49-F238E27FC236}">
              <a16:creationId xmlns:a16="http://schemas.microsoft.com/office/drawing/2014/main" id="{00000000-0008-0000-0000-0000C4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81" name="Text Box 27">
          <a:extLst>
            <a:ext uri="{FF2B5EF4-FFF2-40B4-BE49-F238E27FC236}">
              <a16:creationId xmlns:a16="http://schemas.microsoft.com/office/drawing/2014/main" id="{00000000-0008-0000-0000-0000C5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82" name="Text Box 27">
          <a:extLst>
            <a:ext uri="{FF2B5EF4-FFF2-40B4-BE49-F238E27FC236}">
              <a16:creationId xmlns:a16="http://schemas.microsoft.com/office/drawing/2014/main" id="{00000000-0008-0000-0000-0000C6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83" name="Text Box 27">
          <a:extLst>
            <a:ext uri="{FF2B5EF4-FFF2-40B4-BE49-F238E27FC236}">
              <a16:creationId xmlns:a16="http://schemas.microsoft.com/office/drawing/2014/main" id="{00000000-0008-0000-0000-0000C7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84" name="Text Box 27">
          <a:extLst>
            <a:ext uri="{FF2B5EF4-FFF2-40B4-BE49-F238E27FC236}">
              <a16:creationId xmlns:a16="http://schemas.microsoft.com/office/drawing/2014/main" id="{00000000-0008-0000-0000-0000C8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85" name="Text Box 27">
          <a:extLst>
            <a:ext uri="{FF2B5EF4-FFF2-40B4-BE49-F238E27FC236}">
              <a16:creationId xmlns:a16="http://schemas.microsoft.com/office/drawing/2014/main" id="{00000000-0008-0000-0000-0000C9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86" name="Text Box 27">
          <a:extLst>
            <a:ext uri="{FF2B5EF4-FFF2-40B4-BE49-F238E27FC236}">
              <a16:creationId xmlns:a16="http://schemas.microsoft.com/office/drawing/2014/main" id="{00000000-0008-0000-0000-0000CA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87" name="Text Box 27">
          <a:extLst>
            <a:ext uri="{FF2B5EF4-FFF2-40B4-BE49-F238E27FC236}">
              <a16:creationId xmlns:a16="http://schemas.microsoft.com/office/drawing/2014/main" id="{00000000-0008-0000-0000-0000CB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688" name="Text Box 27">
          <a:extLst>
            <a:ext uri="{FF2B5EF4-FFF2-40B4-BE49-F238E27FC236}">
              <a16:creationId xmlns:a16="http://schemas.microsoft.com/office/drawing/2014/main" id="{00000000-0008-0000-0000-0000CC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689" name="Text Box 27">
          <a:extLst>
            <a:ext uri="{FF2B5EF4-FFF2-40B4-BE49-F238E27FC236}">
              <a16:creationId xmlns:a16="http://schemas.microsoft.com/office/drawing/2014/main" id="{00000000-0008-0000-0000-0000CD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90" name="Text Box 27">
          <a:extLst>
            <a:ext uri="{FF2B5EF4-FFF2-40B4-BE49-F238E27FC236}">
              <a16:creationId xmlns:a16="http://schemas.microsoft.com/office/drawing/2014/main" id="{00000000-0008-0000-0000-0000CE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91" name="Text Box 27">
          <a:extLst>
            <a:ext uri="{FF2B5EF4-FFF2-40B4-BE49-F238E27FC236}">
              <a16:creationId xmlns:a16="http://schemas.microsoft.com/office/drawing/2014/main" id="{00000000-0008-0000-0000-0000CF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92" name="Text Box 27">
          <a:extLst>
            <a:ext uri="{FF2B5EF4-FFF2-40B4-BE49-F238E27FC236}">
              <a16:creationId xmlns:a16="http://schemas.microsoft.com/office/drawing/2014/main" id="{00000000-0008-0000-0000-0000D0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693" name="Text Box 27">
          <a:extLst>
            <a:ext uri="{FF2B5EF4-FFF2-40B4-BE49-F238E27FC236}">
              <a16:creationId xmlns:a16="http://schemas.microsoft.com/office/drawing/2014/main" id="{00000000-0008-0000-0000-0000D1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94" name="Text Box 27">
          <a:extLst>
            <a:ext uri="{FF2B5EF4-FFF2-40B4-BE49-F238E27FC236}">
              <a16:creationId xmlns:a16="http://schemas.microsoft.com/office/drawing/2014/main" id="{00000000-0008-0000-0000-0000D2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95" name="Text Box 27">
          <a:extLst>
            <a:ext uri="{FF2B5EF4-FFF2-40B4-BE49-F238E27FC236}">
              <a16:creationId xmlns:a16="http://schemas.microsoft.com/office/drawing/2014/main" id="{00000000-0008-0000-0000-0000D3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96" name="Text Box 27">
          <a:extLst>
            <a:ext uri="{FF2B5EF4-FFF2-40B4-BE49-F238E27FC236}">
              <a16:creationId xmlns:a16="http://schemas.microsoft.com/office/drawing/2014/main" id="{00000000-0008-0000-0000-0000D4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697" name="Text Box 27">
          <a:extLst>
            <a:ext uri="{FF2B5EF4-FFF2-40B4-BE49-F238E27FC236}">
              <a16:creationId xmlns:a16="http://schemas.microsoft.com/office/drawing/2014/main" id="{00000000-0008-0000-0000-0000D5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698" name="Text Box 27">
          <a:extLst>
            <a:ext uri="{FF2B5EF4-FFF2-40B4-BE49-F238E27FC236}">
              <a16:creationId xmlns:a16="http://schemas.microsoft.com/office/drawing/2014/main" id="{00000000-0008-0000-0000-0000D6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699" name="Text Box 27">
          <a:extLst>
            <a:ext uri="{FF2B5EF4-FFF2-40B4-BE49-F238E27FC236}">
              <a16:creationId xmlns:a16="http://schemas.microsoft.com/office/drawing/2014/main" id="{00000000-0008-0000-0000-0000D7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700" name="Text Box 27">
          <a:extLst>
            <a:ext uri="{FF2B5EF4-FFF2-40B4-BE49-F238E27FC236}">
              <a16:creationId xmlns:a16="http://schemas.microsoft.com/office/drawing/2014/main" id="{00000000-0008-0000-0000-0000D8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01" name="Text Box 27">
          <a:extLst>
            <a:ext uri="{FF2B5EF4-FFF2-40B4-BE49-F238E27FC236}">
              <a16:creationId xmlns:a16="http://schemas.microsoft.com/office/drawing/2014/main" id="{00000000-0008-0000-0000-0000D9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02" name="Text Box 27">
          <a:extLst>
            <a:ext uri="{FF2B5EF4-FFF2-40B4-BE49-F238E27FC236}">
              <a16:creationId xmlns:a16="http://schemas.microsoft.com/office/drawing/2014/main" id="{00000000-0008-0000-0000-0000DA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03" name="Text Box 27">
          <a:extLst>
            <a:ext uri="{FF2B5EF4-FFF2-40B4-BE49-F238E27FC236}">
              <a16:creationId xmlns:a16="http://schemas.microsoft.com/office/drawing/2014/main" id="{00000000-0008-0000-0000-0000DB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04" name="Text Box 27">
          <a:extLst>
            <a:ext uri="{FF2B5EF4-FFF2-40B4-BE49-F238E27FC236}">
              <a16:creationId xmlns:a16="http://schemas.microsoft.com/office/drawing/2014/main" id="{00000000-0008-0000-0000-0000DC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05" name="Text Box 27">
          <a:extLst>
            <a:ext uri="{FF2B5EF4-FFF2-40B4-BE49-F238E27FC236}">
              <a16:creationId xmlns:a16="http://schemas.microsoft.com/office/drawing/2014/main" id="{00000000-0008-0000-0000-0000DD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06" name="Text Box 27">
          <a:extLst>
            <a:ext uri="{FF2B5EF4-FFF2-40B4-BE49-F238E27FC236}">
              <a16:creationId xmlns:a16="http://schemas.microsoft.com/office/drawing/2014/main" id="{00000000-0008-0000-0000-0000DE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07" name="Text Box 27">
          <a:extLst>
            <a:ext uri="{FF2B5EF4-FFF2-40B4-BE49-F238E27FC236}">
              <a16:creationId xmlns:a16="http://schemas.microsoft.com/office/drawing/2014/main" id="{00000000-0008-0000-0000-0000DF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08" name="Text Box 27">
          <a:extLst>
            <a:ext uri="{FF2B5EF4-FFF2-40B4-BE49-F238E27FC236}">
              <a16:creationId xmlns:a16="http://schemas.microsoft.com/office/drawing/2014/main" id="{00000000-0008-0000-0000-0000E0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709" name="Text Box 27">
          <a:extLst>
            <a:ext uri="{FF2B5EF4-FFF2-40B4-BE49-F238E27FC236}">
              <a16:creationId xmlns:a16="http://schemas.microsoft.com/office/drawing/2014/main" id="{00000000-0008-0000-0000-0000E1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710" name="Text Box 27">
          <a:extLst>
            <a:ext uri="{FF2B5EF4-FFF2-40B4-BE49-F238E27FC236}">
              <a16:creationId xmlns:a16="http://schemas.microsoft.com/office/drawing/2014/main" id="{00000000-0008-0000-0000-0000E2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11" name="Text Box 27">
          <a:extLst>
            <a:ext uri="{FF2B5EF4-FFF2-40B4-BE49-F238E27FC236}">
              <a16:creationId xmlns:a16="http://schemas.microsoft.com/office/drawing/2014/main" id="{00000000-0008-0000-0000-0000E3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12" name="Text Box 27">
          <a:extLst>
            <a:ext uri="{FF2B5EF4-FFF2-40B4-BE49-F238E27FC236}">
              <a16:creationId xmlns:a16="http://schemas.microsoft.com/office/drawing/2014/main" id="{00000000-0008-0000-0000-0000E4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13" name="Text Box 27">
          <a:extLst>
            <a:ext uri="{FF2B5EF4-FFF2-40B4-BE49-F238E27FC236}">
              <a16:creationId xmlns:a16="http://schemas.microsoft.com/office/drawing/2014/main" id="{00000000-0008-0000-0000-0000E5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14" name="Text Box 27">
          <a:extLst>
            <a:ext uri="{FF2B5EF4-FFF2-40B4-BE49-F238E27FC236}">
              <a16:creationId xmlns:a16="http://schemas.microsoft.com/office/drawing/2014/main" id="{00000000-0008-0000-0000-0000E6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15" name="Text Box 27">
          <a:extLst>
            <a:ext uri="{FF2B5EF4-FFF2-40B4-BE49-F238E27FC236}">
              <a16:creationId xmlns:a16="http://schemas.microsoft.com/office/drawing/2014/main" id="{00000000-0008-0000-0000-0000E7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16" name="Text Box 27">
          <a:extLst>
            <a:ext uri="{FF2B5EF4-FFF2-40B4-BE49-F238E27FC236}">
              <a16:creationId xmlns:a16="http://schemas.microsoft.com/office/drawing/2014/main" id="{00000000-0008-0000-0000-0000E8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17" name="Text Box 27">
          <a:extLst>
            <a:ext uri="{FF2B5EF4-FFF2-40B4-BE49-F238E27FC236}">
              <a16:creationId xmlns:a16="http://schemas.microsoft.com/office/drawing/2014/main" id="{00000000-0008-0000-0000-0000E9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18" name="Text Box 27">
          <a:extLst>
            <a:ext uri="{FF2B5EF4-FFF2-40B4-BE49-F238E27FC236}">
              <a16:creationId xmlns:a16="http://schemas.microsoft.com/office/drawing/2014/main" id="{00000000-0008-0000-0000-0000EA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719" name="Text Box 27">
          <a:extLst>
            <a:ext uri="{FF2B5EF4-FFF2-40B4-BE49-F238E27FC236}">
              <a16:creationId xmlns:a16="http://schemas.microsoft.com/office/drawing/2014/main" id="{00000000-0008-0000-0000-0000EB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720" name="Text Box 27">
          <a:extLst>
            <a:ext uri="{FF2B5EF4-FFF2-40B4-BE49-F238E27FC236}">
              <a16:creationId xmlns:a16="http://schemas.microsoft.com/office/drawing/2014/main" id="{00000000-0008-0000-0000-0000EC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21" name="Text Box 27">
          <a:extLst>
            <a:ext uri="{FF2B5EF4-FFF2-40B4-BE49-F238E27FC236}">
              <a16:creationId xmlns:a16="http://schemas.microsoft.com/office/drawing/2014/main" id="{00000000-0008-0000-0000-0000ED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22" name="Text Box 27">
          <a:extLst>
            <a:ext uri="{FF2B5EF4-FFF2-40B4-BE49-F238E27FC236}">
              <a16:creationId xmlns:a16="http://schemas.microsoft.com/office/drawing/2014/main" id="{00000000-0008-0000-0000-0000EE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23" name="Text Box 27">
          <a:extLst>
            <a:ext uri="{FF2B5EF4-FFF2-40B4-BE49-F238E27FC236}">
              <a16:creationId xmlns:a16="http://schemas.microsoft.com/office/drawing/2014/main" id="{00000000-0008-0000-0000-0000EF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24" name="Text Box 27">
          <a:extLst>
            <a:ext uri="{FF2B5EF4-FFF2-40B4-BE49-F238E27FC236}">
              <a16:creationId xmlns:a16="http://schemas.microsoft.com/office/drawing/2014/main" id="{00000000-0008-0000-0000-0000F0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25" name="Text Box 27">
          <a:extLst>
            <a:ext uri="{FF2B5EF4-FFF2-40B4-BE49-F238E27FC236}">
              <a16:creationId xmlns:a16="http://schemas.microsoft.com/office/drawing/2014/main" id="{00000000-0008-0000-0000-0000F1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26" name="Text Box 27">
          <a:extLst>
            <a:ext uri="{FF2B5EF4-FFF2-40B4-BE49-F238E27FC236}">
              <a16:creationId xmlns:a16="http://schemas.microsoft.com/office/drawing/2014/main" id="{00000000-0008-0000-0000-0000F2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27" name="Text Box 27">
          <a:extLst>
            <a:ext uri="{FF2B5EF4-FFF2-40B4-BE49-F238E27FC236}">
              <a16:creationId xmlns:a16="http://schemas.microsoft.com/office/drawing/2014/main" id="{00000000-0008-0000-0000-0000F3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28" name="Text Box 27">
          <a:extLst>
            <a:ext uri="{FF2B5EF4-FFF2-40B4-BE49-F238E27FC236}">
              <a16:creationId xmlns:a16="http://schemas.microsoft.com/office/drawing/2014/main" id="{00000000-0008-0000-0000-0000F4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729" name="Text Box 27">
          <a:extLst>
            <a:ext uri="{FF2B5EF4-FFF2-40B4-BE49-F238E27FC236}">
              <a16:creationId xmlns:a16="http://schemas.microsoft.com/office/drawing/2014/main" id="{00000000-0008-0000-0000-0000F529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730" name="Text Box 27">
          <a:extLst>
            <a:ext uri="{FF2B5EF4-FFF2-40B4-BE49-F238E27FC236}">
              <a16:creationId xmlns:a16="http://schemas.microsoft.com/office/drawing/2014/main" id="{00000000-0008-0000-0000-0000F629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31" name="Text Box 27">
          <a:extLst>
            <a:ext uri="{FF2B5EF4-FFF2-40B4-BE49-F238E27FC236}">
              <a16:creationId xmlns:a16="http://schemas.microsoft.com/office/drawing/2014/main" id="{00000000-0008-0000-0000-0000F7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32" name="Text Box 27">
          <a:extLst>
            <a:ext uri="{FF2B5EF4-FFF2-40B4-BE49-F238E27FC236}">
              <a16:creationId xmlns:a16="http://schemas.microsoft.com/office/drawing/2014/main" id="{00000000-0008-0000-0000-0000F8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33" name="Text Box 27">
          <a:extLst>
            <a:ext uri="{FF2B5EF4-FFF2-40B4-BE49-F238E27FC236}">
              <a16:creationId xmlns:a16="http://schemas.microsoft.com/office/drawing/2014/main" id="{00000000-0008-0000-0000-0000F9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34" name="Text Box 27">
          <a:extLst>
            <a:ext uri="{FF2B5EF4-FFF2-40B4-BE49-F238E27FC236}">
              <a16:creationId xmlns:a16="http://schemas.microsoft.com/office/drawing/2014/main" id="{00000000-0008-0000-0000-0000FA29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35" name="Text Box 27">
          <a:extLst>
            <a:ext uri="{FF2B5EF4-FFF2-40B4-BE49-F238E27FC236}">
              <a16:creationId xmlns:a16="http://schemas.microsoft.com/office/drawing/2014/main" id="{00000000-0008-0000-0000-0000FB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36" name="Text Box 27">
          <a:extLst>
            <a:ext uri="{FF2B5EF4-FFF2-40B4-BE49-F238E27FC236}">
              <a16:creationId xmlns:a16="http://schemas.microsoft.com/office/drawing/2014/main" id="{00000000-0008-0000-0000-0000FC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37" name="Text Box 27">
          <a:extLst>
            <a:ext uri="{FF2B5EF4-FFF2-40B4-BE49-F238E27FC236}">
              <a16:creationId xmlns:a16="http://schemas.microsoft.com/office/drawing/2014/main" id="{00000000-0008-0000-0000-0000FD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38" name="Text Box 27">
          <a:extLst>
            <a:ext uri="{FF2B5EF4-FFF2-40B4-BE49-F238E27FC236}">
              <a16:creationId xmlns:a16="http://schemas.microsoft.com/office/drawing/2014/main" id="{00000000-0008-0000-0000-0000FE29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739" name="Text Box 27">
          <a:extLst>
            <a:ext uri="{FF2B5EF4-FFF2-40B4-BE49-F238E27FC236}">
              <a16:creationId xmlns:a16="http://schemas.microsoft.com/office/drawing/2014/main" id="{00000000-0008-0000-0000-0000FF29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740" name="Text Box 27">
          <a:extLst>
            <a:ext uri="{FF2B5EF4-FFF2-40B4-BE49-F238E27FC236}">
              <a16:creationId xmlns:a16="http://schemas.microsoft.com/office/drawing/2014/main" id="{00000000-0008-0000-0000-000000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741" name="Text Box 27">
          <a:extLst>
            <a:ext uri="{FF2B5EF4-FFF2-40B4-BE49-F238E27FC236}">
              <a16:creationId xmlns:a16="http://schemas.microsoft.com/office/drawing/2014/main" id="{00000000-0008-0000-0000-000001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42" name="Text Box 27">
          <a:extLst>
            <a:ext uri="{FF2B5EF4-FFF2-40B4-BE49-F238E27FC236}">
              <a16:creationId xmlns:a16="http://schemas.microsoft.com/office/drawing/2014/main" id="{00000000-0008-0000-0000-000002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43" name="Text Box 27">
          <a:extLst>
            <a:ext uri="{FF2B5EF4-FFF2-40B4-BE49-F238E27FC236}">
              <a16:creationId xmlns:a16="http://schemas.microsoft.com/office/drawing/2014/main" id="{00000000-0008-0000-0000-000003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44" name="Text Box 27">
          <a:extLst>
            <a:ext uri="{FF2B5EF4-FFF2-40B4-BE49-F238E27FC236}">
              <a16:creationId xmlns:a16="http://schemas.microsoft.com/office/drawing/2014/main" id="{00000000-0008-0000-0000-000004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45" name="Text Box 27">
          <a:extLst>
            <a:ext uri="{FF2B5EF4-FFF2-40B4-BE49-F238E27FC236}">
              <a16:creationId xmlns:a16="http://schemas.microsoft.com/office/drawing/2014/main" id="{00000000-0008-0000-0000-000005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46" name="Text Box 27">
          <a:extLst>
            <a:ext uri="{FF2B5EF4-FFF2-40B4-BE49-F238E27FC236}">
              <a16:creationId xmlns:a16="http://schemas.microsoft.com/office/drawing/2014/main" id="{00000000-0008-0000-0000-000006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47" name="Text Box 27">
          <a:extLst>
            <a:ext uri="{FF2B5EF4-FFF2-40B4-BE49-F238E27FC236}">
              <a16:creationId xmlns:a16="http://schemas.microsoft.com/office/drawing/2014/main" id="{00000000-0008-0000-0000-000007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48" name="Text Box 27">
          <a:extLst>
            <a:ext uri="{FF2B5EF4-FFF2-40B4-BE49-F238E27FC236}">
              <a16:creationId xmlns:a16="http://schemas.microsoft.com/office/drawing/2014/main" id="{00000000-0008-0000-0000-000008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49" name="Text Box 27">
          <a:extLst>
            <a:ext uri="{FF2B5EF4-FFF2-40B4-BE49-F238E27FC236}">
              <a16:creationId xmlns:a16="http://schemas.microsoft.com/office/drawing/2014/main" id="{00000000-0008-0000-0000-000009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750" name="Text Box 27">
          <a:extLst>
            <a:ext uri="{FF2B5EF4-FFF2-40B4-BE49-F238E27FC236}">
              <a16:creationId xmlns:a16="http://schemas.microsoft.com/office/drawing/2014/main" id="{00000000-0008-0000-0000-00000A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51" name="Text Box 27">
          <a:extLst>
            <a:ext uri="{FF2B5EF4-FFF2-40B4-BE49-F238E27FC236}">
              <a16:creationId xmlns:a16="http://schemas.microsoft.com/office/drawing/2014/main" id="{00000000-0008-0000-0000-00000B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52" name="Text Box 27">
          <a:extLst>
            <a:ext uri="{FF2B5EF4-FFF2-40B4-BE49-F238E27FC236}">
              <a16:creationId xmlns:a16="http://schemas.microsoft.com/office/drawing/2014/main" id="{00000000-0008-0000-0000-00000C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53" name="Text Box 27">
          <a:extLst>
            <a:ext uri="{FF2B5EF4-FFF2-40B4-BE49-F238E27FC236}">
              <a16:creationId xmlns:a16="http://schemas.microsoft.com/office/drawing/2014/main" id="{00000000-0008-0000-0000-00000D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54" name="Text Box 27">
          <a:extLst>
            <a:ext uri="{FF2B5EF4-FFF2-40B4-BE49-F238E27FC236}">
              <a16:creationId xmlns:a16="http://schemas.microsoft.com/office/drawing/2014/main" id="{00000000-0008-0000-0000-00000E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55" name="Text Box 27">
          <a:extLst>
            <a:ext uri="{FF2B5EF4-FFF2-40B4-BE49-F238E27FC236}">
              <a16:creationId xmlns:a16="http://schemas.microsoft.com/office/drawing/2014/main" id="{00000000-0008-0000-0000-00000F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56" name="Text Box 27">
          <a:extLst>
            <a:ext uri="{FF2B5EF4-FFF2-40B4-BE49-F238E27FC236}">
              <a16:creationId xmlns:a16="http://schemas.microsoft.com/office/drawing/2014/main" id="{00000000-0008-0000-0000-000010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57" name="Text Box 27">
          <a:extLst>
            <a:ext uri="{FF2B5EF4-FFF2-40B4-BE49-F238E27FC236}">
              <a16:creationId xmlns:a16="http://schemas.microsoft.com/office/drawing/2014/main" id="{00000000-0008-0000-0000-000011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58" name="Text Box 27">
          <a:extLst>
            <a:ext uri="{FF2B5EF4-FFF2-40B4-BE49-F238E27FC236}">
              <a16:creationId xmlns:a16="http://schemas.microsoft.com/office/drawing/2014/main" id="{00000000-0008-0000-0000-000012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759" name="Text Box 27">
          <a:extLst>
            <a:ext uri="{FF2B5EF4-FFF2-40B4-BE49-F238E27FC236}">
              <a16:creationId xmlns:a16="http://schemas.microsoft.com/office/drawing/2014/main" id="{00000000-0008-0000-0000-000013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760" name="Text Box 27">
          <a:extLst>
            <a:ext uri="{FF2B5EF4-FFF2-40B4-BE49-F238E27FC236}">
              <a16:creationId xmlns:a16="http://schemas.microsoft.com/office/drawing/2014/main" id="{00000000-0008-0000-0000-000014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61" name="Text Box 27">
          <a:extLst>
            <a:ext uri="{FF2B5EF4-FFF2-40B4-BE49-F238E27FC236}">
              <a16:creationId xmlns:a16="http://schemas.microsoft.com/office/drawing/2014/main" id="{00000000-0008-0000-0000-000015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62" name="Text Box 27">
          <a:extLst>
            <a:ext uri="{FF2B5EF4-FFF2-40B4-BE49-F238E27FC236}">
              <a16:creationId xmlns:a16="http://schemas.microsoft.com/office/drawing/2014/main" id="{00000000-0008-0000-0000-000016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63" name="Text Box 27">
          <a:extLst>
            <a:ext uri="{FF2B5EF4-FFF2-40B4-BE49-F238E27FC236}">
              <a16:creationId xmlns:a16="http://schemas.microsoft.com/office/drawing/2014/main" id="{00000000-0008-0000-0000-000017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64" name="Text Box 27">
          <a:extLst>
            <a:ext uri="{FF2B5EF4-FFF2-40B4-BE49-F238E27FC236}">
              <a16:creationId xmlns:a16="http://schemas.microsoft.com/office/drawing/2014/main" id="{00000000-0008-0000-0000-000018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65" name="Text Box 27">
          <a:extLst>
            <a:ext uri="{FF2B5EF4-FFF2-40B4-BE49-F238E27FC236}">
              <a16:creationId xmlns:a16="http://schemas.microsoft.com/office/drawing/2014/main" id="{00000000-0008-0000-0000-000019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66" name="Text Box 27">
          <a:extLst>
            <a:ext uri="{FF2B5EF4-FFF2-40B4-BE49-F238E27FC236}">
              <a16:creationId xmlns:a16="http://schemas.microsoft.com/office/drawing/2014/main" id="{00000000-0008-0000-0000-00001A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67" name="Text Box 27">
          <a:extLst>
            <a:ext uri="{FF2B5EF4-FFF2-40B4-BE49-F238E27FC236}">
              <a16:creationId xmlns:a16="http://schemas.microsoft.com/office/drawing/2014/main" id="{00000000-0008-0000-0000-00001B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768" name="Text Box 27">
          <a:extLst>
            <a:ext uri="{FF2B5EF4-FFF2-40B4-BE49-F238E27FC236}">
              <a16:creationId xmlns:a16="http://schemas.microsoft.com/office/drawing/2014/main" id="{00000000-0008-0000-0000-00001C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769" name="Text Box 27">
          <a:extLst>
            <a:ext uri="{FF2B5EF4-FFF2-40B4-BE49-F238E27FC236}">
              <a16:creationId xmlns:a16="http://schemas.microsoft.com/office/drawing/2014/main" id="{00000000-0008-0000-0000-00001D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70" name="Text Box 27">
          <a:extLst>
            <a:ext uri="{FF2B5EF4-FFF2-40B4-BE49-F238E27FC236}">
              <a16:creationId xmlns:a16="http://schemas.microsoft.com/office/drawing/2014/main" id="{00000000-0008-0000-0000-00001E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71" name="Text Box 27">
          <a:extLst>
            <a:ext uri="{FF2B5EF4-FFF2-40B4-BE49-F238E27FC236}">
              <a16:creationId xmlns:a16="http://schemas.microsoft.com/office/drawing/2014/main" id="{00000000-0008-0000-0000-00001F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72" name="Text Box 27">
          <a:extLst>
            <a:ext uri="{FF2B5EF4-FFF2-40B4-BE49-F238E27FC236}">
              <a16:creationId xmlns:a16="http://schemas.microsoft.com/office/drawing/2014/main" id="{00000000-0008-0000-0000-000020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73" name="Text Box 27">
          <a:extLst>
            <a:ext uri="{FF2B5EF4-FFF2-40B4-BE49-F238E27FC236}">
              <a16:creationId xmlns:a16="http://schemas.microsoft.com/office/drawing/2014/main" id="{00000000-0008-0000-0000-000021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74" name="Text Box 27">
          <a:extLst>
            <a:ext uri="{FF2B5EF4-FFF2-40B4-BE49-F238E27FC236}">
              <a16:creationId xmlns:a16="http://schemas.microsoft.com/office/drawing/2014/main" id="{00000000-0008-0000-0000-000022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75" name="Text Box 27">
          <a:extLst>
            <a:ext uri="{FF2B5EF4-FFF2-40B4-BE49-F238E27FC236}">
              <a16:creationId xmlns:a16="http://schemas.microsoft.com/office/drawing/2014/main" id="{00000000-0008-0000-0000-000023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76" name="Text Box 27">
          <a:extLst>
            <a:ext uri="{FF2B5EF4-FFF2-40B4-BE49-F238E27FC236}">
              <a16:creationId xmlns:a16="http://schemas.microsoft.com/office/drawing/2014/main" id="{00000000-0008-0000-0000-000024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77" name="Text Box 27">
          <a:extLst>
            <a:ext uri="{FF2B5EF4-FFF2-40B4-BE49-F238E27FC236}">
              <a16:creationId xmlns:a16="http://schemas.microsoft.com/office/drawing/2014/main" id="{00000000-0008-0000-0000-000025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778" name="Text Box 27">
          <a:extLst>
            <a:ext uri="{FF2B5EF4-FFF2-40B4-BE49-F238E27FC236}">
              <a16:creationId xmlns:a16="http://schemas.microsoft.com/office/drawing/2014/main" id="{00000000-0008-0000-0000-000026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779" name="Text Box 27">
          <a:extLst>
            <a:ext uri="{FF2B5EF4-FFF2-40B4-BE49-F238E27FC236}">
              <a16:creationId xmlns:a16="http://schemas.microsoft.com/office/drawing/2014/main" id="{00000000-0008-0000-0000-000027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780" name="Text Box 27">
          <a:extLst>
            <a:ext uri="{FF2B5EF4-FFF2-40B4-BE49-F238E27FC236}">
              <a16:creationId xmlns:a16="http://schemas.microsoft.com/office/drawing/2014/main" id="{00000000-0008-0000-0000-000028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81" name="Text Box 27">
          <a:extLst>
            <a:ext uri="{FF2B5EF4-FFF2-40B4-BE49-F238E27FC236}">
              <a16:creationId xmlns:a16="http://schemas.microsoft.com/office/drawing/2014/main" id="{00000000-0008-0000-0000-000029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82" name="Text Box 27">
          <a:extLst>
            <a:ext uri="{FF2B5EF4-FFF2-40B4-BE49-F238E27FC236}">
              <a16:creationId xmlns:a16="http://schemas.microsoft.com/office/drawing/2014/main" id="{00000000-0008-0000-0000-00002A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83" name="Text Box 27">
          <a:extLst>
            <a:ext uri="{FF2B5EF4-FFF2-40B4-BE49-F238E27FC236}">
              <a16:creationId xmlns:a16="http://schemas.microsoft.com/office/drawing/2014/main" id="{00000000-0008-0000-0000-00002B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84" name="Text Box 27">
          <a:extLst>
            <a:ext uri="{FF2B5EF4-FFF2-40B4-BE49-F238E27FC236}">
              <a16:creationId xmlns:a16="http://schemas.microsoft.com/office/drawing/2014/main" id="{00000000-0008-0000-0000-00002C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85" name="Text Box 27">
          <a:extLst>
            <a:ext uri="{FF2B5EF4-FFF2-40B4-BE49-F238E27FC236}">
              <a16:creationId xmlns:a16="http://schemas.microsoft.com/office/drawing/2014/main" id="{00000000-0008-0000-0000-00002D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86" name="Text Box 27">
          <a:extLst>
            <a:ext uri="{FF2B5EF4-FFF2-40B4-BE49-F238E27FC236}">
              <a16:creationId xmlns:a16="http://schemas.microsoft.com/office/drawing/2014/main" id="{00000000-0008-0000-0000-00002E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87" name="Text Box 27">
          <a:extLst>
            <a:ext uri="{FF2B5EF4-FFF2-40B4-BE49-F238E27FC236}">
              <a16:creationId xmlns:a16="http://schemas.microsoft.com/office/drawing/2014/main" id="{00000000-0008-0000-0000-00002F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88" name="Text Box 27">
          <a:extLst>
            <a:ext uri="{FF2B5EF4-FFF2-40B4-BE49-F238E27FC236}">
              <a16:creationId xmlns:a16="http://schemas.microsoft.com/office/drawing/2014/main" id="{00000000-0008-0000-0000-000030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789" name="Text Box 27">
          <a:extLst>
            <a:ext uri="{FF2B5EF4-FFF2-40B4-BE49-F238E27FC236}">
              <a16:creationId xmlns:a16="http://schemas.microsoft.com/office/drawing/2014/main" id="{00000000-0008-0000-0000-000031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790" name="Text Box 27">
          <a:extLst>
            <a:ext uri="{FF2B5EF4-FFF2-40B4-BE49-F238E27FC236}">
              <a16:creationId xmlns:a16="http://schemas.microsoft.com/office/drawing/2014/main" id="{00000000-0008-0000-0000-000032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91" name="Text Box 27">
          <a:extLst>
            <a:ext uri="{FF2B5EF4-FFF2-40B4-BE49-F238E27FC236}">
              <a16:creationId xmlns:a16="http://schemas.microsoft.com/office/drawing/2014/main" id="{00000000-0008-0000-0000-000033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92" name="Text Box 27">
          <a:extLst>
            <a:ext uri="{FF2B5EF4-FFF2-40B4-BE49-F238E27FC236}">
              <a16:creationId xmlns:a16="http://schemas.microsoft.com/office/drawing/2014/main" id="{00000000-0008-0000-0000-000034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93" name="Text Box 27">
          <a:extLst>
            <a:ext uri="{FF2B5EF4-FFF2-40B4-BE49-F238E27FC236}">
              <a16:creationId xmlns:a16="http://schemas.microsoft.com/office/drawing/2014/main" id="{00000000-0008-0000-0000-000035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794" name="Text Box 27">
          <a:extLst>
            <a:ext uri="{FF2B5EF4-FFF2-40B4-BE49-F238E27FC236}">
              <a16:creationId xmlns:a16="http://schemas.microsoft.com/office/drawing/2014/main" id="{00000000-0008-0000-0000-000036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95" name="Text Box 27">
          <a:extLst>
            <a:ext uri="{FF2B5EF4-FFF2-40B4-BE49-F238E27FC236}">
              <a16:creationId xmlns:a16="http://schemas.microsoft.com/office/drawing/2014/main" id="{00000000-0008-0000-0000-000037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96" name="Text Box 27">
          <a:extLst>
            <a:ext uri="{FF2B5EF4-FFF2-40B4-BE49-F238E27FC236}">
              <a16:creationId xmlns:a16="http://schemas.microsoft.com/office/drawing/2014/main" id="{00000000-0008-0000-0000-000038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97" name="Text Box 27">
          <a:extLst>
            <a:ext uri="{FF2B5EF4-FFF2-40B4-BE49-F238E27FC236}">
              <a16:creationId xmlns:a16="http://schemas.microsoft.com/office/drawing/2014/main" id="{00000000-0008-0000-0000-000039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798" name="Text Box 27">
          <a:extLst>
            <a:ext uri="{FF2B5EF4-FFF2-40B4-BE49-F238E27FC236}">
              <a16:creationId xmlns:a16="http://schemas.microsoft.com/office/drawing/2014/main" id="{00000000-0008-0000-0000-00003A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799" name="Text Box 27">
          <a:extLst>
            <a:ext uri="{FF2B5EF4-FFF2-40B4-BE49-F238E27FC236}">
              <a16:creationId xmlns:a16="http://schemas.microsoft.com/office/drawing/2014/main" id="{00000000-0008-0000-0000-00003B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800" name="Text Box 27">
          <a:extLst>
            <a:ext uri="{FF2B5EF4-FFF2-40B4-BE49-F238E27FC236}">
              <a16:creationId xmlns:a16="http://schemas.microsoft.com/office/drawing/2014/main" id="{00000000-0008-0000-0000-00003C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01" name="Text Box 27">
          <a:extLst>
            <a:ext uri="{FF2B5EF4-FFF2-40B4-BE49-F238E27FC236}">
              <a16:creationId xmlns:a16="http://schemas.microsoft.com/office/drawing/2014/main" id="{00000000-0008-0000-0000-00003D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02" name="Text Box 27">
          <a:extLst>
            <a:ext uri="{FF2B5EF4-FFF2-40B4-BE49-F238E27FC236}">
              <a16:creationId xmlns:a16="http://schemas.microsoft.com/office/drawing/2014/main" id="{00000000-0008-0000-0000-00003E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03" name="Text Box 27">
          <a:extLst>
            <a:ext uri="{FF2B5EF4-FFF2-40B4-BE49-F238E27FC236}">
              <a16:creationId xmlns:a16="http://schemas.microsoft.com/office/drawing/2014/main" id="{00000000-0008-0000-0000-00003F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04" name="Text Box 27">
          <a:extLst>
            <a:ext uri="{FF2B5EF4-FFF2-40B4-BE49-F238E27FC236}">
              <a16:creationId xmlns:a16="http://schemas.microsoft.com/office/drawing/2014/main" id="{00000000-0008-0000-0000-000040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05" name="Text Box 27">
          <a:extLst>
            <a:ext uri="{FF2B5EF4-FFF2-40B4-BE49-F238E27FC236}">
              <a16:creationId xmlns:a16="http://schemas.microsoft.com/office/drawing/2014/main" id="{00000000-0008-0000-0000-000041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06" name="Text Box 27">
          <a:extLst>
            <a:ext uri="{FF2B5EF4-FFF2-40B4-BE49-F238E27FC236}">
              <a16:creationId xmlns:a16="http://schemas.microsoft.com/office/drawing/2014/main" id="{00000000-0008-0000-0000-000042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07" name="Text Box 27">
          <a:extLst>
            <a:ext uri="{FF2B5EF4-FFF2-40B4-BE49-F238E27FC236}">
              <a16:creationId xmlns:a16="http://schemas.microsoft.com/office/drawing/2014/main" id="{00000000-0008-0000-0000-000043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08" name="Text Box 27">
          <a:extLst>
            <a:ext uri="{FF2B5EF4-FFF2-40B4-BE49-F238E27FC236}">
              <a16:creationId xmlns:a16="http://schemas.microsoft.com/office/drawing/2014/main" id="{00000000-0008-0000-0000-000044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809" name="Text Box 27">
          <a:extLst>
            <a:ext uri="{FF2B5EF4-FFF2-40B4-BE49-F238E27FC236}">
              <a16:creationId xmlns:a16="http://schemas.microsoft.com/office/drawing/2014/main" id="{00000000-0008-0000-0000-000045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810" name="Text Box 27">
          <a:extLst>
            <a:ext uri="{FF2B5EF4-FFF2-40B4-BE49-F238E27FC236}">
              <a16:creationId xmlns:a16="http://schemas.microsoft.com/office/drawing/2014/main" id="{00000000-0008-0000-0000-000046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11" name="Text Box 27">
          <a:extLst>
            <a:ext uri="{FF2B5EF4-FFF2-40B4-BE49-F238E27FC236}">
              <a16:creationId xmlns:a16="http://schemas.microsoft.com/office/drawing/2014/main" id="{00000000-0008-0000-0000-000047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12" name="Text Box 27">
          <a:extLst>
            <a:ext uri="{FF2B5EF4-FFF2-40B4-BE49-F238E27FC236}">
              <a16:creationId xmlns:a16="http://schemas.microsoft.com/office/drawing/2014/main" id="{00000000-0008-0000-0000-000048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13" name="Text Box 27">
          <a:extLst>
            <a:ext uri="{FF2B5EF4-FFF2-40B4-BE49-F238E27FC236}">
              <a16:creationId xmlns:a16="http://schemas.microsoft.com/office/drawing/2014/main" id="{00000000-0008-0000-0000-000049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14" name="Text Box 27">
          <a:extLst>
            <a:ext uri="{FF2B5EF4-FFF2-40B4-BE49-F238E27FC236}">
              <a16:creationId xmlns:a16="http://schemas.microsoft.com/office/drawing/2014/main" id="{00000000-0008-0000-0000-00004A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15" name="Text Box 27">
          <a:extLst>
            <a:ext uri="{FF2B5EF4-FFF2-40B4-BE49-F238E27FC236}">
              <a16:creationId xmlns:a16="http://schemas.microsoft.com/office/drawing/2014/main" id="{00000000-0008-0000-0000-00004B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16" name="Text Box 27">
          <a:extLst>
            <a:ext uri="{FF2B5EF4-FFF2-40B4-BE49-F238E27FC236}">
              <a16:creationId xmlns:a16="http://schemas.microsoft.com/office/drawing/2014/main" id="{00000000-0008-0000-0000-00004C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17" name="Text Box 27">
          <a:extLst>
            <a:ext uri="{FF2B5EF4-FFF2-40B4-BE49-F238E27FC236}">
              <a16:creationId xmlns:a16="http://schemas.microsoft.com/office/drawing/2014/main" id="{00000000-0008-0000-0000-00004D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18" name="Text Box 27">
          <a:extLst>
            <a:ext uri="{FF2B5EF4-FFF2-40B4-BE49-F238E27FC236}">
              <a16:creationId xmlns:a16="http://schemas.microsoft.com/office/drawing/2014/main" id="{00000000-0008-0000-0000-00004E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819" name="Text Box 27">
          <a:extLst>
            <a:ext uri="{FF2B5EF4-FFF2-40B4-BE49-F238E27FC236}">
              <a16:creationId xmlns:a16="http://schemas.microsoft.com/office/drawing/2014/main" id="{00000000-0008-0000-0000-00004F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820" name="Text Box 27">
          <a:extLst>
            <a:ext uri="{FF2B5EF4-FFF2-40B4-BE49-F238E27FC236}">
              <a16:creationId xmlns:a16="http://schemas.microsoft.com/office/drawing/2014/main" id="{00000000-0008-0000-0000-000050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821" name="Text Box 27">
          <a:extLst>
            <a:ext uri="{FF2B5EF4-FFF2-40B4-BE49-F238E27FC236}">
              <a16:creationId xmlns:a16="http://schemas.microsoft.com/office/drawing/2014/main" id="{00000000-0008-0000-0000-000051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22" name="Text Box 27">
          <a:extLst>
            <a:ext uri="{FF2B5EF4-FFF2-40B4-BE49-F238E27FC236}">
              <a16:creationId xmlns:a16="http://schemas.microsoft.com/office/drawing/2014/main" id="{00000000-0008-0000-0000-000052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23" name="Text Box 27">
          <a:extLst>
            <a:ext uri="{FF2B5EF4-FFF2-40B4-BE49-F238E27FC236}">
              <a16:creationId xmlns:a16="http://schemas.microsoft.com/office/drawing/2014/main" id="{00000000-0008-0000-0000-000053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24" name="Text Box 27">
          <a:extLst>
            <a:ext uri="{FF2B5EF4-FFF2-40B4-BE49-F238E27FC236}">
              <a16:creationId xmlns:a16="http://schemas.microsoft.com/office/drawing/2014/main" id="{00000000-0008-0000-0000-000054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25" name="Text Box 27">
          <a:extLst>
            <a:ext uri="{FF2B5EF4-FFF2-40B4-BE49-F238E27FC236}">
              <a16:creationId xmlns:a16="http://schemas.microsoft.com/office/drawing/2014/main" id="{00000000-0008-0000-0000-000055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26" name="Text Box 27">
          <a:extLst>
            <a:ext uri="{FF2B5EF4-FFF2-40B4-BE49-F238E27FC236}">
              <a16:creationId xmlns:a16="http://schemas.microsoft.com/office/drawing/2014/main" id="{00000000-0008-0000-0000-000056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27" name="Text Box 27">
          <a:extLst>
            <a:ext uri="{FF2B5EF4-FFF2-40B4-BE49-F238E27FC236}">
              <a16:creationId xmlns:a16="http://schemas.microsoft.com/office/drawing/2014/main" id="{00000000-0008-0000-0000-000057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28" name="Text Box 27">
          <a:extLst>
            <a:ext uri="{FF2B5EF4-FFF2-40B4-BE49-F238E27FC236}">
              <a16:creationId xmlns:a16="http://schemas.microsoft.com/office/drawing/2014/main" id="{00000000-0008-0000-0000-000058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29" name="Text Box 27">
          <a:extLst>
            <a:ext uri="{FF2B5EF4-FFF2-40B4-BE49-F238E27FC236}">
              <a16:creationId xmlns:a16="http://schemas.microsoft.com/office/drawing/2014/main" id="{00000000-0008-0000-0000-000059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830" name="Text Box 27">
          <a:extLst>
            <a:ext uri="{FF2B5EF4-FFF2-40B4-BE49-F238E27FC236}">
              <a16:creationId xmlns:a16="http://schemas.microsoft.com/office/drawing/2014/main" id="{00000000-0008-0000-0000-00005A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831" name="Text Box 27">
          <a:extLst>
            <a:ext uri="{FF2B5EF4-FFF2-40B4-BE49-F238E27FC236}">
              <a16:creationId xmlns:a16="http://schemas.microsoft.com/office/drawing/2014/main" id="{00000000-0008-0000-0000-00005B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32" name="Text Box 27">
          <a:extLst>
            <a:ext uri="{FF2B5EF4-FFF2-40B4-BE49-F238E27FC236}">
              <a16:creationId xmlns:a16="http://schemas.microsoft.com/office/drawing/2014/main" id="{00000000-0008-0000-0000-00005C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33" name="Text Box 27">
          <a:extLst>
            <a:ext uri="{FF2B5EF4-FFF2-40B4-BE49-F238E27FC236}">
              <a16:creationId xmlns:a16="http://schemas.microsoft.com/office/drawing/2014/main" id="{00000000-0008-0000-0000-00005D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34" name="Text Box 27">
          <a:extLst>
            <a:ext uri="{FF2B5EF4-FFF2-40B4-BE49-F238E27FC236}">
              <a16:creationId xmlns:a16="http://schemas.microsoft.com/office/drawing/2014/main" id="{00000000-0008-0000-0000-00005E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35" name="Text Box 27">
          <a:extLst>
            <a:ext uri="{FF2B5EF4-FFF2-40B4-BE49-F238E27FC236}">
              <a16:creationId xmlns:a16="http://schemas.microsoft.com/office/drawing/2014/main" id="{00000000-0008-0000-0000-00005F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36" name="Text Box 27">
          <a:extLst>
            <a:ext uri="{FF2B5EF4-FFF2-40B4-BE49-F238E27FC236}">
              <a16:creationId xmlns:a16="http://schemas.microsoft.com/office/drawing/2014/main" id="{00000000-0008-0000-0000-000060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37" name="Text Box 27">
          <a:extLst>
            <a:ext uri="{FF2B5EF4-FFF2-40B4-BE49-F238E27FC236}">
              <a16:creationId xmlns:a16="http://schemas.microsoft.com/office/drawing/2014/main" id="{00000000-0008-0000-0000-000061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38" name="Text Box 27">
          <a:extLst>
            <a:ext uri="{FF2B5EF4-FFF2-40B4-BE49-F238E27FC236}">
              <a16:creationId xmlns:a16="http://schemas.microsoft.com/office/drawing/2014/main" id="{00000000-0008-0000-0000-000062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39" name="Text Box 27">
          <a:extLst>
            <a:ext uri="{FF2B5EF4-FFF2-40B4-BE49-F238E27FC236}">
              <a16:creationId xmlns:a16="http://schemas.microsoft.com/office/drawing/2014/main" id="{00000000-0008-0000-0000-000063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840" name="Text Box 27">
          <a:extLst>
            <a:ext uri="{FF2B5EF4-FFF2-40B4-BE49-F238E27FC236}">
              <a16:creationId xmlns:a16="http://schemas.microsoft.com/office/drawing/2014/main" id="{00000000-0008-0000-0000-000064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841" name="Text Box 27">
          <a:extLst>
            <a:ext uri="{FF2B5EF4-FFF2-40B4-BE49-F238E27FC236}">
              <a16:creationId xmlns:a16="http://schemas.microsoft.com/office/drawing/2014/main" id="{00000000-0008-0000-0000-000065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42" name="Text Box 27">
          <a:extLst>
            <a:ext uri="{FF2B5EF4-FFF2-40B4-BE49-F238E27FC236}">
              <a16:creationId xmlns:a16="http://schemas.microsoft.com/office/drawing/2014/main" id="{00000000-0008-0000-0000-000066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43" name="Text Box 27">
          <a:extLst>
            <a:ext uri="{FF2B5EF4-FFF2-40B4-BE49-F238E27FC236}">
              <a16:creationId xmlns:a16="http://schemas.microsoft.com/office/drawing/2014/main" id="{00000000-0008-0000-0000-000067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44" name="Text Box 27">
          <a:extLst>
            <a:ext uri="{FF2B5EF4-FFF2-40B4-BE49-F238E27FC236}">
              <a16:creationId xmlns:a16="http://schemas.microsoft.com/office/drawing/2014/main" id="{00000000-0008-0000-0000-000068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45" name="Text Box 27">
          <a:extLst>
            <a:ext uri="{FF2B5EF4-FFF2-40B4-BE49-F238E27FC236}">
              <a16:creationId xmlns:a16="http://schemas.microsoft.com/office/drawing/2014/main" id="{00000000-0008-0000-0000-000069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46" name="Text Box 27">
          <a:extLst>
            <a:ext uri="{FF2B5EF4-FFF2-40B4-BE49-F238E27FC236}">
              <a16:creationId xmlns:a16="http://schemas.microsoft.com/office/drawing/2014/main" id="{00000000-0008-0000-0000-00006A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47" name="Text Box 27">
          <a:extLst>
            <a:ext uri="{FF2B5EF4-FFF2-40B4-BE49-F238E27FC236}">
              <a16:creationId xmlns:a16="http://schemas.microsoft.com/office/drawing/2014/main" id="{00000000-0008-0000-0000-00006B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48" name="Text Box 27">
          <a:extLst>
            <a:ext uri="{FF2B5EF4-FFF2-40B4-BE49-F238E27FC236}">
              <a16:creationId xmlns:a16="http://schemas.microsoft.com/office/drawing/2014/main" id="{00000000-0008-0000-0000-00006C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49" name="Text Box 27">
          <a:extLst>
            <a:ext uri="{FF2B5EF4-FFF2-40B4-BE49-F238E27FC236}">
              <a16:creationId xmlns:a16="http://schemas.microsoft.com/office/drawing/2014/main" id="{00000000-0008-0000-0000-00006D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850" name="Text Box 27">
          <a:extLst>
            <a:ext uri="{FF2B5EF4-FFF2-40B4-BE49-F238E27FC236}">
              <a16:creationId xmlns:a16="http://schemas.microsoft.com/office/drawing/2014/main" id="{00000000-0008-0000-0000-00006E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851" name="Text Box 27">
          <a:extLst>
            <a:ext uri="{FF2B5EF4-FFF2-40B4-BE49-F238E27FC236}">
              <a16:creationId xmlns:a16="http://schemas.microsoft.com/office/drawing/2014/main" id="{00000000-0008-0000-0000-00006F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52" name="Text Box 27">
          <a:extLst>
            <a:ext uri="{FF2B5EF4-FFF2-40B4-BE49-F238E27FC236}">
              <a16:creationId xmlns:a16="http://schemas.microsoft.com/office/drawing/2014/main" id="{00000000-0008-0000-0000-000070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53" name="Text Box 27">
          <a:extLst>
            <a:ext uri="{FF2B5EF4-FFF2-40B4-BE49-F238E27FC236}">
              <a16:creationId xmlns:a16="http://schemas.microsoft.com/office/drawing/2014/main" id="{00000000-0008-0000-0000-000071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54" name="Text Box 27">
          <a:extLst>
            <a:ext uri="{FF2B5EF4-FFF2-40B4-BE49-F238E27FC236}">
              <a16:creationId xmlns:a16="http://schemas.microsoft.com/office/drawing/2014/main" id="{00000000-0008-0000-0000-000072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55" name="Text Box 27">
          <a:extLst>
            <a:ext uri="{FF2B5EF4-FFF2-40B4-BE49-F238E27FC236}">
              <a16:creationId xmlns:a16="http://schemas.microsoft.com/office/drawing/2014/main" id="{00000000-0008-0000-0000-000073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56" name="Text Box 27">
          <a:extLst>
            <a:ext uri="{FF2B5EF4-FFF2-40B4-BE49-F238E27FC236}">
              <a16:creationId xmlns:a16="http://schemas.microsoft.com/office/drawing/2014/main" id="{00000000-0008-0000-0000-000074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57" name="Text Box 27">
          <a:extLst>
            <a:ext uri="{FF2B5EF4-FFF2-40B4-BE49-F238E27FC236}">
              <a16:creationId xmlns:a16="http://schemas.microsoft.com/office/drawing/2014/main" id="{00000000-0008-0000-0000-000075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58" name="Text Box 27">
          <a:extLst>
            <a:ext uri="{FF2B5EF4-FFF2-40B4-BE49-F238E27FC236}">
              <a16:creationId xmlns:a16="http://schemas.microsoft.com/office/drawing/2014/main" id="{00000000-0008-0000-0000-000076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59" name="Text Box 27">
          <a:extLst>
            <a:ext uri="{FF2B5EF4-FFF2-40B4-BE49-F238E27FC236}">
              <a16:creationId xmlns:a16="http://schemas.microsoft.com/office/drawing/2014/main" id="{00000000-0008-0000-0000-000077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860" name="Text Box 27">
          <a:extLst>
            <a:ext uri="{FF2B5EF4-FFF2-40B4-BE49-F238E27FC236}">
              <a16:creationId xmlns:a16="http://schemas.microsoft.com/office/drawing/2014/main" id="{00000000-0008-0000-0000-000078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861" name="Text Box 27">
          <a:extLst>
            <a:ext uri="{FF2B5EF4-FFF2-40B4-BE49-F238E27FC236}">
              <a16:creationId xmlns:a16="http://schemas.microsoft.com/office/drawing/2014/main" id="{00000000-0008-0000-0000-000079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862" name="Text Box 27">
          <a:extLst>
            <a:ext uri="{FF2B5EF4-FFF2-40B4-BE49-F238E27FC236}">
              <a16:creationId xmlns:a16="http://schemas.microsoft.com/office/drawing/2014/main" id="{00000000-0008-0000-0000-00007A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63" name="Text Box 27">
          <a:extLst>
            <a:ext uri="{FF2B5EF4-FFF2-40B4-BE49-F238E27FC236}">
              <a16:creationId xmlns:a16="http://schemas.microsoft.com/office/drawing/2014/main" id="{00000000-0008-0000-0000-00007B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64" name="Text Box 27">
          <a:extLst>
            <a:ext uri="{FF2B5EF4-FFF2-40B4-BE49-F238E27FC236}">
              <a16:creationId xmlns:a16="http://schemas.microsoft.com/office/drawing/2014/main" id="{00000000-0008-0000-0000-00007C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65" name="Text Box 27">
          <a:extLst>
            <a:ext uri="{FF2B5EF4-FFF2-40B4-BE49-F238E27FC236}">
              <a16:creationId xmlns:a16="http://schemas.microsoft.com/office/drawing/2014/main" id="{00000000-0008-0000-0000-00007D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66" name="Text Box 27">
          <a:extLst>
            <a:ext uri="{FF2B5EF4-FFF2-40B4-BE49-F238E27FC236}">
              <a16:creationId xmlns:a16="http://schemas.microsoft.com/office/drawing/2014/main" id="{00000000-0008-0000-0000-00007E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67" name="Text Box 27">
          <a:extLst>
            <a:ext uri="{FF2B5EF4-FFF2-40B4-BE49-F238E27FC236}">
              <a16:creationId xmlns:a16="http://schemas.microsoft.com/office/drawing/2014/main" id="{00000000-0008-0000-0000-00007F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68" name="Text Box 27">
          <a:extLst>
            <a:ext uri="{FF2B5EF4-FFF2-40B4-BE49-F238E27FC236}">
              <a16:creationId xmlns:a16="http://schemas.microsoft.com/office/drawing/2014/main" id="{00000000-0008-0000-0000-000080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69" name="Text Box 27">
          <a:extLst>
            <a:ext uri="{FF2B5EF4-FFF2-40B4-BE49-F238E27FC236}">
              <a16:creationId xmlns:a16="http://schemas.microsoft.com/office/drawing/2014/main" id="{00000000-0008-0000-0000-000081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70" name="Text Box 27">
          <a:extLst>
            <a:ext uri="{FF2B5EF4-FFF2-40B4-BE49-F238E27FC236}">
              <a16:creationId xmlns:a16="http://schemas.microsoft.com/office/drawing/2014/main" id="{00000000-0008-0000-0000-000082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871" name="Text Box 27">
          <a:extLst>
            <a:ext uri="{FF2B5EF4-FFF2-40B4-BE49-F238E27FC236}">
              <a16:creationId xmlns:a16="http://schemas.microsoft.com/office/drawing/2014/main" id="{00000000-0008-0000-0000-000083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872" name="Text Box 27">
          <a:extLst>
            <a:ext uri="{FF2B5EF4-FFF2-40B4-BE49-F238E27FC236}">
              <a16:creationId xmlns:a16="http://schemas.microsoft.com/office/drawing/2014/main" id="{00000000-0008-0000-0000-000084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73" name="Text Box 27">
          <a:extLst>
            <a:ext uri="{FF2B5EF4-FFF2-40B4-BE49-F238E27FC236}">
              <a16:creationId xmlns:a16="http://schemas.microsoft.com/office/drawing/2014/main" id="{00000000-0008-0000-0000-000085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74" name="Text Box 27">
          <a:extLst>
            <a:ext uri="{FF2B5EF4-FFF2-40B4-BE49-F238E27FC236}">
              <a16:creationId xmlns:a16="http://schemas.microsoft.com/office/drawing/2014/main" id="{00000000-0008-0000-0000-000086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75" name="Text Box 27">
          <a:extLst>
            <a:ext uri="{FF2B5EF4-FFF2-40B4-BE49-F238E27FC236}">
              <a16:creationId xmlns:a16="http://schemas.microsoft.com/office/drawing/2014/main" id="{00000000-0008-0000-0000-000087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76" name="Text Box 27">
          <a:extLst>
            <a:ext uri="{FF2B5EF4-FFF2-40B4-BE49-F238E27FC236}">
              <a16:creationId xmlns:a16="http://schemas.microsoft.com/office/drawing/2014/main" id="{00000000-0008-0000-0000-000088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77" name="Text Box 27">
          <a:extLst>
            <a:ext uri="{FF2B5EF4-FFF2-40B4-BE49-F238E27FC236}">
              <a16:creationId xmlns:a16="http://schemas.microsoft.com/office/drawing/2014/main" id="{00000000-0008-0000-0000-000089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78" name="Text Box 27">
          <a:extLst>
            <a:ext uri="{FF2B5EF4-FFF2-40B4-BE49-F238E27FC236}">
              <a16:creationId xmlns:a16="http://schemas.microsoft.com/office/drawing/2014/main" id="{00000000-0008-0000-0000-00008A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79" name="Text Box 27">
          <a:extLst>
            <a:ext uri="{FF2B5EF4-FFF2-40B4-BE49-F238E27FC236}">
              <a16:creationId xmlns:a16="http://schemas.microsoft.com/office/drawing/2014/main" id="{00000000-0008-0000-0000-00008B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80" name="Text Box 27">
          <a:extLst>
            <a:ext uri="{FF2B5EF4-FFF2-40B4-BE49-F238E27FC236}">
              <a16:creationId xmlns:a16="http://schemas.microsoft.com/office/drawing/2014/main" id="{00000000-0008-0000-0000-00008C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881" name="Text Box 27">
          <a:extLst>
            <a:ext uri="{FF2B5EF4-FFF2-40B4-BE49-F238E27FC236}">
              <a16:creationId xmlns:a16="http://schemas.microsoft.com/office/drawing/2014/main" id="{00000000-0008-0000-0000-00008D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882" name="Text Box 27">
          <a:extLst>
            <a:ext uri="{FF2B5EF4-FFF2-40B4-BE49-F238E27FC236}">
              <a16:creationId xmlns:a16="http://schemas.microsoft.com/office/drawing/2014/main" id="{00000000-0008-0000-0000-00008E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83" name="Text Box 27">
          <a:extLst>
            <a:ext uri="{FF2B5EF4-FFF2-40B4-BE49-F238E27FC236}">
              <a16:creationId xmlns:a16="http://schemas.microsoft.com/office/drawing/2014/main" id="{00000000-0008-0000-0000-00008F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84" name="Text Box 27">
          <a:extLst>
            <a:ext uri="{FF2B5EF4-FFF2-40B4-BE49-F238E27FC236}">
              <a16:creationId xmlns:a16="http://schemas.microsoft.com/office/drawing/2014/main" id="{00000000-0008-0000-0000-000090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85" name="Text Box 27">
          <a:extLst>
            <a:ext uri="{FF2B5EF4-FFF2-40B4-BE49-F238E27FC236}">
              <a16:creationId xmlns:a16="http://schemas.microsoft.com/office/drawing/2014/main" id="{00000000-0008-0000-0000-000091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86" name="Text Box 27">
          <a:extLst>
            <a:ext uri="{FF2B5EF4-FFF2-40B4-BE49-F238E27FC236}">
              <a16:creationId xmlns:a16="http://schemas.microsoft.com/office/drawing/2014/main" id="{00000000-0008-0000-0000-000092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87" name="Text Box 27">
          <a:extLst>
            <a:ext uri="{FF2B5EF4-FFF2-40B4-BE49-F238E27FC236}">
              <a16:creationId xmlns:a16="http://schemas.microsoft.com/office/drawing/2014/main" id="{00000000-0008-0000-0000-000093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88" name="Text Box 27">
          <a:extLst>
            <a:ext uri="{FF2B5EF4-FFF2-40B4-BE49-F238E27FC236}">
              <a16:creationId xmlns:a16="http://schemas.microsoft.com/office/drawing/2014/main" id="{00000000-0008-0000-0000-000094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89" name="Text Box 27">
          <a:extLst>
            <a:ext uri="{FF2B5EF4-FFF2-40B4-BE49-F238E27FC236}">
              <a16:creationId xmlns:a16="http://schemas.microsoft.com/office/drawing/2014/main" id="{00000000-0008-0000-0000-000095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90" name="Text Box 27">
          <a:extLst>
            <a:ext uri="{FF2B5EF4-FFF2-40B4-BE49-F238E27FC236}">
              <a16:creationId xmlns:a16="http://schemas.microsoft.com/office/drawing/2014/main" id="{00000000-0008-0000-0000-000096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891" name="Text Box 27">
          <a:extLst>
            <a:ext uri="{FF2B5EF4-FFF2-40B4-BE49-F238E27FC236}">
              <a16:creationId xmlns:a16="http://schemas.microsoft.com/office/drawing/2014/main" id="{00000000-0008-0000-0000-000097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892" name="Text Box 27">
          <a:extLst>
            <a:ext uri="{FF2B5EF4-FFF2-40B4-BE49-F238E27FC236}">
              <a16:creationId xmlns:a16="http://schemas.microsoft.com/office/drawing/2014/main" id="{00000000-0008-0000-0000-000098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93" name="Text Box 27">
          <a:extLst>
            <a:ext uri="{FF2B5EF4-FFF2-40B4-BE49-F238E27FC236}">
              <a16:creationId xmlns:a16="http://schemas.microsoft.com/office/drawing/2014/main" id="{00000000-0008-0000-0000-000099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94" name="Text Box 27">
          <a:extLst>
            <a:ext uri="{FF2B5EF4-FFF2-40B4-BE49-F238E27FC236}">
              <a16:creationId xmlns:a16="http://schemas.microsoft.com/office/drawing/2014/main" id="{00000000-0008-0000-0000-00009A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95" name="Text Box 27">
          <a:extLst>
            <a:ext uri="{FF2B5EF4-FFF2-40B4-BE49-F238E27FC236}">
              <a16:creationId xmlns:a16="http://schemas.microsoft.com/office/drawing/2014/main" id="{00000000-0008-0000-0000-00009B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896" name="Text Box 27">
          <a:extLst>
            <a:ext uri="{FF2B5EF4-FFF2-40B4-BE49-F238E27FC236}">
              <a16:creationId xmlns:a16="http://schemas.microsoft.com/office/drawing/2014/main" id="{00000000-0008-0000-0000-00009C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97" name="Text Box 27">
          <a:extLst>
            <a:ext uri="{FF2B5EF4-FFF2-40B4-BE49-F238E27FC236}">
              <a16:creationId xmlns:a16="http://schemas.microsoft.com/office/drawing/2014/main" id="{00000000-0008-0000-0000-00009D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98" name="Text Box 27">
          <a:extLst>
            <a:ext uri="{FF2B5EF4-FFF2-40B4-BE49-F238E27FC236}">
              <a16:creationId xmlns:a16="http://schemas.microsoft.com/office/drawing/2014/main" id="{00000000-0008-0000-0000-00009E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899" name="Text Box 27">
          <a:extLst>
            <a:ext uri="{FF2B5EF4-FFF2-40B4-BE49-F238E27FC236}">
              <a16:creationId xmlns:a16="http://schemas.microsoft.com/office/drawing/2014/main" id="{00000000-0008-0000-0000-00009F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00" name="Text Box 27">
          <a:extLst>
            <a:ext uri="{FF2B5EF4-FFF2-40B4-BE49-F238E27FC236}">
              <a16:creationId xmlns:a16="http://schemas.microsoft.com/office/drawing/2014/main" id="{00000000-0008-0000-0000-0000A0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901" name="Text Box 27">
          <a:extLst>
            <a:ext uri="{FF2B5EF4-FFF2-40B4-BE49-F238E27FC236}">
              <a16:creationId xmlns:a16="http://schemas.microsoft.com/office/drawing/2014/main" id="{00000000-0008-0000-0000-0000A1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902" name="Text Box 27">
          <a:extLst>
            <a:ext uri="{FF2B5EF4-FFF2-40B4-BE49-F238E27FC236}">
              <a16:creationId xmlns:a16="http://schemas.microsoft.com/office/drawing/2014/main" id="{00000000-0008-0000-0000-0000A2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903" name="Text Box 27">
          <a:extLst>
            <a:ext uri="{FF2B5EF4-FFF2-40B4-BE49-F238E27FC236}">
              <a16:creationId xmlns:a16="http://schemas.microsoft.com/office/drawing/2014/main" id="{00000000-0008-0000-0000-0000A3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04" name="Text Box 27">
          <a:extLst>
            <a:ext uri="{FF2B5EF4-FFF2-40B4-BE49-F238E27FC236}">
              <a16:creationId xmlns:a16="http://schemas.microsoft.com/office/drawing/2014/main" id="{00000000-0008-0000-0000-0000A4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05" name="Text Box 27">
          <a:extLst>
            <a:ext uri="{FF2B5EF4-FFF2-40B4-BE49-F238E27FC236}">
              <a16:creationId xmlns:a16="http://schemas.microsoft.com/office/drawing/2014/main" id="{00000000-0008-0000-0000-0000A5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06" name="Text Box 27">
          <a:extLst>
            <a:ext uri="{FF2B5EF4-FFF2-40B4-BE49-F238E27FC236}">
              <a16:creationId xmlns:a16="http://schemas.microsoft.com/office/drawing/2014/main" id="{00000000-0008-0000-0000-0000A6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07" name="Text Box 27">
          <a:extLst>
            <a:ext uri="{FF2B5EF4-FFF2-40B4-BE49-F238E27FC236}">
              <a16:creationId xmlns:a16="http://schemas.microsoft.com/office/drawing/2014/main" id="{00000000-0008-0000-0000-0000A7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08" name="Text Box 27">
          <a:extLst>
            <a:ext uri="{FF2B5EF4-FFF2-40B4-BE49-F238E27FC236}">
              <a16:creationId xmlns:a16="http://schemas.microsoft.com/office/drawing/2014/main" id="{00000000-0008-0000-0000-0000A8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09" name="Text Box 27">
          <a:extLst>
            <a:ext uri="{FF2B5EF4-FFF2-40B4-BE49-F238E27FC236}">
              <a16:creationId xmlns:a16="http://schemas.microsoft.com/office/drawing/2014/main" id="{00000000-0008-0000-0000-0000A9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10" name="Text Box 27">
          <a:extLst>
            <a:ext uri="{FF2B5EF4-FFF2-40B4-BE49-F238E27FC236}">
              <a16:creationId xmlns:a16="http://schemas.microsoft.com/office/drawing/2014/main" id="{00000000-0008-0000-0000-0000AA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11" name="Text Box 27">
          <a:extLst>
            <a:ext uri="{FF2B5EF4-FFF2-40B4-BE49-F238E27FC236}">
              <a16:creationId xmlns:a16="http://schemas.microsoft.com/office/drawing/2014/main" id="{00000000-0008-0000-0000-0000AB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912" name="Text Box 27">
          <a:extLst>
            <a:ext uri="{FF2B5EF4-FFF2-40B4-BE49-F238E27FC236}">
              <a16:creationId xmlns:a16="http://schemas.microsoft.com/office/drawing/2014/main" id="{00000000-0008-0000-0000-0000AC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913" name="Text Box 27">
          <a:extLst>
            <a:ext uri="{FF2B5EF4-FFF2-40B4-BE49-F238E27FC236}">
              <a16:creationId xmlns:a16="http://schemas.microsoft.com/office/drawing/2014/main" id="{00000000-0008-0000-0000-0000AD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14" name="Text Box 27">
          <a:extLst>
            <a:ext uri="{FF2B5EF4-FFF2-40B4-BE49-F238E27FC236}">
              <a16:creationId xmlns:a16="http://schemas.microsoft.com/office/drawing/2014/main" id="{00000000-0008-0000-0000-0000AE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15" name="Text Box 27">
          <a:extLst>
            <a:ext uri="{FF2B5EF4-FFF2-40B4-BE49-F238E27FC236}">
              <a16:creationId xmlns:a16="http://schemas.microsoft.com/office/drawing/2014/main" id="{00000000-0008-0000-0000-0000AF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16" name="Text Box 27">
          <a:extLst>
            <a:ext uri="{FF2B5EF4-FFF2-40B4-BE49-F238E27FC236}">
              <a16:creationId xmlns:a16="http://schemas.microsoft.com/office/drawing/2014/main" id="{00000000-0008-0000-0000-0000B0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17" name="Text Box 27">
          <a:extLst>
            <a:ext uri="{FF2B5EF4-FFF2-40B4-BE49-F238E27FC236}">
              <a16:creationId xmlns:a16="http://schemas.microsoft.com/office/drawing/2014/main" id="{00000000-0008-0000-0000-0000B1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18" name="Text Box 27">
          <a:extLst>
            <a:ext uri="{FF2B5EF4-FFF2-40B4-BE49-F238E27FC236}">
              <a16:creationId xmlns:a16="http://schemas.microsoft.com/office/drawing/2014/main" id="{00000000-0008-0000-0000-0000B2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19" name="Text Box 27">
          <a:extLst>
            <a:ext uri="{FF2B5EF4-FFF2-40B4-BE49-F238E27FC236}">
              <a16:creationId xmlns:a16="http://schemas.microsoft.com/office/drawing/2014/main" id="{00000000-0008-0000-0000-0000B3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20" name="Text Box 27">
          <a:extLst>
            <a:ext uri="{FF2B5EF4-FFF2-40B4-BE49-F238E27FC236}">
              <a16:creationId xmlns:a16="http://schemas.microsoft.com/office/drawing/2014/main" id="{00000000-0008-0000-0000-0000B4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21" name="Text Box 27">
          <a:extLst>
            <a:ext uri="{FF2B5EF4-FFF2-40B4-BE49-F238E27FC236}">
              <a16:creationId xmlns:a16="http://schemas.microsoft.com/office/drawing/2014/main" id="{00000000-0008-0000-0000-0000B5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922" name="Text Box 27">
          <a:extLst>
            <a:ext uri="{FF2B5EF4-FFF2-40B4-BE49-F238E27FC236}">
              <a16:creationId xmlns:a16="http://schemas.microsoft.com/office/drawing/2014/main" id="{00000000-0008-0000-0000-0000B6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923" name="Text Box 27">
          <a:extLst>
            <a:ext uri="{FF2B5EF4-FFF2-40B4-BE49-F238E27FC236}">
              <a16:creationId xmlns:a16="http://schemas.microsoft.com/office/drawing/2014/main" id="{00000000-0008-0000-0000-0000B7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24" name="Text Box 27">
          <a:extLst>
            <a:ext uri="{FF2B5EF4-FFF2-40B4-BE49-F238E27FC236}">
              <a16:creationId xmlns:a16="http://schemas.microsoft.com/office/drawing/2014/main" id="{00000000-0008-0000-0000-0000B8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25" name="Text Box 27">
          <a:extLst>
            <a:ext uri="{FF2B5EF4-FFF2-40B4-BE49-F238E27FC236}">
              <a16:creationId xmlns:a16="http://schemas.microsoft.com/office/drawing/2014/main" id="{00000000-0008-0000-0000-0000B9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26" name="Text Box 27">
          <a:extLst>
            <a:ext uri="{FF2B5EF4-FFF2-40B4-BE49-F238E27FC236}">
              <a16:creationId xmlns:a16="http://schemas.microsoft.com/office/drawing/2014/main" id="{00000000-0008-0000-0000-0000BA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27" name="Text Box 27">
          <a:extLst>
            <a:ext uri="{FF2B5EF4-FFF2-40B4-BE49-F238E27FC236}">
              <a16:creationId xmlns:a16="http://schemas.microsoft.com/office/drawing/2014/main" id="{00000000-0008-0000-0000-0000BB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28" name="Text Box 27">
          <a:extLst>
            <a:ext uri="{FF2B5EF4-FFF2-40B4-BE49-F238E27FC236}">
              <a16:creationId xmlns:a16="http://schemas.microsoft.com/office/drawing/2014/main" id="{00000000-0008-0000-0000-0000BC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29" name="Text Box 27">
          <a:extLst>
            <a:ext uri="{FF2B5EF4-FFF2-40B4-BE49-F238E27FC236}">
              <a16:creationId xmlns:a16="http://schemas.microsoft.com/office/drawing/2014/main" id="{00000000-0008-0000-0000-0000BD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30" name="Text Box 27">
          <a:extLst>
            <a:ext uri="{FF2B5EF4-FFF2-40B4-BE49-F238E27FC236}">
              <a16:creationId xmlns:a16="http://schemas.microsoft.com/office/drawing/2014/main" id="{00000000-0008-0000-0000-0000BE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31" name="Text Box 27">
          <a:extLst>
            <a:ext uri="{FF2B5EF4-FFF2-40B4-BE49-F238E27FC236}">
              <a16:creationId xmlns:a16="http://schemas.microsoft.com/office/drawing/2014/main" id="{00000000-0008-0000-0000-0000BF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932" name="Text Box 27">
          <a:extLst>
            <a:ext uri="{FF2B5EF4-FFF2-40B4-BE49-F238E27FC236}">
              <a16:creationId xmlns:a16="http://schemas.microsoft.com/office/drawing/2014/main" id="{00000000-0008-0000-0000-0000C0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933" name="Text Box 27">
          <a:extLst>
            <a:ext uri="{FF2B5EF4-FFF2-40B4-BE49-F238E27FC236}">
              <a16:creationId xmlns:a16="http://schemas.microsoft.com/office/drawing/2014/main" id="{00000000-0008-0000-0000-0000C1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34" name="Text Box 27">
          <a:extLst>
            <a:ext uri="{FF2B5EF4-FFF2-40B4-BE49-F238E27FC236}">
              <a16:creationId xmlns:a16="http://schemas.microsoft.com/office/drawing/2014/main" id="{00000000-0008-0000-0000-0000C2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35" name="Text Box 27">
          <a:extLst>
            <a:ext uri="{FF2B5EF4-FFF2-40B4-BE49-F238E27FC236}">
              <a16:creationId xmlns:a16="http://schemas.microsoft.com/office/drawing/2014/main" id="{00000000-0008-0000-0000-0000C3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36" name="Text Box 27">
          <a:extLst>
            <a:ext uri="{FF2B5EF4-FFF2-40B4-BE49-F238E27FC236}">
              <a16:creationId xmlns:a16="http://schemas.microsoft.com/office/drawing/2014/main" id="{00000000-0008-0000-0000-0000C4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37" name="Text Box 27">
          <a:extLst>
            <a:ext uri="{FF2B5EF4-FFF2-40B4-BE49-F238E27FC236}">
              <a16:creationId xmlns:a16="http://schemas.microsoft.com/office/drawing/2014/main" id="{00000000-0008-0000-0000-0000C5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38" name="Text Box 27">
          <a:extLst>
            <a:ext uri="{FF2B5EF4-FFF2-40B4-BE49-F238E27FC236}">
              <a16:creationId xmlns:a16="http://schemas.microsoft.com/office/drawing/2014/main" id="{00000000-0008-0000-0000-0000C6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39" name="Text Box 27">
          <a:extLst>
            <a:ext uri="{FF2B5EF4-FFF2-40B4-BE49-F238E27FC236}">
              <a16:creationId xmlns:a16="http://schemas.microsoft.com/office/drawing/2014/main" id="{00000000-0008-0000-0000-0000C7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40" name="Text Box 27">
          <a:extLst>
            <a:ext uri="{FF2B5EF4-FFF2-40B4-BE49-F238E27FC236}">
              <a16:creationId xmlns:a16="http://schemas.microsoft.com/office/drawing/2014/main" id="{00000000-0008-0000-0000-0000C8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41" name="Text Box 27">
          <a:extLst>
            <a:ext uri="{FF2B5EF4-FFF2-40B4-BE49-F238E27FC236}">
              <a16:creationId xmlns:a16="http://schemas.microsoft.com/office/drawing/2014/main" id="{00000000-0008-0000-0000-0000C9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942" name="Text Box 27">
          <a:extLst>
            <a:ext uri="{FF2B5EF4-FFF2-40B4-BE49-F238E27FC236}">
              <a16:creationId xmlns:a16="http://schemas.microsoft.com/office/drawing/2014/main" id="{00000000-0008-0000-0000-0000CA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943" name="Text Box 27">
          <a:extLst>
            <a:ext uri="{FF2B5EF4-FFF2-40B4-BE49-F238E27FC236}">
              <a16:creationId xmlns:a16="http://schemas.microsoft.com/office/drawing/2014/main" id="{00000000-0008-0000-0000-0000CB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944" name="Text Box 27">
          <a:extLst>
            <a:ext uri="{FF2B5EF4-FFF2-40B4-BE49-F238E27FC236}">
              <a16:creationId xmlns:a16="http://schemas.microsoft.com/office/drawing/2014/main" id="{00000000-0008-0000-0000-0000CC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45" name="Text Box 27">
          <a:extLst>
            <a:ext uri="{FF2B5EF4-FFF2-40B4-BE49-F238E27FC236}">
              <a16:creationId xmlns:a16="http://schemas.microsoft.com/office/drawing/2014/main" id="{00000000-0008-0000-0000-0000CD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46" name="Text Box 27">
          <a:extLst>
            <a:ext uri="{FF2B5EF4-FFF2-40B4-BE49-F238E27FC236}">
              <a16:creationId xmlns:a16="http://schemas.microsoft.com/office/drawing/2014/main" id="{00000000-0008-0000-0000-0000CE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47" name="Text Box 27">
          <a:extLst>
            <a:ext uri="{FF2B5EF4-FFF2-40B4-BE49-F238E27FC236}">
              <a16:creationId xmlns:a16="http://schemas.microsoft.com/office/drawing/2014/main" id="{00000000-0008-0000-0000-0000CF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48" name="Text Box 27">
          <a:extLst>
            <a:ext uri="{FF2B5EF4-FFF2-40B4-BE49-F238E27FC236}">
              <a16:creationId xmlns:a16="http://schemas.microsoft.com/office/drawing/2014/main" id="{00000000-0008-0000-0000-0000D0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49" name="Text Box 27">
          <a:extLst>
            <a:ext uri="{FF2B5EF4-FFF2-40B4-BE49-F238E27FC236}">
              <a16:creationId xmlns:a16="http://schemas.microsoft.com/office/drawing/2014/main" id="{00000000-0008-0000-0000-0000D1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50" name="Text Box 27">
          <a:extLst>
            <a:ext uri="{FF2B5EF4-FFF2-40B4-BE49-F238E27FC236}">
              <a16:creationId xmlns:a16="http://schemas.microsoft.com/office/drawing/2014/main" id="{00000000-0008-0000-0000-0000D2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51" name="Text Box 27">
          <a:extLst>
            <a:ext uri="{FF2B5EF4-FFF2-40B4-BE49-F238E27FC236}">
              <a16:creationId xmlns:a16="http://schemas.microsoft.com/office/drawing/2014/main" id="{00000000-0008-0000-0000-0000D3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52" name="Text Box 27">
          <a:extLst>
            <a:ext uri="{FF2B5EF4-FFF2-40B4-BE49-F238E27FC236}">
              <a16:creationId xmlns:a16="http://schemas.microsoft.com/office/drawing/2014/main" id="{00000000-0008-0000-0000-0000D4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953" name="Text Box 27">
          <a:extLst>
            <a:ext uri="{FF2B5EF4-FFF2-40B4-BE49-F238E27FC236}">
              <a16:creationId xmlns:a16="http://schemas.microsoft.com/office/drawing/2014/main" id="{00000000-0008-0000-0000-0000D5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954" name="Text Box 27">
          <a:extLst>
            <a:ext uri="{FF2B5EF4-FFF2-40B4-BE49-F238E27FC236}">
              <a16:creationId xmlns:a16="http://schemas.microsoft.com/office/drawing/2014/main" id="{00000000-0008-0000-0000-0000D6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55" name="Text Box 27">
          <a:extLst>
            <a:ext uri="{FF2B5EF4-FFF2-40B4-BE49-F238E27FC236}">
              <a16:creationId xmlns:a16="http://schemas.microsoft.com/office/drawing/2014/main" id="{00000000-0008-0000-0000-0000D7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56" name="Text Box 27">
          <a:extLst>
            <a:ext uri="{FF2B5EF4-FFF2-40B4-BE49-F238E27FC236}">
              <a16:creationId xmlns:a16="http://schemas.microsoft.com/office/drawing/2014/main" id="{00000000-0008-0000-0000-0000D8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57" name="Text Box 27">
          <a:extLst>
            <a:ext uri="{FF2B5EF4-FFF2-40B4-BE49-F238E27FC236}">
              <a16:creationId xmlns:a16="http://schemas.microsoft.com/office/drawing/2014/main" id="{00000000-0008-0000-0000-0000D9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58" name="Text Box 27">
          <a:extLst>
            <a:ext uri="{FF2B5EF4-FFF2-40B4-BE49-F238E27FC236}">
              <a16:creationId xmlns:a16="http://schemas.microsoft.com/office/drawing/2014/main" id="{00000000-0008-0000-0000-0000DA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59" name="Text Box 27">
          <a:extLst>
            <a:ext uri="{FF2B5EF4-FFF2-40B4-BE49-F238E27FC236}">
              <a16:creationId xmlns:a16="http://schemas.microsoft.com/office/drawing/2014/main" id="{00000000-0008-0000-0000-0000DB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60" name="Text Box 27">
          <a:extLst>
            <a:ext uri="{FF2B5EF4-FFF2-40B4-BE49-F238E27FC236}">
              <a16:creationId xmlns:a16="http://schemas.microsoft.com/office/drawing/2014/main" id="{00000000-0008-0000-0000-0000DC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61" name="Text Box 27">
          <a:extLst>
            <a:ext uri="{FF2B5EF4-FFF2-40B4-BE49-F238E27FC236}">
              <a16:creationId xmlns:a16="http://schemas.microsoft.com/office/drawing/2014/main" id="{00000000-0008-0000-0000-0000DD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62" name="Text Box 27">
          <a:extLst>
            <a:ext uri="{FF2B5EF4-FFF2-40B4-BE49-F238E27FC236}">
              <a16:creationId xmlns:a16="http://schemas.microsoft.com/office/drawing/2014/main" id="{00000000-0008-0000-0000-0000DE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963" name="Text Box 27">
          <a:extLst>
            <a:ext uri="{FF2B5EF4-FFF2-40B4-BE49-F238E27FC236}">
              <a16:creationId xmlns:a16="http://schemas.microsoft.com/office/drawing/2014/main" id="{00000000-0008-0000-0000-0000DF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964" name="Text Box 27">
          <a:extLst>
            <a:ext uri="{FF2B5EF4-FFF2-40B4-BE49-F238E27FC236}">
              <a16:creationId xmlns:a16="http://schemas.microsoft.com/office/drawing/2014/main" id="{00000000-0008-0000-0000-0000E0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65" name="Text Box 27">
          <a:extLst>
            <a:ext uri="{FF2B5EF4-FFF2-40B4-BE49-F238E27FC236}">
              <a16:creationId xmlns:a16="http://schemas.microsoft.com/office/drawing/2014/main" id="{00000000-0008-0000-0000-0000E1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66" name="Text Box 27">
          <a:extLst>
            <a:ext uri="{FF2B5EF4-FFF2-40B4-BE49-F238E27FC236}">
              <a16:creationId xmlns:a16="http://schemas.microsoft.com/office/drawing/2014/main" id="{00000000-0008-0000-0000-0000E2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67" name="Text Box 27">
          <a:extLst>
            <a:ext uri="{FF2B5EF4-FFF2-40B4-BE49-F238E27FC236}">
              <a16:creationId xmlns:a16="http://schemas.microsoft.com/office/drawing/2014/main" id="{00000000-0008-0000-0000-0000E3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68" name="Text Box 27">
          <a:extLst>
            <a:ext uri="{FF2B5EF4-FFF2-40B4-BE49-F238E27FC236}">
              <a16:creationId xmlns:a16="http://schemas.microsoft.com/office/drawing/2014/main" id="{00000000-0008-0000-0000-0000E4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69" name="Text Box 27">
          <a:extLst>
            <a:ext uri="{FF2B5EF4-FFF2-40B4-BE49-F238E27FC236}">
              <a16:creationId xmlns:a16="http://schemas.microsoft.com/office/drawing/2014/main" id="{00000000-0008-0000-0000-0000E5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70" name="Text Box 27">
          <a:extLst>
            <a:ext uri="{FF2B5EF4-FFF2-40B4-BE49-F238E27FC236}">
              <a16:creationId xmlns:a16="http://schemas.microsoft.com/office/drawing/2014/main" id="{00000000-0008-0000-0000-0000E6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71" name="Text Box 27">
          <a:extLst>
            <a:ext uri="{FF2B5EF4-FFF2-40B4-BE49-F238E27FC236}">
              <a16:creationId xmlns:a16="http://schemas.microsoft.com/office/drawing/2014/main" id="{00000000-0008-0000-0000-0000E7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72" name="Text Box 27">
          <a:extLst>
            <a:ext uri="{FF2B5EF4-FFF2-40B4-BE49-F238E27FC236}">
              <a16:creationId xmlns:a16="http://schemas.microsoft.com/office/drawing/2014/main" id="{00000000-0008-0000-0000-0000E8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973" name="Text Box 27">
          <a:extLst>
            <a:ext uri="{FF2B5EF4-FFF2-40B4-BE49-F238E27FC236}">
              <a16:creationId xmlns:a16="http://schemas.microsoft.com/office/drawing/2014/main" id="{00000000-0008-0000-0000-0000E9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974" name="Text Box 27">
          <a:extLst>
            <a:ext uri="{FF2B5EF4-FFF2-40B4-BE49-F238E27FC236}">
              <a16:creationId xmlns:a16="http://schemas.microsoft.com/office/drawing/2014/main" id="{00000000-0008-0000-0000-0000EA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75" name="Text Box 27">
          <a:extLst>
            <a:ext uri="{FF2B5EF4-FFF2-40B4-BE49-F238E27FC236}">
              <a16:creationId xmlns:a16="http://schemas.microsoft.com/office/drawing/2014/main" id="{00000000-0008-0000-0000-0000EB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76" name="Text Box 27">
          <a:extLst>
            <a:ext uri="{FF2B5EF4-FFF2-40B4-BE49-F238E27FC236}">
              <a16:creationId xmlns:a16="http://schemas.microsoft.com/office/drawing/2014/main" id="{00000000-0008-0000-0000-0000EC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77" name="Text Box 27">
          <a:extLst>
            <a:ext uri="{FF2B5EF4-FFF2-40B4-BE49-F238E27FC236}">
              <a16:creationId xmlns:a16="http://schemas.microsoft.com/office/drawing/2014/main" id="{00000000-0008-0000-0000-0000ED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78" name="Text Box 27">
          <a:extLst>
            <a:ext uri="{FF2B5EF4-FFF2-40B4-BE49-F238E27FC236}">
              <a16:creationId xmlns:a16="http://schemas.microsoft.com/office/drawing/2014/main" id="{00000000-0008-0000-0000-0000EE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79" name="Text Box 27">
          <a:extLst>
            <a:ext uri="{FF2B5EF4-FFF2-40B4-BE49-F238E27FC236}">
              <a16:creationId xmlns:a16="http://schemas.microsoft.com/office/drawing/2014/main" id="{00000000-0008-0000-0000-0000EF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80" name="Text Box 27">
          <a:extLst>
            <a:ext uri="{FF2B5EF4-FFF2-40B4-BE49-F238E27FC236}">
              <a16:creationId xmlns:a16="http://schemas.microsoft.com/office/drawing/2014/main" id="{00000000-0008-0000-0000-0000F0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81" name="Text Box 27">
          <a:extLst>
            <a:ext uri="{FF2B5EF4-FFF2-40B4-BE49-F238E27FC236}">
              <a16:creationId xmlns:a16="http://schemas.microsoft.com/office/drawing/2014/main" id="{00000000-0008-0000-0000-0000F1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82" name="Text Box 27">
          <a:extLst>
            <a:ext uri="{FF2B5EF4-FFF2-40B4-BE49-F238E27FC236}">
              <a16:creationId xmlns:a16="http://schemas.microsoft.com/office/drawing/2014/main" id="{00000000-0008-0000-0000-0000F2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0983" name="Text Box 27">
          <a:extLst>
            <a:ext uri="{FF2B5EF4-FFF2-40B4-BE49-F238E27FC236}">
              <a16:creationId xmlns:a16="http://schemas.microsoft.com/office/drawing/2014/main" id="{00000000-0008-0000-0000-0000F32A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984" name="Text Box 27">
          <a:extLst>
            <a:ext uri="{FF2B5EF4-FFF2-40B4-BE49-F238E27FC236}">
              <a16:creationId xmlns:a16="http://schemas.microsoft.com/office/drawing/2014/main" id="{00000000-0008-0000-0000-0000F4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985" name="Text Box 27">
          <a:extLst>
            <a:ext uri="{FF2B5EF4-FFF2-40B4-BE49-F238E27FC236}">
              <a16:creationId xmlns:a16="http://schemas.microsoft.com/office/drawing/2014/main" id="{00000000-0008-0000-0000-0000F5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86" name="Text Box 27">
          <a:extLst>
            <a:ext uri="{FF2B5EF4-FFF2-40B4-BE49-F238E27FC236}">
              <a16:creationId xmlns:a16="http://schemas.microsoft.com/office/drawing/2014/main" id="{00000000-0008-0000-0000-0000F6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87" name="Text Box 27">
          <a:extLst>
            <a:ext uri="{FF2B5EF4-FFF2-40B4-BE49-F238E27FC236}">
              <a16:creationId xmlns:a16="http://schemas.microsoft.com/office/drawing/2014/main" id="{00000000-0008-0000-0000-0000F7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88" name="Text Box 27">
          <a:extLst>
            <a:ext uri="{FF2B5EF4-FFF2-40B4-BE49-F238E27FC236}">
              <a16:creationId xmlns:a16="http://schemas.microsoft.com/office/drawing/2014/main" id="{00000000-0008-0000-0000-0000F8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89" name="Text Box 27">
          <a:extLst>
            <a:ext uri="{FF2B5EF4-FFF2-40B4-BE49-F238E27FC236}">
              <a16:creationId xmlns:a16="http://schemas.microsoft.com/office/drawing/2014/main" id="{00000000-0008-0000-0000-0000F92A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90" name="Text Box 27">
          <a:extLst>
            <a:ext uri="{FF2B5EF4-FFF2-40B4-BE49-F238E27FC236}">
              <a16:creationId xmlns:a16="http://schemas.microsoft.com/office/drawing/2014/main" id="{00000000-0008-0000-0000-0000FA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91" name="Text Box 27">
          <a:extLst>
            <a:ext uri="{FF2B5EF4-FFF2-40B4-BE49-F238E27FC236}">
              <a16:creationId xmlns:a16="http://schemas.microsoft.com/office/drawing/2014/main" id="{00000000-0008-0000-0000-0000FB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92" name="Text Box 27">
          <a:extLst>
            <a:ext uri="{FF2B5EF4-FFF2-40B4-BE49-F238E27FC236}">
              <a16:creationId xmlns:a16="http://schemas.microsoft.com/office/drawing/2014/main" id="{00000000-0008-0000-0000-0000FC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0993" name="Text Box 27">
          <a:extLst>
            <a:ext uri="{FF2B5EF4-FFF2-40B4-BE49-F238E27FC236}">
              <a16:creationId xmlns:a16="http://schemas.microsoft.com/office/drawing/2014/main" id="{00000000-0008-0000-0000-0000FD2A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0994" name="Text Box 27">
          <a:extLst>
            <a:ext uri="{FF2B5EF4-FFF2-40B4-BE49-F238E27FC236}">
              <a16:creationId xmlns:a16="http://schemas.microsoft.com/office/drawing/2014/main" id="{00000000-0008-0000-0000-0000FE2A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0995" name="Text Box 27">
          <a:extLst>
            <a:ext uri="{FF2B5EF4-FFF2-40B4-BE49-F238E27FC236}">
              <a16:creationId xmlns:a16="http://schemas.microsoft.com/office/drawing/2014/main" id="{00000000-0008-0000-0000-0000FF2A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96" name="Text Box 27">
          <a:extLst>
            <a:ext uri="{FF2B5EF4-FFF2-40B4-BE49-F238E27FC236}">
              <a16:creationId xmlns:a16="http://schemas.microsoft.com/office/drawing/2014/main" id="{00000000-0008-0000-0000-000000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97" name="Text Box 27">
          <a:extLst>
            <a:ext uri="{FF2B5EF4-FFF2-40B4-BE49-F238E27FC236}">
              <a16:creationId xmlns:a16="http://schemas.microsoft.com/office/drawing/2014/main" id="{00000000-0008-0000-0000-000001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98" name="Text Box 27">
          <a:extLst>
            <a:ext uri="{FF2B5EF4-FFF2-40B4-BE49-F238E27FC236}">
              <a16:creationId xmlns:a16="http://schemas.microsoft.com/office/drawing/2014/main" id="{00000000-0008-0000-0000-000002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0999" name="Text Box 27">
          <a:extLst>
            <a:ext uri="{FF2B5EF4-FFF2-40B4-BE49-F238E27FC236}">
              <a16:creationId xmlns:a16="http://schemas.microsoft.com/office/drawing/2014/main" id="{00000000-0008-0000-0000-000003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00" name="Text Box 27">
          <a:extLst>
            <a:ext uri="{FF2B5EF4-FFF2-40B4-BE49-F238E27FC236}">
              <a16:creationId xmlns:a16="http://schemas.microsoft.com/office/drawing/2014/main" id="{00000000-0008-0000-0000-000004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01" name="Text Box 27">
          <a:extLst>
            <a:ext uri="{FF2B5EF4-FFF2-40B4-BE49-F238E27FC236}">
              <a16:creationId xmlns:a16="http://schemas.microsoft.com/office/drawing/2014/main" id="{00000000-0008-0000-0000-000005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02" name="Text Box 27">
          <a:extLst>
            <a:ext uri="{FF2B5EF4-FFF2-40B4-BE49-F238E27FC236}">
              <a16:creationId xmlns:a16="http://schemas.microsoft.com/office/drawing/2014/main" id="{00000000-0008-0000-0000-000006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03" name="Text Box 27">
          <a:extLst>
            <a:ext uri="{FF2B5EF4-FFF2-40B4-BE49-F238E27FC236}">
              <a16:creationId xmlns:a16="http://schemas.microsoft.com/office/drawing/2014/main" id="{00000000-0008-0000-0000-000007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004" name="Text Box 27">
          <a:extLst>
            <a:ext uri="{FF2B5EF4-FFF2-40B4-BE49-F238E27FC236}">
              <a16:creationId xmlns:a16="http://schemas.microsoft.com/office/drawing/2014/main" id="{00000000-0008-0000-0000-000008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005" name="Text Box 27">
          <a:extLst>
            <a:ext uri="{FF2B5EF4-FFF2-40B4-BE49-F238E27FC236}">
              <a16:creationId xmlns:a16="http://schemas.microsoft.com/office/drawing/2014/main" id="{00000000-0008-0000-0000-000009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06" name="Text Box 27">
          <a:extLst>
            <a:ext uri="{FF2B5EF4-FFF2-40B4-BE49-F238E27FC236}">
              <a16:creationId xmlns:a16="http://schemas.microsoft.com/office/drawing/2014/main" id="{00000000-0008-0000-0000-00000A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07" name="Text Box 27">
          <a:extLst>
            <a:ext uri="{FF2B5EF4-FFF2-40B4-BE49-F238E27FC236}">
              <a16:creationId xmlns:a16="http://schemas.microsoft.com/office/drawing/2014/main" id="{00000000-0008-0000-0000-00000B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08" name="Text Box 27">
          <a:extLst>
            <a:ext uri="{FF2B5EF4-FFF2-40B4-BE49-F238E27FC236}">
              <a16:creationId xmlns:a16="http://schemas.microsoft.com/office/drawing/2014/main" id="{00000000-0008-0000-0000-00000C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09" name="Text Box 27">
          <a:extLst>
            <a:ext uri="{FF2B5EF4-FFF2-40B4-BE49-F238E27FC236}">
              <a16:creationId xmlns:a16="http://schemas.microsoft.com/office/drawing/2014/main" id="{00000000-0008-0000-0000-00000D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10" name="Text Box 27">
          <a:extLst>
            <a:ext uri="{FF2B5EF4-FFF2-40B4-BE49-F238E27FC236}">
              <a16:creationId xmlns:a16="http://schemas.microsoft.com/office/drawing/2014/main" id="{00000000-0008-0000-0000-00000E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11" name="Text Box 27">
          <a:extLst>
            <a:ext uri="{FF2B5EF4-FFF2-40B4-BE49-F238E27FC236}">
              <a16:creationId xmlns:a16="http://schemas.microsoft.com/office/drawing/2014/main" id="{00000000-0008-0000-0000-00000F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12" name="Text Box 27">
          <a:extLst>
            <a:ext uri="{FF2B5EF4-FFF2-40B4-BE49-F238E27FC236}">
              <a16:creationId xmlns:a16="http://schemas.microsoft.com/office/drawing/2014/main" id="{00000000-0008-0000-0000-000010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13" name="Text Box 27">
          <a:extLst>
            <a:ext uri="{FF2B5EF4-FFF2-40B4-BE49-F238E27FC236}">
              <a16:creationId xmlns:a16="http://schemas.microsoft.com/office/drawing/2014/main" id="{00000000-0008-0000-0000-000011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014" name="Text Box 27">
          <a:extLst>
            <a:ext uri="{FF2B5EF4-FFF2-40B4-BE49-F238E27FC236}">
              <a16:creationId xmlns:a16="http://schemas.microsoft.com/office/drawing/2014/main" id="{00000000-0008-0000-0000-000012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015" name="Text Box 27">
          <a:extLst>
            <a:ext uri="{FF2B5EF4-FFF2-40B4-BE49-F238E27FC236}">
              <a16:creationId xmlns:a16="http://schemas.microsoft.com/office/drawing/2014/main" id="{00000000-0008-0000-0000-000013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16" name="Text Box 27">
          <a:extLst>
            <a:ext uri="{FF2B5EF4-FFF2-40B4-BE49-F238E27FC236}">
              <a16:creationId xmlns:a16="http://schemas.microsoft.com/office/drawing/2014/main" id="{00000000-0008-0000-0000-000014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17" name="Text Box 27">
          <a:extLst>
            <a:ext uri="{FF2B5EF4-FFF2-40B4-BE49-F238E27FC236}">
              <a16:creationId xmlns:a16="http://schemas.microsoft.com/office/drawing/2014/main" id="{00000000-0008-0000-0000-000015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18" name="Text Box 27">
          <a:extLst>
            <a:ext uri="{FF2B5EF4-FFF2-40B4-BE49-F238E27FC236}">
              <a16:creationId xmlns:a16="http://schemas.microsoft.com/office/drawing/2014/main" id="{00000000-0008-0000-0000-000016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19" name="Text Box 27">
          <a:extLst>
            <a:ext uri="{FF2B5EF4-FFF2-40B4-BE49-F238E27FC236}">
              <a16:creationId xmlns:a16="http://schemas.microsoft.com/office/drawing/2014/main" id="{00000000-0008-0000-0000-000017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20" name="Text Box 27">
          <a:extLst>
            <a:ext uri="{FF2B5EF4-FFF2-40B4-BE49-F238E27FC236}">
              <a16:creationId xmlns:a16="http://schemas.microsoft.com/office/drawing/2014/main" id="{00000000-0008-0000-0000-000018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21" name="Text Box 27">
          <a:extLst>
            <a:ext uri="{FF2B5EF4-FFF2-40B4-BE49-F238E27FC236}">
              <a16:creationId xmlns:a16="http://schemas.microsoft.com/office/drawing/2014/main" id="{00000000-0008-0000-0000-000019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22" name="Text Box 27">
          <a:extLst>
            <a:ext uri="{FF2B5EF4-FFF2-40B4-BE49-F238E27FC236}">
              <a16:creationId xmlns:a16="http://schemas.microsoft.com/office/drawing/2014/main" id="{00000000-0008-0000-0000-00001A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23" name="Text Box 27">
          <a:extLst>
            <a:ext uri="{FF2B5EF4-FFF2-40B4-BE49-F238E27FC236}">
              <a16:creationId xmlns:a16="http://schemas.microsoft.com/office/drawing/2014/main" id="{00000000-0008-0000-0000-00001B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024" name="Text Box 27">
          <a:extLst>
            <a:ext uri="{FF2B5EF4-FFF2-40B4-BE49-F238E27FC236}">
              <a16:creationId xmlns:a16="http://schemas.microsoft.com/office/drawing/2014/main" id="{00000000-0008-0000-0000-00001C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025" name="Text Box 27">
          <a:extLst>
            <a:ext uri="{FF2B5EF4-FFF2-40B4-BE49-F238E27FC236}">
              <a16:creationId xmlns:a16="http://schemas.microsoft.com/office/drawing/2014/main" id="{00000000-0008-0000-0000-00001D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026" name="Text Box 27">
          <a:extLst>
            <a:ext uri="{FF2B5EF4-FFF2-40B4-BE49-F238E27FC236}">
              <a16:creationId xmlns:a16="http://schemas.microsoft.com/office/drawing/2014/main" id="{00000000-0008-0000-0000-00001E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27" name="Text Box 27">
          <a:extLst>
            <a:ext uri="{FF2B5EF4-FFF2-40B4-BE49-F238E27FC236}">
              <a16:creationId xmlns:a16="http://schemas.microsoft.com/office/drawing/2014/main" id="{00000000-0008-0000-0000-00001F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28" name="Text Box 27">
          <a:extLst>
            <a:ext uri="{FF2B5EF4-FFF2-40B4-BE49-F238E27FC236}">
              <a16:creationId xmlns:a16="http://schemas.microsoft.com/office/drawing/2014/main" id="{00000000-0008-0000-0000-000020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29" name="Text Box 27">
          <a:extLst>
            <a:ext uri="{FF2B5EF4-FFF2-40B4-BE49-F238E27FC236}">
              <a16:creationId xmlns:a16="http://schemas.microsoft.com/office/drawing/2014/main" id="{00000000-0008-0000-0000-000021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30" name="Text Box 27">
          <a:extLst>
            <a:ext uri="{FF2B5EF4-FFF2-40B4-BE49-F238E27FC236}">
              <a16:creationId xmlns:a16="http://schemas.microsoft.com/office/drawing/2014/main" id="{00000000-0008-0000-0000-000022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31" name="Text Box 27">
          <a:extLst>
            <a:ext uri="{FF2B5EF4-FFF2-40B4-BE49-F238E27FC236}">
              <a16:creationId xmlns:a16="http://schemas.microsoft.com/office/drawing/2014/main" id="{00000000-0008-0000-0000-000023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32" name="Text Box 27">
          <a:extLst>
            <a:ext uri="{FF2B5EF4-FFF2-40B4-BE49-F238E27FC236}">
              <a16:creationId xmlns:a16="http://schemas.microsoft.com/office/drawing/2014/main" id="{00000000-0008-0000-0000-000024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33" name="Text Box 27">
          <a:extLst>
            <a:ext uri="{FF2B5EF4-FFF2-40B4-BE49-F238E27FC236}">
              <a16:creationId xmlns:a16="http://schemas.microsoft.com/office/drawing/2014/main" id="{00000000-0008-0000-0000-000025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34" name="Text Box 27">
          <a:extLst>
            <a:ext uri="{FF2B5EF4-FFF2-40B4-BE49-F238E27FC236}">
              <a16:creationId xmlns:a16="http://schemas.microsoft.com/office/drawing/2014/main" id="{00000000-0008-0000-0000-000026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035" name="Text Box 27">
          <a:extLst>
            <a:ext uri="{FF2B5EF4-FFF2-40B4-BE49-F238E27FC236}">
              <a16:creationId xmlns:a16="http://schemas.microsoft.com/office/drawing/2014/main" id="{00000000-0008-0000-0000-000027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036" name="Text Box 27">
          <a:extLst>
            <a:ext uri="{FF2B5EF4-FFF2-40B4-BE49-F238E27FC236}">
              <a16:creationId xmlns:a16="http://schemas.microsoft.com/office/drawing/2014/main" id="{00000000-0008-0000-0000-000028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37" name="Text Box 27">
          <a:extLst>
            <a:ext uri="{FF2B5EF4-FFF2-40B4-BE49-F238E27FC236}">
              <a16:creationId xmlns:a16="http://schemas.microsoft.com/office/drawing/2014/main" id="{00000000-0008-0000-0000-000029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38" name="Text Box 27">
          <a:extLst>
            <a:ext uri="{FF2B5EF4-FFF2-40B4-BE49-F238E27FC236}">
              <a16:creationId xmlns:a16="http://schemas.microsoft.com/office/drawing/2014/main" id="{00000000-0008-0000-0000-00002A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39" name="Text Box 27">
          <a:extLst>
            <a:ext uri="{FF2B5EF4-FFF2-40B4-BE49-F238E27FC236}">
              <a16:creationId xmlns:a16="http://schemas.microsoft.com/office/drawing/2014/main" id="{00000000-0008-0000-0000-00002B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40" name="Text Box 27">
          <a:extLst>
            <a:ext uri="{FF2B5EF4-FFF2-40B4-BE49-F238E27FC236}">
              <a16:creationId xmlns:a16="http://schemas.microsoft.com/office/drawing/2014/main" id="{00000000-0008-0000-0000-00002C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41" name="Text Box 27">
          <a:extLst>
            <a:ext uri="{FF2B5EF4-FFF2-40B4-BE49-F238E27FC236}">
              <a16:creationId xmlns:a16="http://schemas.microsoft.com/office/drawing/2014/main" id="{00000000-0008-0000-0000-00002D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42" name="Text Box 27">
          <a:extLst>
            <a:ext uri="{FF2B5EF4-FFF2-40B4-BE49-F238E27FC236}">
              <a16:creationId xmlns:a16="http://schemas.microsoft.com/office/drawing/2014/main" id="{00000000-0008-0000-0000-00002E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43" name="Text Box 27">
          <a:extLst>
            <a:ext uri="{FF2B5EF4-FFF2-40B4-BE49-F238E27FC236}">
              <a16:creationId xmlns:a16="http://schemas.microsoft.com/office/drawing/2014/main" id="{00000000-0008-0000-0000-00002F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44" name="Text Box 27">
          <a:extLst>
            <a:ext uri="{FF2B5EF4-FFF2-40B4-BE49-F238E27FC236}">
              <a16:creationId xmlns:a16="http://schemas.microsoft.com/office/drawing/2014/main" id="{00000000-0008-0000-0000-000030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045" name="Text Box 27">
          <a:extLst>
            <a:ext uri="{FF2B5EF4-FFF2-40B4-BE49-F238E27FC236}">
              <a16:creationId xmlns:a16="http://schemas.microsoft.com/office/drawing/2014/main" id="{00000000-0008-0000-0000-000031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046" name="Text Box 27">
          <a:extLst>
            <a:ext uri="{FF2B5EF4-FFF2-40B4-BE49-F238E27FC236}">
              <a16:creationId xmlns:a16="http://schemas.microsoft.com/office/drawing/2014/main" id="{00000000-0008-0000-0000-000032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47" name="Text Box 27">
          <a:extLst>
            <a:ext uri="{FF2B5EF4-FFF2-40B4-BE49-F238E27FC236}">
              <a16:creationId xmlns:a16="http://schemas.microsoft.com/office/drawing/2014/main" id="{00000000-0008-0000-0000-000033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48" name="Text Box 27">
          <a:extLst>
            <a:ext uri="{FF2B5EF4-FFF2-40B4-BE49-F238E27FC236}">
              <a16:creationId xmlns:a16="http://schemas.microsoft.com/office/drawing/2014/main" id="{00000000-0008-0000-0000-000034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49" name="Text Box 27">
          <a:extLst>
            <a:ext uri="{FF2B5EF4-FFF2-40B4-BE49-F238E27FC236}">
              <a16:creationId xmlns:a16="http://schemas.microsoft.com/office/drawing/2014/main" id="{00000000-0008-0000-0000-000035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50" name="Text Box 27">
          <a:extLst>
            <a:ext uri="{FF2B5EF4-FFF2-40B4-BE49-F238E27FC236}">
              <a16:creationId xmlns:a16="http://schemas.microsoft.com/office/drawing/2014/main" id="{00000000-0008-0000-0000-000036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51" name="Text Box 27">
          <a:extLst>
            <a:ext uri="{FF2B5EF4-FFF2-40B4-BE49-F238E27FC236}">
              <a16:creationId xmlns:a16="http://schemas.microsoft.com/office/drawing/2014/main" id="{00000000-0008-0000-0000-000037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52" name="Text Box 27">
          <a:extLst>
            <a:ext uri="{FF2B5EF4-FFF2-40B4-BE49-F238E27FC236}">
              <a16:creationId xmlns:a16="http://schemas.microsoft.com/office/drawing/2014/main" id="{00000000-0008-0000-0000-000038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53" name="Text Box 27">
          <a:extLst>
            <a:ext uri="{FF2B5EF4-FFF2-40B4-BE49-F238E27FC236}">
              <a16:creationId xmlns:a16="http://schemas.microsoft.com/office/drawing/2014/main" id="{00000000-0008-0000-0000-000039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54" name="Text Box 27">
          <a:extLst>
            <a:ext uri="{FF2B5EF4-FFF2-40B4-BE49-F238E27FC236}">
              <a16:creationId xmlns:a16="http://schemas.microsoft.com/office/drawing/2014/main" id="{00000000-0008-0000-0000-00003A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055" name="Text Box 27">
          <a:extLst>
            <a:ext uri="{FF2B5EF4-FFF2-40B4-BE49-F238E27FC236}">
              <a16:creationId xmlns:a16="http://schemas.microsoft.com/office/drawing/2014/main" id="{00000000-0008-0000-0000-00003B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056" name="Text Box 27">
          <a:extLst>
            <a:ext uri="{FF2B5EF4-FFF2-40B4-BE49-F238E27FC236}">
              <a16:creationId xmlns:a16="http://schemas.microsoft.com/office/drawing/2014/main" id="{00000000-0008-0000-0000-00003C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57" name="Text Box 27">
          <a:extLst>
            <a:ext uri="{FF2B5EF4-FFF2-40B4-BE49-F238E27FC236}">
              <a16:creationId xmlns:a16="http://schemas.microsoft.com/office/drawing/2014/main" id="{00000000-0008-0000-0000-00003D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58" name="Text Box 27">
          <a:extLst>
            <a:ext uri="{FF2B5EF4-FFF2-40B4-BE49-F238E27FC236}">
              <a16:creationId xmlns:a16="http://schemas.microsoft.com/office/drawing/2014/main" id="{00000000-0008-0000-0000-00003E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59" name="Text Box 27">
          <a:extLst>
            <a:ext uri="{FF2B5EF4-FFF2-40B4-BE49-F238E27FC236}">
              <a16:creationId xmlns:a16="http://schemas.microsoft.com/office/drawing/2014/main" id="{00000000-0008-0000-0000-00003F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60" name="Text Box 27">
          <a:extLst>
            <a:ext uri="{FF2B5EF4-FFF2-40B4-BE49-F238E27FC236}">
              <a16:creationId xmlns:a16="http://schemas.microsoft.com/office/drawing/2014/main" id="{00000000-0008-0000-0000-000040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61" name="Text Box 27">
          <a:extLst>
            <a:ext uri="{FF2B5EF4-FFF2-40B4-BE49-F238E27FC236}">
              <a16:creationId xmlns:a16="http://schemas.microsoft.com/office/drawing/2014/main" id="{00000000-0008-0000-0000-000041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62" name="Text Box 27">
          <a:extLst>
            <a:ext uri="{FF2B5EF4-FFF2-40B4-BE49-F238E27FC236}">
              <a16:creationId xmlns:a16="http://schemas.microsoft.com/office/drawing/2014/main" id="{00000000-0008-0000-0000-000042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63" name="Text Box 27">
          <a:extLst>
            <a:ext uri="{FF2B5EF4-FFF2-40B4-BE49-F238E27FC236}">
              <a16:creationId xmlns:a16="http://schemas.microsoft.com/office/drawing/2014/main" id="{00000000-0008-0000-0000-000043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64" name="Text Box 27">
          <a:extLst>
            <a:ext uri="{FF2B5EF4-FFF2-40B4-BE49-F238E27FC236}">
              <a16:creationId xmlns:a16="http://schemas.microsoft.com/office/drawing/2014/main" id="{00000000-0008-0000-0000-000044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065" name="Text Box 27">
          <a:extLst>
            <a:ext uri="{FF2B5EF4-FFF2-40B4-BE49-F238E27FC236}">
              <a16:creationId xmlns:a16="http://schemas.microsoft.com/office/drawing/2014/main" id="{00000000-0008-0000-0000-000045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066" name="Text Box 27">
          <a:extLst>
            <a:ext uri="{FF2B5EF4-FFF2-40B4-BE49-F238E27FC236}">
              <a16:creationId xmlns:a16="http://schemas.microsoft.com/office/drawing/2014/main" id="{00000000-0008-0000-0000-000046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067" name="Text Box 27">
          <a:extLst>
            <a:ext uri="{FF2B5EF4-FFF2-40B4-BE49-F238E27FC236}">
              <a16:creationId xmlns:a16="http://schemas.microsoft.com/office/drawing/2014/main" id="{00000000-0008-0000-0000-000047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68" name="Text Box 27">
          <a:extLst>
            <a:ext uri="{FF2B5EF4-FFF2-40B4-BE49-F238E27FC236}">
              <a16:creationId xmlns:a16="http://schemas.microsoft.com/office/drawing/2014/main" id="{00000000-0008-0000-0000-000048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69" name="Text Box 27">
          <a:extLst>
            <a:ext uri="{FF2B5EF4-FFF2-40B4-BE49-F238E27FC236}">
              <a16:creationId xmlns:a16="http://schemas.microsoft.com/office/drawing/2014/main" id="{00000000-0008-0000-0000-000049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70" name="Text Box 27">
          <a:extLst>
            <a:ext uri="{FF2B5EF4-FFF2-40B4-BE49-F238E27FC236}">
              <a16:creationId xmlns:a16="http://schemas.microsoft.com/office/drawing/2014/main" id="{00000000-0008-0000-0000-00004A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71" name="Text Box 27">
          <a:extLst>
            <a:ext uri="{FF2B5EF4-FFF2-40B4-BE49-F238E27FC236}">
              <a16:creationId xmlns:a16="http://schemas.microsoft.com/office/drawing/2014/main" id="{00000000-0008-0000-0000-00004B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72" name="Text Box 27">
          <a:extLst>
            <a:ext uri="{FF2B5EF4-FFF2-40B4-BE49-F238E27FC236}">
              <a16:creationId xmlns:a16="http://schemas.microsoft.com/office/drawing/2014/main" id="{00000000-0008-0000-0000-00004C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73" name="Text Box 27">
          <a:extLst>
            <a:ext uri="{FF2B5EF4-FFF2-40B4-BE49-F238E27FC236}">
              <a16:creationId xmlns:a16="http://schemas.microsoft.com/office/drawing/2014/main" id="{00000000-0008-0000-0000-00004D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74" name="Text Box 27">
          <a:extLst>
            <a:ext uri="{FF2B5EF4-FFF2-40B4-BE49-F238E27FC236}">
              <a16:creationId xmlns:a16="http://schemas.microsoft.com/office/drawing/2014/main" id="{00000000-0008-0000-0000-00004E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75" name="Text Box 27">
          <a:extLst>
            <a:ext uri="{FF2B5EF4-FFF2-40B4-BE49-F238E27FC236}">
              <a16:creationId xmlns:a16="http://schemas.microsoft.com/office/drawing/2014/main" id="{00000000-0008-0000-0000-00004F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076" name="Text Box 27">
          <a:extLst>
            <a:ext uri="{FF2B5EF4-FFF2-40B4-BE49-F238E27FC236}">
              <a16:creationId xmlns:a16="http://schemas.microsoft.com/office/drawing/2014/main" id="{00000000-0008-0000-0000-000050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77" name="Text Box 27">
          <a:extLst>
            <a:ext uri="{FF2B5EF4-FFF2-40B4-BE49-F238E27FC236}">
              <a16:creationId xmlns:a16="http://schemas.microsoft.com/office/drawing/2014/main" id="{00000000-0008-0000-0000-000051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78" name="Text Box 27">
          <a:extLst>
            <a:ext uri="{FF2B5EF4-FFF2-40B4-BE49-F238E27FC236}">
              <a16:creationId xmlns:a16="http://schemas.microsoft.com/office/drawing/2014/main" id="{00000000-0008-0000-0000-000052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79" name="Text Box 27">
          <a:extLst>
            <a:ext uri="{FF2B5EF4-FFF2-40B4-BE49-F238E27FC236}">
              <a16:creationId xmlns:a16="http://schemas.microsoft.com/office/drawing/2014/main" id="{00000000-0008-0000-0000-000053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80" name="Text Box 27">
          <a:extLst>
            <a:ext uri="{FF2B5EF4-FFF2-40B4-BE49-F238E27FC236}">
              <a16:creationId xmlns:a16="http://schemas.microsoft.com/office/drawing/2014/main" id="{00000000-0008-0000-0000-000054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81" name="Text Box 27">
          <a:extLst>
            <a:ext uri="{FF2B5EF4-FFF2-40B4-BE49-F238E27FC236}">
              <a16:creationId xmlns:a16="http://schemas.microsoft.com/office/drawing/2014/main" id="{00000000-0008-0000-0000-000055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82" name="Text Box 27">
          <a:extLst>
            <a:ext uri="{FF2B5EF4-FFF2-40B4-BE49-F238E27FC236}">
              <a16:creationId xmlns:a16="http://schemas.microsoft.com/office/drawing/2014/main" id="{00000000-0008-0000-0000-000056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83" name="Text Box 27">
          <a:extLst>
            <a:ext uri="{FF2B5EF4-FFF2-40B4-BE49-F238E27FC236}">
              <a16:creationId xmlns:a16="http://schemas.microsoft.com/office/drawing/2014/main" id="{00000000-0008-0000-0000-000057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84" name="Text Box 27">
          <a:extLst>
            <a:ext uri="{FF2B5EF4-FFF2-40B4-BE49-F238E27FC236}">
              <a16:creationId xmlns:a16="http://schemas.microsoft.com/office/drawing/2014/main" id="{00000000-0008-0000-0000-000058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085" name="Text Box 27">
          <a:extLst>
            <a:ext uri="{FF2B5EF4-FFF2-40B4-BE49-F238E27FC236}">
              <a16:creationId xmlns:a16="http://schemas.microsoft.com/office/drawing/2014/main" id="{00000000-0008-0000-0000-000059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086" name="Text Box 27">
          <a:extLst>
            <a:ext uri="{FF2B5EF4-FFF2-40B4-BE49-F238E27FC236}">
              <a16:creationId xmlns:a16="http://schemas.microsoft.com/office/drawing/2014/main" id="{00000000-0008-0000-0000-00005A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87" name="Text Box 27">
          <a:extLst>
            <a:ext uri="{FF2B5EF4-FFF2-40B4-BE49-F238E27FC236}">
              <a16:creationId xmlns:a16="http://schemas.microsoft.com/office/drawing/2014/main" id="{00000000-0008-0000-0000-00005B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88" name="Text Box 27">
          <a:extLst>
            <a:ext uri="{FF2B5EF4-FFF2-40B4-BE49-F238E27FC236}">
              <a16:creationId xmlns:a16="http://schemas.microsoft.com/office/drawing/2014/main" id="{00000000-0008-0000-0000-00005C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89" name="Text Box 27">
          <a:extLst>
            <a:ext uri="{FF2B5EF4-FFF2-40B4-BE49-F238E27FC236}">
              <a16:creationId xmlns:a16="http://schemas.microsoft.com/office/drawing/2014/main" id="{00000000-0008-0000-0000-00005D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90" name="Text Box 27">
          <a:extLst>
            <a:ext uri="{FF2B5EF4-FFF2-40B4-BE49-F238E27FC236}">
              <a16:creationId xmlns:a16="http://schemas.microsoft.com/office/drawing/2014/main" id="{00000000-0008-0000-0000-00005E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91" name="Text Box 27">
          <a:extLst>
            <a:ext uri="{FF2B5EF4-FFF2-40B4-BE49-F238E27FC236}">
              <a16:creationId xmlns:a16="http://schemas.microsoft.com/office/drawing/2014/main" id="{00000000-0008-0000-0000-00005F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92" name="Text Box 27">
          <a:extLst>
            <a:ext uri="{FF2B5EF4-FFF2-40B4-BE49-F238E27FC236}">
              <a16:creationId xmlns:a16="http://schemas.microsoft.com/office/drawing/2014/main" id="{00000000-0008-0000-0000-000060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093" name="Text Box 27">
          <a:extLst>
            <a:ext uri="{FF2B5EF4-FFF2-40B4-BE49-F238E27FC236}">
              <a16:creationId xmlns:a16="http://schemas.microsoft.com/office/drawing/2014/main" id="{00000000-0008-0000-0000-000061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094" name="Text Box 27">
          <a:extLst>
            <a:ext uri="{FF2B5EF4-FFF2-40B4-BE49-F238E27FC236}">
              <a16:creationId xmlns:a16="http://schemas.microsoft.com/office/drawing/2014/main" id="{00000000-0008-0000-0000-000062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095" name="Text Box 27">
          <a:extLst>
            <a:ext uri="{FF2B5EF4-FFF2-40B4-BE49-F238E27FC236}">
              <a16:creationId xmlns:a16="http://schemas.microsoft.com/office/drawing/2014/main" id="{00000000-0008-0000-0000-000063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96" name="Text Box 27">
          <a:extLst>
            <a:ext uri="{FF2B5EF4-FFF2-40B4-BE49-F238E27FC236}">
              <a16:creationId xmlns:a16="http://schemas.microsoft.com/office/drawing/2014/main" id="{00000000-0008-0000-0000-000064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97" name="Text Box 27">
          <a:extLst>
            <a:ext uri="{FF2B5EF4-FFF2-40B4-BE49-F238E27FC236}">
              <a16:creationId xmlns:a16="http://schemas.microsoft.com/office/drawing/2014/main" id="{00000000-0008-0000-0000-000065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98" name="Text Box 27">
          <a:extLst>
            <a:ext uri="{FF2B5EF4-FFF2-40B4-BE49-F238E27FC236}">
              <a16:creationId xmlns:a16="http://schemas.microsoft.com/office/drawing/2014/main" id="{00000000-0008-0000-0000-000066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099" name="Text Box 27">
          <a:extLst>
            <a:ext uri="{FF2B5EF4-FFF2-40B4-BE49-F238E27FC236}">
              <a16:creationId xmlns:a16="http://schemas.microsoft.com/office/drawing/2014/main" id="{00000000-0008-0000-0000-000067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00" name="Text Box 27">
          <a:extLst>
            <a:ext uri="{FF2B5EF4-FFF2-40B4-BE49-F238E27FC236}">
              <a16:creationId xmlns:a16="http://schemas.microsoft.com/office/drawing/2014/main" id="{00000000-0008-0000-0000-000068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01" name="Text Box 27">
          <a:extLst>
            <a:ext uri="{FF2B5EF4-FFF2-40B4-BE49-F238E27FC236}">
              <a16:creationId xmlns:a16="http://schemas.microsoft.com/office/drawing/2014/main" id="{00000000-0008-0000-0000-000069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02" name="Text Box 27">
          <a:extLst>
            <a:ext uri="{FF2B5EF4-FFF2-40B4-BE49-F238E27FC236}">
              <a16:creationId xmlns:a16="http://schemas.microsoft.com/office/drawing/2014/main" id="{00000000-0008-0000-0000-00006A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03" name="Text Box 27">
          <a:extLst>
            <a:ext uri="{FF2B5EF4-FFF2-40B4-BE49-F238E27FC236}">
              <a16:creationId xmlns:a16="http://schemas.microsoft.com/office/drawing/2014/main" id="{00000000-0008-0000-0000-00006B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104" name="Text Box 27">
          <a:extLst>
            <a:ext uri="{FF2B5EF4-FFF2-40B4-BE49-F238E27FC236}">
              <a16:creationId xmlns:a16="http://schemas.microsoft.com/office/drawing/2014/main" id="{00000000-0008-0000-0000-00006C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105" name="Text Box 27">
          <a:extLst>
            <a:ext uri="{FF2B5EF4-FFF2-40B4-BE49-F238E27FC236}">
              <a16:creationId xmlns:a16="http://schemas.microsoft.com/office/drawing/2014/main" id="{00000000-0008-0000-0000-00006D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106" name="Text Box 27">
          <a:extLst>
            <a:ext uri="{FF2B5EF4-FFF2-40B4-BE49-F238E27FC236}">
              <a16:creationId xmlns:a16="http://schemas.microsoft.com/office/drawing/2014/main" id="{00000000-0008-0000-0000-00006E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07" name="Text Box 27">
          <a:extLst>
            <a:ext uri="{FF2B5EF4-FFF2-40B4-BE49-F238E27FC236}">
              <a16:creationId xmlns:a16="http://schemas.microsoft.com/office/drawing/2014/main" id="{00000000-0008-0000-0000-00006F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08" name="Text Box 27">
          <a:extLst>
            <a:ext uri="{FF2B5EF4-FFF2-40B4-BE49-F238E27FC236}">
              <a16:creationId xmlns:a16="http://schemas.microsoft.com/office/drawing/2014/main" id="{00000000-0008-0000-0000-000070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09" name="Text Box 27">
          <a:extLst>
            <a:ext uri="{FF2B5EF4-FFF2-40B4-BE49-F238E27FC236}">
              <a16:creationId xmlns:a16="http://schemas.microsoft.com/office/drawing/2014/main" id="{00000000-0008-0000-0000-000071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10" name="Text Box 27">
          <a:extLst>
            <a:ext uri="{FF2B5EF4-FFF2-40B4-BE49-F238E27FC236}">
              <a16:creationId xmlns:a16="http://schemas.microsoft.com/office/drawing/2014/main" id="{00000000-0008-0000-0000-000072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11" name="Text Box 27">
          <a:extLst>
            <a:ext uri="{FF2B5EF4-FFF2-40B4-BE49-F238E27FC236}">
              <a16:creationId xmlns:a16="http://schemas.microsoft.com/office/drawing/2014/main" id="{00000000-0008-0000-0000-000073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12" name="Text Box 27">
          <a:extLst>
            <a:ext uri="{FF2B5EF4-FFF2-40B4-BE49-F238E27FC236}">
              <a16:creationId xmlns:a16="http://schemas.microsoft.com/office/drawing/2014/main" id="{00000000-0008-0000-0000-000074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13" name="Text Box 27">
          <a:extLst>
            <a:ext uri="{FF2B5EF4-FFF2-40B4-BE49-F238E27FC236}">
              <a16:creationId xmlns:a16="http://schemas.microsoft.com/office/drawing/2014/main" id="{00000000-0008-0000-0000-000075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14" name="Text Box 27">
          <a:extLst>
            <a:ext uri="{FF2B5EF4-FFF2-40B4-BE49-F238E27FC236}">
              <a16:creationId xmlns:a16="http://schemas.microsoft.com/office/drawing/2014/main" id="{00000000-0008-0000-0000-000076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115" name="Text Box 27">
          <a:extLst>
            <a:ext uri="{FF2B5EF4-FFF2-40B4-BE49-F238E27FC236}">
              <a16:creationId xmlns:a16="http://schemas.microsoft.com/office/drawing/2014/main" id="{00000000-0008-0000-0000-000077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116" name="Text Box 27">
          <a:extLst>
            <a:ext uri="{FF2B5EF4-FFF2-40B4-BE49-F238E27FC236}">
              <a16:creationId xmlns:a16="http://schemas.microsoft.com/office/drawing/2014/main" id="{00000000-0008-0000-0000-000078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17" name="Text Box 27">
          <a:extLst>
            <a:ext uri="{FF2B5EF4-FFF2-40B4-BE49-F238E27FC236}">
              <a16:creationId xmlns:a16="http://schemas.microsoft.com/office/drawing/2014/main" id="{00000000-0008-0000-0000-000079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18" name="Text Box 27">
          <a:extLst>
            <a:ext uri="{FF2B5EF4-FFF2-40B4-BE49-F238E27FC236}">
              <a16:creationId xmlns:a16="http://schemas.microsoft.com/office/drawing/2014/main" id="{00000000-0008-0000-0000-00007A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19" name="Text Box 27">
          <a:extLst>
            <a:ext uri="{FF2B5EF4-FFF2-40B4-BE49-F238E27FC236}">
              <a16:creationId xmlns:a16="http://schemas.microsoft.com/office/drawing/2014/main" id="{00000000-0008-0000-0000-00007B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20" name="Text Box 27">
          <a:extLst>
            <a:ext uri="{FF2B5EF4-FFF2-40B4-BE49-F238E27FC236}">
              <a16:creationId xmlns:a16="http://schemas.microsoft.com/office/drawing/2014/main" id="{00000000-0008-0000-0000-00007C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21" name="Text Box 27">
          <a:extLst>
            <a:ext uri="{FF2B5EF4-FFF2-40B4-BE49-F238E27FC236}">
              <a16:creationId xmlns:a16="http://schemas.microsoft.com/office/drawing/2014/main" id="{00000000-0008-0000-0000-00007D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22" name="Text Box 27">
          <a:extLst>
            <a:ext uri="{FF2B5EF4-FFF2-40B4-BE49-F238E27FC236}">
              <a16:creationId xmlns:a16="http://schemas.microsoft.com/office/drawing/2014/main" id="{00000000-0008-0000-0000-00007E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23" name="Text Box 27">
          <a:extLst>
            <a:ext uri="{FF2B5EF4-FFF2-40B4-BE49-F238E27FC236}">
              <a16:creationId xmlns:a16="http://schemas.microsoft.com/office/drawing/2014/main" id="{00000000-0008-0000-0000-00007F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24" name="Text Box 27">
          <a:extLst>
            <a:ext uri="{FF2B5EF4-FFF2-40B4-BE49-F238E27FC236}">
              <a16:creationId xmlns:a16="http://schemas.microsoft.com/office/drawing/2014/main" id="{00000000-0008-0000-0000-000080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125" name="Text Box 27">
          <a:extLst>
            <a:ext uri="{FF2B5EF4-FFF2-40B4-BE49-F238E27FC236}">
              <a16:creationId xmlns:a16="http://schemas.microsoft.com/office/drawing/2014/main" id="{00000000-0008-0000-0000-000081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126" name="Text Box 27">
          <a:extLst>
            <a:ext uri="{FF2B5EF4-FFF2-40B4-BE49-F238E27FC236}">
              <a16:creationId xmlns:a16="http://schemas.microsoft.com/office/drawing/2014/main" id="{00000000-0008-0000-0000-000082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27" name="Text Box 27">
          <a:extLst>
            <a:ext uri="{FF2B5EF4-FFF2-40B4-BE49-F238E27FC236}">
              <a16:creationId xmlns:a16="http://schemas.microsoft.com/office/drawing/2014/main" id="{00000000-0008-0000-0000-000083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28" name="Text Box 27">
          <a:extLst>
            <a:ext uri="{FF2B5EF4-FFF2-40B4-BE49-F238E27FC236}">
              <a16:creationId xmlns:a16="http://schemas.microsoft.com/office/drawing/2014/main" id="{00000000-0008-0000-0000-000084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29" name="Text Box 27">
          <a:extLst>
            <a:ext uri="{FF2B5EF4-FFF2-40B4-BE49-F238E27FC236}">
              <a16:creationId xmlns:a16="http://schemas.microsoft.com/office/drawing/2014/main" id="{00000000-0008-0000-0000-000085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30" name="Text Box 27">
          <a:extLst>
            <a:ext uri="{FF2B5EF4-FFF2-40B4-BE49-F238E27FC236}">
              <a16:creationId xmlns:a16="http://schemas.microsoft.com/office/drawing/2014/main" id="{00000000-0008-0000-0000-000086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31" name="Text Box 27">
          <a:extLst>
            <a:ext uri="{FF2B5EF4-FFF2-40B4-BE49-F238E27FC236}">
              <a16:creationId xmlns:a16="http://schemas.microsoft.com/office/drawing/2014/main" id="{00000000-0008-0000-0000-000087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32" name="Text Box 27">
          <a:extLst>
            <a:ext uri="{FF2B5EF4-FFF2-40B4-BE49-F238E27FC236}">
              <a16:creationId xmlns:a16="http://schemas.microsoft.com/office/drawing/2014/main" id="{00000000-0008-0000-0000-000088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33" name="Text Box 27">
          <a:extLst>
            <a:ext uri="{FF2B5EF4-FFF2-40B4-BE49-F238E27FC236}">
              <a16:creationId xmlns:a16="http://schemas.microsoft.com/office/drawing/2014/main" id="{00000000-0008-0000-0000-000089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34" name="Text Box 27">
          <a:extLst>
            <a:ext uri="{FF2B5EF4-FFF2-40B4-BE49-F238E27FC236}">
              <a16:creationId xmlns:a16="http://schemas.microsoft.com/office/drawing/2014/main" id="{00000000-0008-0000-0000-00008A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135" name="Text Box 27">
          <a:extLst>
            <a:ext uri="{FF2B5EF4-FFF2-40B4-BE49-F238E27FC236}">
              <a16:creationId xmlns:a16="http://schemas.microsoft.com/office/drawing/2014/main" id="{00000000-0008-0000-0000-00008B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136" name="Text Box 27">
          <a:extLst>
            <a:ext uri="{FF2B5EF4-FFF2-40B4-BE49-F238E27FC236}">
              <a16:creationId xmlns:a16="http://schemas.microsoft.com/office/drawing/2014/main" id="{00000000-0008-0000-0000-00008C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37" name="Text Box 27">
          <a:extLst>
            <a:ext uri="{FF2B5EF4-FFF2-40B4-BE49-F238E27FC236}">
              <a16:creationId xmlns:a16="http://schemas.microsoft.com/office/drawing/2014/main" id="{00000000-0008-0000-0000-00008D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38" name="Text Box 27">
          <a:extLst>
            <a:ext uri="{FF2B5EF4-FFF2-40B4-BE49-F238E27FC236}">
              <a16:creationId xmlns:a16="http://schemas.microsoft.com/office/drawing/2014/main" id="{00000000-0008-0000-0000-00008E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39" name="Text Box 27">
          <a:extLst>
            <a:ext uri="{FF2B5EF4-FFF2-40B4-BE49-F238E27FC236}">
              <a16:creationId xmlns:a16="http://schemas.microsoft.com/office/drawing/2014/main" id="{00000000-0008-0000-0000-00008F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40" name="Text Box 27">
          <a:extLst>
            <a:ext uri="{FF2B5EF4-FFF2-40B4-BE49-F238E27FC236}">
              <a16:creationId xmlns:a16="http://schemas.microsoft.com/office/drawing/2014/main" id="{00000000-0008-0000-0000-000090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41" name="Text Box 27">
          <a:extLst>
            <a:ext uri="{FF2B5EF4-FFF2-40B4-BE49-F238E27FC236}">
              <a16:creationId xmlns:a16="http://schemas.microsoft.com/office/drawing/2014/main" id="{00000000-0008-0000-0000-000091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42" name="Text Box 27">
          <a:extLst>
            <a:ext uri="{FF2B5EF4-FFF2-40B4-BE49-F238E27FC236}">
              <a16:creationId xmlns:a16="http://schemas.microsoft.com/office/drawing/2014/main" id="{00000000-0008-0000-0000-000092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43" name="Text Box 27">
          <a:extLst>
            <a:ext uri="{FF2B5EF4-FFF2-40B4-BE49-F238E27FC236}">
              <a16:creationId xmlns:a16="http://schemas.microsoft.com/office/drawing/2014/main" id="{00000000-0008-0000-0000-000093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44" name="Text Box 27">
          <a:extLst>
            <a:ext uri="{FF2B5EF4-FFF2-40B4-BE49-F238E27FC236}">
              <a16:creationId xmlns:a16="http://schemas.microsoft.com/office/drawing/2014/main" id="{00000000-0008-0000-0000-000094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145" name="Text Box 27">
          <a:extLst>
            <a:ext uri="{FF2B5EF4-FFF2-40B4-BE49-F238E27FC236}">
              <a16:creationId xmlns:a16="http://schemas.microsoft.com/office/drawing/2014/main" id="{00000000-0008-0000-0000-000095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146" name="Text Box 27">
          <a:extLst>
            <a:ext uri="{FF2B5EF4-FFF2-40B4-BE49-F238E27FC236}">
              <a16:creationId xmlns:a16="http://schemas.microsoft.com/office/drawing/2014/main" id="{00000000-0008-0000-0000-000096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147" name="Text Box 27">
          <a:extLst>
            <a:ext uri="{FF2B5EF4-FFF2-40B4-BE49-F238E27FC236}">
              <a16:creationId xmlns:a16="http://schemas.microsoft.com/office/drawing/2014/main" id="{00000000-0008-0000-0000-000097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48" name="Text Box 27">
          <a:extLst>
            <a:ext uri="{FF2B5EF4-FFF2-40B4-BE49-F238E27FC236}">
              <a16:creationId xmlns:a16="http://schemas.microsoft.com/office/drawing/2014/main" id="{00000000-0008-0000-0000-000098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49" name="Text Box 27">
          <a:extLst>
            <a:ext uri="{FF2B5EF4-FFF2-40B4-BE49-F238E27FC236}">
              <a16:creationId xmlns:a16="http://schemas.microsoft.com/office/drawing/2014/main" id="{00000000-0008-0000-0000-000099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50" name="Text Box 27">
          <a:extLst>
            <a:ext uri="{FF2B5EF4-FFF2-40B4-BE49-F238E27FC236}">
              <a16:creationId xmlns:a16="http://schemas.microsoft.com/office/drawing/2014/main" id="{00000000-0008-0000-0000-00009A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51" name="Text Box 27">
          <a:extLst>
            <a:ext uri="{FF2B5EF4-FFF2-40B4-BE49-F238E27FC236}">
              <a16:creationId xmlns:a16="http://schemas.microsoft.com/office/drawing/2014/main" id="{00000000-0008-0000-0000-00009B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52" name="Text Box 27">
          <a:extLst>
            <a:ext uri="{FF2B5EF4-FFF2-40B4-BE49-F238E27FC236}">
              <a16:creationId xmlns:a16="http://schemas.microsoft.com/office/drawing/2014/main" id="{00000000-0008-0000-0000-00009C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53" name="Text Box 27">
          <a:extLst>
            <a:ext uri="{FF2B5EF4-FFF2-40B4-BE49-F238E27FC236}">
              <a16:creationId xmlns:a16="http://schemas.microsoft.com/office/drawing/2014/main" id="{00000000-0008-0000-0000-00009D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54" name="Text Box 27">
          <a:extLst>
            <a:ext uri="{FF2B5EF4-FFF2-40B4-BE49-F238E27FC236}">
              <a16:creationId xmlns:a16="http://schemas.microsoft.com/office/drawing/2014/main" id="{00000000-0008-0000-0000-00009E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55" name="Text Box 27">
          <a:extLst>
            <a:ext uri="{FF2B5EF4-FFF2-40B4-BE49-F238E27FC236}">
              <a16:creationId xmlns:a16="http://schemas.microsoft.com/office/drawing/2014/main" id="{00000000-0008-0000-0000-00009F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156" name="Text Box 27">
          <a:extLst>
            <a:ext uri="{FF2B5EF4-FFF2-40B4-BE49-F238E27FC236}">
              <a16:creationId xmlns:a16="http://schemas.microsoft.com/office/drawing/2014/main" id="{00000000-0008-0000-0000-0000A0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157" name="Text Box 27">
          <a:extLst>
            <a:ext uri="{FF2B5EF4-FFF2-40B4-BE49-F238E27FC236}">
              <a16:creationId xmlns:a16="http://schemas.microsoft.com/office/drawing/2014/main" id="{00000000-0008-0000-0000-0000A1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58" name="Text Box 27">
          <a:extLst>
            <a:ext uri="{FF2B5EF4-FFF2-40B4-BE49-F238E27FC236}">
              <a16:creationId xmlns:a16="http://schemas.microsoft.com/office/drawing/2014/main" id="{00000000-0008-0000-0000-0000A2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59" name="Text Box 27">
          <a:extLst>
            <a:ext uri="{FF2B5EF4-FFF2-40B4-BE49-F238E27FC236}">
              <a16:creationId xmlns:a16="http://schemas.microsoft.com/office/drawing/2014/main" id="{00000000-0008-0000-0000-0000A3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60" name="Text Box 27">
          <a:extLst>
            <a:ext uri="{FF2B5EF4-FFF2-40B4-BE49-F238E27FC236}">
              <a16:creationId xmlns:a16="http://schemas.microsoft.com/office/drawing/2014/main" id="{00000000-0008-0000-0000-0000A4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61" name="Text Box 27">
          <a:extLst>
            <a:ext uri="{FF2B5EF4-FFF2-40B4-BE49-F238E27FC236}">
              <a16:creationId xmlns:a16="http://schemas.microsoft.com/office/drawing/2014/main" id="{00000000-0008-0000-0000-0000A5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62" name="Text Box 27">
          <a:extLst>
            <a:ext uri="{FF2B5EF4-FFF2-40B4-BE49-F238E27FC236}">
              <a16:creationId xmlns:a16="http://schemas.microsoft.com/office/drawing/2014/main" id="{00000000-0008-0000-0000-0000A6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63" name="Text Box 27">
          <a:extLst>
            <a:ext uri="{FF2B5EF4-FFF2-40B4-BE49-F238E27FC236}">
              <a16:creationId xmlns:a16="http://schemas.microsoft.com/office/drawing/2014/main" id="{00000000-0008-0000-0000-0000A7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64" name="Text Box 27">
          <a:extLst>
            <a:ext uri="{FF2B5EF4-FFF2-40B4-BE49-F238E27FC236}">
              <a16:creationId xmlns:a16="http://schemas.microsoft.com/office/drawing/2014/main" id="{00000000-0008-0000-0000-0000A8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65" name="Text Box 27">
          <a:extLst>
            <a:ext uri="{FF2B5EF4-FFF2-40B4-BE49-F238E27FC236}">
              <a16:creationId xmlns:a16="http://schemas.microsoft.com/office/drawing/2014/main" id="{00000000-0008-0000-0000-0000A9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166" name="Text Box 27">
          <a:extLst>
            <a:ext uri="{FF2B5EF4-FFF2-40B4-BE49-F238E27FC236}">
              <a16:creationId xmlns:a16="http://schemas.microsoft.com/office/drawing/2014/main" id="{00000000-0008-0000-0000-0000AA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167" name="Text Box 27">
          <a:extLst>
            <a:ext uri="{FF2B5EF4-FFF2-40B4-BE49-F238E27FC236}">
              <a16:creationId xmlns:a16="http://schemas.microsoft.com/office/drawing/2014/main" id="{00000000-0008-0000-0000-0000AB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68" name="Text Box 27">
          <a:extLst>
            <a:ext uri="{FF2B5EF4-FFF2-40B4-BE49-F238E27FC236}">
              <a16:creationId xmlns:a16="http://schemas.microsoft.com/office/drawing/2014/main" id="{00000000-0008-0000-0000-0000AC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69" name="Text Box 27">
          <a:extLst>
            <a:ext uri="{FF2B5EF4-FFF2-40B4-BE49-F238E27FC236}">
              <a16:creationId xmlns:a16="http://schemas.microsoft.com/office/drawing/2014/main" id="{00000000-0008-0000-0000-0000AD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70" name="Text Box 27">
          <a:extLst>
            <a:ext uri="{FF2B5EF4-FFF2-40B4-BE49-F238E27FC236}">
              <a16:creationId xmlns:a16="http://schemas.microsoft.com/office/drawing/2014/main" id="{00000000-0008-0000-0000-0000AE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71" name="Text Box 27">
          <a:extLst>
            <a:ext uri="{FF2B5EF4-FFF2-40B4-BE49-F238E27FC236}">
              <a16:creationId xmlns:a16="http://schemas.microsoft.com/office/drawing/2014/main" id="{00000000-0008-0000-0000-0000AF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72" name="Text Box 27">
          <a:extLst>
            <a:ext uri="{FF2B5EF4-FFF2-40B4-BE49-F238E27FC236}">
              <a16:creationId xmlns:a16="http://schemas.microsoft.com/office/drawing/2014/main" id="{00000000-0008-0000-0000-0000B0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73" name="Text Box 27">
          <a:extLst>
            <a:ext uri="{FF2B5EF4-FFF2-40B4-BE49-F238E27FC236}">
              <a16:creationId xmlns:a16="http://schemas.microsoft.com/office/drawing/2014/main" id="{00000000-0008-0000-0000-0000B1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74" name="Text Box 27">
          <a:extLst>
            <a:ext uri="{FF2B5EF4-FFF2-40B4-BE49-F238E27FC236}">
              <a16:creationId xmlns:a16="http://schemas.microsoft.com/office/drawing/2014/main" id="{00000000-0008-0000-0000-0000B2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75" name="Text Box 27">
          <a:extLst>
            <a:ext uri="{FF2B5EF4-FFF2-40B4-BE49-F238E27FC236}">
              <a16:creationId xmlns:a16="http://schemas.microsoft.com/office/drawing/2014/main" id="{00000000-0008-0000-0000-0000B3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176" name="Text Box 27">
          <a:extLst>
            <a:ext uri="{FF2B5EF4-FFF2-40B4-BE49-F238E27FC236}">
              <a16:creationId xmlns:a16="http://schemas.microsoft.com/office/drawing/2014/main" id="{00000000-0008-0000-0000-0000B4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177" name="Text Box 27">
          <a:extLst>
            <a:ext uri="{FF2B5EF4-FFF2-40B4-BE49-F238E27FC236}">
              <a16:creationId xmlns:a16="http://schemas.microsoft.com/office/drawing/2014/main" id="{00000000-0008-0000-0000-0000B5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78" name="Text Box 27">
          <a:extLst>
            <a:ext uri="{FF2B5EF4-FFF2-40B4-BE49-F238E27FC236}">
              <a16:creationId xmlns:a16="http://schemas.microsoft.com/office/drawing/2014/main" id="{00000000-0008-0000-0000-0000B6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79" name="Text Box 27">
          <a:extLst>
            <a:ext uri="{FF2B5EF4-FFF2-40B4-BE49-F238E27FC236}">
              <a16:creationId xmlns:a16="http://schemas.microsoft.com/office/drawing/2014/main" id="{00000000-0008-0000-0000-0000B7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80" name="Text Box 27">
          <a:extLst>
            <a:ext uri="{FF2B5EF4-FFF2-40B4-BE49-F238E27FC236}">
              <a16:creationId xmlns:a16="http://schemas.microsoft.com/office/drawing/2014/main" id="{00000000-0008-0000-0000-0000B8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81" name="Text Box 27">
          <a:extLst>
            <a:ext uri="{FF2B5EF4-FFF2-40B4-BE49-F238E27FC236}">
              <a16:creationId xmlns:a16="http://schemas.microsoft.com/office/drawing/2014/main" id="{00000000-0008-0000-0000-0000B9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82" name="Text Box 27">
          <a:extLst>
            <a:ext uri="{FF2B5EF4-FFF2-40B4-BE49-F238E27FC236}">
              <a16:creationId xmlns:a16="http://schemas.microsoft.com/office/drawing/2014/main" id="{00000000-0008-0000-0000-0000BA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83" name="Text Box 27">
          <a:extLst>
            <a:ext uri="{FF2B5EF4-FFF2-40B4-BE49-F238E27FC236}">
              <a16:creationId xmlns:a16="http://schemas.microsoft.com/office/drawing/2014/main" id="{00000000-0008-0000-0000-0000BB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84" name="Text Box 27">
          <a:extLst>
            <a:ext uri="{FF2B5EF4-FFF2-40B4-BE49-F238E27FC236}">
              <a16:creationId xmlns:a16="http://schemas.microsoft.com/office/drawing/2014/main" id="{00000000-0008-0000-0000-0000BC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85" name="Text Box 27">
          <a:extLst>
            <a:ext uri="{FF2B5EF4-FFF2-40B4-BE49-F238E27FC236}">
              <a16:creationId xmlns:a16="http://schemas.microsoft.com/office/drawing/2014/main" id="{00000000-0008-0000-0000-0000BD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186" name="Text Box 27">
          <a:extLst>
            <a:ext uri="{FF2B5EF4-FFF2-40B4-BE49-F238E27FC236}">
              <a16:creationId xmlns:a16="http://schemas.microsoft.com/office/drawing/2014/main" id="{00000000-0008-0000-0000-0000BE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187" name="Text Box 27">
          <a:extLst>
            <a:ext uri="{FF2B5EF4-FFF2-40B4-BE49-F238E27FC236}">
              <a16:creationId xmlns:a16="http://schemas.microsoft.com/office/drawing/2014/main" id="{00000000-0008-0000-0000-0000BF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188" name="Text Box 27">
          <a:extLst>
            <a:ext uri="{FF2B5EF4-FFF2-40B4-BE49-F238E27FC236}">
              <a16:creationId xmlns:a16="http://schemas.microsoft.com/office/drawing/2014/main" id="{00000000-0008-0000-0000-0000C0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89" name="Text Box 27">
          <a:extLst>
            <a:ext uri="{FF2B5EF4-FFF2-40B4-BE49-F238E27FC236}">
              <a16:creationId xmlns:a16="http://schemas.microsoft.com/office/drawing/2014/main" id="{00000000-0008-0000-0000-0000C1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90" name="Text Box 27">
          <a:extLst>
            <a:ext uri="{FF2B5EF4-FFF2-40B4-BE49-F238E27FC236}">
              <a16:creationId xmlns:a16="http://schemas.microsoft.com/office/drawing/2014/main" id="{00000000-0008-0000-0000-0000C2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91" name="Text Box 27">
          <a:extLst>
            <a:ext uri="{FF2B5EF4-FFF2-40B4-BE49-F238E27FC236}">
              <a16:creationId xmlns:a16="http://schemas.microsoft.com/office/drawing/2014/main" id="{00000000-0008-0000-0000-0000C3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92" name="Text Box 27">
          <a:extLst>
            <a:ext uri="{FF2B5EF4-FFF2-40B4-BE49-F238E27FC236}">
              <a16:creationId xmlns:a16="http://schemas.microsoft.com/office/drawing/2014/main" id="{00000000-0008-0000-0000-0000C4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93" name="Text Box 27">
          <a:extLst>
            <a:ext uri="{FF2B5EF4-FFF2-40B4-BE49-F238E27FC236}">
              <a16:creationId xmlns:a16="http://schemas.microsoft.com/office/drawing/2014/main" id="{00000000-0008-0000-0000-0000C5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94" name="Text Box 27">
          <a:extLst>
            <a:ext uri="{FF2B5EF4-FFF2-40B4-BE49-F238E27FC236}">
              <a16:creationId xmlns:a16="http://schemas.microsoft.com/office/drawing/2014/main" id="{00000000-0008-0000-0000-0000C6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95" name="Text Box 27">
          <a:extLst>
            <a:ext uri="{FF2B5EF4-FFF2-40B4-BE49-F238E27FC236}">
              <a16:creationId xmlns:a16="http://schemas.microsoft.com/office/drawing/2014/main" id="{00000000-0008-0000-0000-0000C7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196" name="Text Box 27">
          <a:extLst>
            <a:ext uri="{FF2B5EF4-FFF2-40B4-BE49-F238E27FC236}">
              <a16:creationId xmlns:a16="http://schemas.microsoft.com/office/drawing/2014/main" id="{00000000-0008-0000-0000-0000C8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197" name="Text Box 27">
          <a:extLst>
            <a:ext uri="{FF2B5EF4-FFF2-40B4-BE49-F238E27FC236}">
              <a16:creationId xmlns:a16="http://schemas.microsoft.com/office/drawing/2014/main" id="{00000000-0008-0000-0000-0000C9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198" name="Text Box 27">
          <a:extLst>
            <a:ext uri="{FF2B5EF4-FFF2-40B4-BE49-F238E27FC236}">
              <a16:creationId xmlns:a16="http://schemas.microsoft.com/office/drawing/2014/main" id="{00000000-0008-0000-0000-0000CA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199" name="Text Box 27">
          <a:extLst>
            <a:ext uri="{FF2B5EF4-FFF2-40B4-BE49-F238E27FC236}">
              <a16:creationId xmlns:a16="http://schemas.microsoft.com/office/drawing/2014/main" id="{00000000-0008-0000-0000-0000CB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00" name="Text Box 27">
          <a:extLst>
            <a:ext uri="{FF2B5EF4-FFF2-40B4-BE49-F238E27FC236}">
              <a16:creationId xmlns:a16="http://schemas.microsoft.com/office/drawing/2014/main" id="{00000000-0008-0000-0000-0000CC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01" name="Text Box 27">
          <a:extLst>
            <a:ext uri="{FF2B5EF4-FFF2-40B4-BE49-F238E27FC236}">
              <a16:creationId xmlns:a16="http://schemas.microsoft.com/office/drawing/2014/main" id="{00000000-0008-0000-0000-0000CD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02" name="Text Box 27">
          <a:extLst>
            <a:ext uri="{FF2B5EF4-FFF2-40B4-BE49-F238E27FC236}">
              <a16:creationId xmlns:a16="http://schemas.microsoft.com/office/drawing/2014/main" id="{00000000-0008-0000-0000-0000CE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03" name="Text Box 27">
          <a:extLst>
            <a:ext uri="{FF2B5EF4-FFF2-40B4-BE49-F238E27FC236}">
              <a16:creationId xmlns:a16="http://schemas.microsoft.com/office/drawing/2014/main" id="{00000000-0008-0000-0000-0000CF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04" name="Text Box 27">
          <a:extLst>
            <a:ext uri="{FF2B5EF4-FFF2-40B4-BE49-F238E27FC236}">
              <a16:creationId xmlns:a16="http://schemas.microsoft.com/office/drawing/2014/main" id="{00000000-0008-0000-0000-0000D0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05" name="Text Box 27">
          <a:extLst>
            <a:ext uri="{FF2B5EF4-FFF2-40B4-BE49-F238E27FC236}">
              <a16:creationId xmlns:a16="http://schemas.microsoft.com/office/drawing/2014/main" id="{00000000-0008-0000-0000-0000D1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06" name="Text Box 27">
          <a:extLst>
            <a:ext uri="{FF2B5EF4-FFF2-40B4-BE49-F238E27FC236}">
              <a16:creationId xmlns:a16="http://schemas.microsoft.com/office/drawing/2014/main" id="{00000000-0008-0000-0000-0000D2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207" name="Text Box 27">
          <a:extLst>
            <a:ext uri="{FF2B5EF4-FFF2-40B4-BE49-F238E27FC236}">
              <a16:creationId xmlns:a16="http://schemas.microsoft.com/office/drawing/2014/main" id="{00000000-0008-0000-0000-0000D3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208" name="Text Box 27">
          <a:extLst>
            <a:ext uri="{FF2B5EF4-FFF2-40B4-BE49-F238E27FC236}">
              <a16:creationId xmlns:a16="http://schemas.microsoft.com/office/drawing/2014/main" id="{00000000-0008-0000-0000-0000D4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09" name="Text Box 27">
          <a:extLst>
            <a:ext uri="{FF2B5EF4-FFF2-40B4-BE49-F238E27FC236}">
              <a16:creationId xmlns:a16="http://schemas.microsoft.com/office/drawing/2014/main" id="{00000000-0008-0000-0000-0000D5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10" name="Text Box 27">
          <a:extLst>
            <a:ext uri="{FF2B5EF4-FFF2-40B4-BE49-F238E27FC236}">
              <a16:creationId xmlns:a16="http://schemas.microsoft.com/office/drawing/2014/main" id="{00000000-0008-0000-0000-0000D6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11" name="Text Box 27">
          <a:extLst>
            <a:ext uri="{FF2B5EF4-FFF2-40B4-BE49-F238E27FC236}">
              <a16:creationId xmlns:a16="http://schemas.microsoft.com/office/drawing/2014/main" id="{00000000-0008-0000-0000-0000D7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12" name="Text Box 27">
          <a:extLst>
            <a:ext uri="{FF2B5EF4-FFF2-40B4-BE49-F238E27FC236}">
              <a16:creationId xmlns:a16="http://schemas.microsoft.com/office/drawing/2014/main" id="{00000000-0008-0000-0000-0000D8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13" name="Text Box 27">
          <a:extLst>
            <a:ext uri="{FF2B5EF4-FFF2-40B4-BE49-F238E27FC236}">
              <a16:creationId xmlns:a16="http://schemas.microsoft.com/office/drawing/2014/main" id="{00000000-0008-0000-0000-0000D9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14" name="Text Box 27">
          <a:extLst>
            <a:ext uri="{FF2B5EF4-FFF2-40B4-BE49-F238E27FC236}">
              <a16:creationId xmlns:a16="http://schemas.microsoft.com/office/drawing/2014/main" id="{00000000-0008-0000-0000-0000DA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15" name="Text Box 27">
          <a:extLst>
            <a:ext uri="{FF2B5EF4-FFF2-40B4-BE49-F238E27FC236}">
              <a16:creationId xmlns:a16="http://schemas.microsoft.com/office/drawing/2014/main" id="{00000000-0008-0000-0000-0000DB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16" name="Text Box 27">
          <a:extLst>
            <a:ext uri="{FF2B5EF4-FFF2-40B4-BE49-F238E27FC236}">
              <a16:creationId xmlns:a16="http://schemas.microsoft.com/office/drawing/2014/main" id="{00000000-0008-0000-0000-0000DC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217" name="Text Box 27">
          <a:extLst>
            <a:ext uri="{FF2B5EF4-FFF2-40B4-BE49-F238E27FC236}">
              <a16:creationId xmlns:a16="http://schemas.microsoft.com/office/drawing/2014/main" id="{00000000-0008-0000-0000-0000DD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218" name="Text Box 27">
          <a:extLst>
            <a:ext uri="{FF2B5EF4-FFF2-40B4-BE49-F238E27FC236}">
              <a16:creationId xmlns:a16="http://schemas.microsoft.com/office/drawing/2014/main" id="{00000000-0008-0000-0000-0000DE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19" name="Text Box 27">
          <a:extLst>
            <a:ext uri="{FF2B5EF4-FFF2-40B4-BE49-F238E27FC236}">
              <a16:creationId xmlns:a16="http://schemas.microsoft.com/office/drawing/2014/main" id="{00000000-0008-0000-0000-0000DF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20" name="Text Box 27">
          <a:extLst>
            <a:ext uri="{FF2B5EF4-FFF2-40B4-BE49-F238E27FC236}">
              <a16:creationId xmlns:a16="http://schemas.microsoft.com/office/drawing/2014/main" id="{00000000-0008-0000-0000-0000E0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21" name="Text Box 27">
          <a:extLst>
            <a:ext uri="{FF2B5EF4-FFF2-40B4-BE49-F238E27FC236}">
              <a16:creationId xmlns:a16="http://schemas.microsoft.com/office/drawing/2014/main" id="{00000000-0008-0000-0000-0000E1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22" name="Text Box 27">
          <a:extLst>
            <a:ext uri="{FF2B5EF4-FFF2-40B4-BE49-F238E27FC236}">
              <a16:creationId xmlns:a16="http://schemas.microsoft.com/office/drawing/2014/main" id="{00000000-0008-0000-0000-0000E2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23" name="Text Box 27">
          <a:extLst>
            <a:ext uri="{FF2B5EF4-FFF2-40B4-BE49-F238E27FC236}">
              <a16:creationId xmlns:a16="http://schemas.microsoft.com/office/drawing/2014/main" id="{00000000-0008-0000-0000-0000E3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24" name="Text Box 27">
          <a:extLst>
            <a:ext uri="{FF2B5EF4-FFF2-40B4-BE49-F238E27FC236}">
              <a16:creationId xmlns:a16="http://schemas.microsoft.com/office/drawing/2014/main" id="{00000000-0008-0000-0000-0000E4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25" name="Text Box 27">
          <a:extLst>
            <a:ext uri="{FF2B5EF4-FFF2-40B4-BE49-F238E27FC236}">
              <a16:creationId xmlns:a16="http://schemas.microsoft.com/office/drawing/2014/main" id="{00000000-0008-0000-0000-0000E5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26" name="Text Box 27">
          <a:extLst>
            <a:ext uri="{FF2B5EF4-FFF2-40B4-BE49-F238E27FC236}">
              <a16:creationId xmlns:a16="http://schemas.microsoft.com/office/drawing/2014/main" id="{00000000-0008-0000-0000-0000E6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227" name="Text Box 27">
          <a:extLst>
            <a:ext uri="{FF2B5EF4-FFF2-40B4-BE49-F238E27FC236}">
              <a16:creationId xmlns:a16="http://schemas.microsoft.com/office/drawing/2014/main" id="{00000000-0008-0000-0000-0000E7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228" name="Text Box 27">
          <a:extLst>
            <a:ext uri="{FF2B5EF4-FFF2-40B4-BE49-F238E27FC236}">
              <a16:creationId xmlns:a16="http://schemas.microsoft.com/office/drawing/2014/main" id="{00000000-0008-0000-0000-0000E8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229" name="Text Box 27">
          <a:extLst>
            <a:ext uri="{FF2B5EF4-FFF2-40B4-BE49-F238E27FC236}">
              <a16:creationId xmlns:a16="http://schemas.microsoft.com/office/drawing/2014/main" id="{00000000-0008-0000-0000-0000E9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30" name="Text Box 27">
          <a:extLst>
            <a:ext uri="{FF2B5EF4-FFF2-40B4-BE49-F238E27FC236}">
              <a16:creationId xmlns:a16="http://schemas.microsoft.com/office/drawing/2014/main" id="{00000000-0008-0000-0000-0000EA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31" name="Text Box 27">
          <a:extLst>
            <a:ext uri="{FF2B5EF4-FFF2-40B4-BE49-F238E27FC236}">
              <a16:creationId xmlns:a16="http://schemas.microsoft.com/office/drawing/2014/main" id="{00000000-0008-0000-0000-0000EB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32" name="Text Box 27">
          <a:extLst>
            <a:ext uri="{FF2B5EF4-FFF2-40B4-BE49-F238E27FC236}">
              <a16:creationId xmlns:a16="http://schemas.microsoft.com/office/drawing/2014/main" id="{00000000-0008-0000-0000-0000EC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33" name="Text Box 27">
          <a:extLst>
            <a:ext uri="{FF2B5EF4-FFF2-40B4-BE49-F238E27FC236}">
              <a16:creationId xmlns:a16="http://schemas.microsoft.com/office/drawing/2014/main" id="{00000000-0008-0000-0000-0000ED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34" name="Text Box 27">
          <a:extLst>
            <a:ext uri="{FF2B5EF4-FFF2-40B4-BE49-F238E27FC236}">
              <a16:creationId xmlns:a16="http://schemas.microsoft.com/office/drawing/2014/main" id="{00000000-0008-0000-0000-0000EE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35" name="Text Box 27">
          <a:extLst>
            <a:ext uri="{FF2B5EF4-FFF2-40B4-BE49-F238E27FC236}">
              <a16:creationId xmlns:a16="http://schemas.microsoft.com/office/drawing/2014/main" id="{00000000-0008-0000-0000-0000EF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36" name="Text Box 27">
          <a:extLst>
            <a:ext uri="{FF2B5EF4-FFF2-40B4-BE49-F238E27FC236}">
              <a16:creationId xmlns:a16="http://schemas.microsoft.com/office/drawing/2014/main" id="{00000000-0008-0000-0000-0000F0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37" name="Text Box 27">
          <a:extLst>
            <a:ext uri="{FF2B5EF4-FFF2-40B4-BE49-F238E27FC236}">
              <a16:creationId xmlns:a16="http://schemas.microsoft.com/office/drawing/2014/main" id="{00000000-0008-0000-0000-0000F1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238" name="Text Box 27">
          <a:extLst>
            <a:ext uri="{FF2B5EF4-FFF2-40B4-BE49-F238E27FC236}">
              <a16:creationId xmlns:a16="http://schemas.microsoft.com/office/drawing/2014/main" id="{00000000-0008-0000-0000-0000F2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239" name="Text Box 27">
          <a:extLst>
            <a:ext uri="{FF2B5EF4-FFF2-40B4-BE49-F238E27FC236}">
              <a16:creationId xmlns:a16="http://schemas.microsoft.com/office/drawing/2014/main" id="{00000000-0008-0000-0000-0000F32B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40" name="Text Box 27">
          <a:extLst>
            <a:ext uri="{FF2B5EF4-FFF2-40B4-BE49-F238E27FC236}">
              <a16:creationId xmlns:a16="http://schemas.microsoft.com/office/drawing/2014/main" id="{00000000-0008-0000-0000-0000F4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41" name="Text Box 27">
          <a:extLst>
            <a:ext uri="{FF2B5EF4-FFF2-40B4-BE49-F238E27FC236}">
              <a16:creationId xmlns:a16="http://schemas.microsoft.com/office/drawing/2014/main" id="{00000000-0008-0000-0000-0000F5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42" name="Text Box 27">
          <a:extLst>
            <a:ext uri="{FF2B5EF4-FFF2-40B4-BE49-F238E27FC236}">
              <a16:creationId xmlns:a16="http://schemas.microsoft.com/office/drawing/2014/main" id="{00000000-0008-0000-0000-0000F6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43" name="Text Box 27">
          <a:extLst>
            <a:ext uri="{FF2B5EF4-FFF2-40B4-BE49-F238E27FC236}">
              <a16:creationId xmlns:a16="http://schemas.microsoft.com/office/drawing/2014/main" id="{00000000-0008-0000-0000-0000F7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44" name="Text Box 27">
          <a:extLst>
            <a:ext uri="{FF2B5EF4-FFF2-40B4-BE49-F238E27FC236}">
              <a16:creationId xmlns:a16="http://schemas.microsoft.com/office/drawing/2014/main" id="{00000000-0008-0000-0000-0000F8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45" name="Text Box 27">
          <a:extLst>
            <a:ext uri="{FF2B5EF4-FFF2-40B4-BE49-F238E27FC236}">
              <a16:creationId xmlns:a16="http://schemas.microsoft.com/office/drawing/2014/main" id="{00000000-0008-0000-0000-0000F9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46" name="Text Box 27">
          <a:extLst>
            <a:ext uri="{FF2B5EF4-FFF2-40B4-BE49-F238E27FC236}">
              <a16:creationId xmlns:a16="http://schemas.microsoft.com/office/drawing/2014/main" id="{00000000-0008-0000-0000-0000FA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47" name="Text Box 27">
          <a:extLst>
            <a:ext uri="{FF2B5EF4-FFF2-40B4-BE49-F238E27FC236}">
              <a16:creationId xmlns:a16="http://schemas.microsoft.com/office/drawing/2014/main" id="{00000000-0008-0000-0000-0000FB2B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248" name="Text Box 27">
          <a:extLst>
            <a:ext uri="{FF2B5EF4-FFF2-40B4-BE49-F238E27FC236}">
              <a16:creationId xmlns:a16="http://schemas.microsoft.com/office/drawing/2014/main" id="{00000000-0008-0000-0000-0000FC2B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249" name="Text Box 27">
          <a:extLst>
            <a:ext uri="{FF2B5EF4-FFF2-40B4-BE49-F238E27FC236}">
              <a16:creationId xmlns:a16="http://schemas.microsoft.com/office/drawing/2014/main" id="{00000000-0008-0000-0000-0000FD2B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50" name="Text Box 27">
          <a:extLst>
            <a:ext uri="{FF2B5EF4-FFF2-40B4-BE49-F238E27FC236}">
              <a16:creationId xmlns:a16="http://schemas.microsoft.com/office/drawing/2014/main" id="{00000000-0008-0000-0000-0000FE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51" name="Text Box 27">
          <a:extLst>
            <a:ext uri="{FF2B5EF4-FFF2-40B4-BE49-F238E27FC236}">
              <a16:creationId xmlns:a16="http://schemas.microsoft.com/office/drawing/2014/main" id="{00000000-0008-0000-0000-0000FF2B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52" name="Text Box 27">
          <a:extLst>
            <a:ext uri="{FF2B5EF4-FFF2-40B4-BE49-F238E27FC236}">
              <a16:creationId xmlns:a16="http://schemas.microsoft.com/office/drawing/2014/main" id="{00000000-0008-0000-0000-000000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53" name="Text Box 27">
          <a:extLst>
            <a:ext uri="{FF2B5EF4-FFF2-40B4-BE49-F238E27FC236}">
              <a16:creationId xmlns:a16="http://schemas.microsoft.com/office/drawing/2014/main" id="{00000000-0008-0000-0000-000001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54" name="Text Box 27">
          <a:extLst>
            <a:ext uri="{FF2B5EF4-FFF2-40B4-BE49-F238E27FC236}">
              <a16:creationId xmlns:a16="http://schemas.microsoft.com/office/drawing/2014/main" id="{00000000-0008-0000-0000-000002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55" name="Text Box 27">
          <a:extLst>
            <a:ext uri="{FF2B5EF4-FFF2-40B4-BE49-F238E27FC236}">
              <a16:creationId xmlns:a16="http://schemas.microsoft.com/office/drawing/2014/main" id="{00000000-0008-0000-0000-000003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56" name="Text Box 27">
          <a:extLst>
            <a:ext uri="{FF2B5EF4-FFF2-40B4-BE49-F238E27FC236}">
              <a16:creationId xmlns:a16="http://schemas.microsoft.com/office/drawing/2014/main" id="{00000000-0008-0000-0000-000004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57" name="Text Box 27">
          <a:extLst>
            <a:ext uri="{FF2B5EF4-FFF2-40B4-BE49-F238E27FC236}">
              <a16:creationId xmlns:a16="http://schemas.microsoft.com/office/drawing/2014/main" id="{00000000-0008-0000-0000-000005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258" name="Text Box 27">
          <a:extLst>
            <a:ext uri="{FF2B5EF4-FFF2-40B4-BE49-F238E27FC236}">
              <a16:creationId xmlns:a16="http://schemas.microsoft.com/office/drawing/2014/main" id="{00000000-0008-0000-0000-000006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259" name="Text Box 27">
          <a:extLst>
            <a:ext uri="{FF2B5EF4-FFF2-40B4-BE49-F238E27FC236}">
              <a16:creationId xmlns:a16="http://schemas.microsoft.com/office/drawing/2014/main" id="{00000000-0008-0000-0000-000007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60" name="Text Box 27">
          <a:extLst>
            <a:ext uri="{FF2B5EF4-FFF2-40B4-BE49-F238E27FC236}">
              <a16:creationId xmlns:a16="http://schemas.microsoft.com/office/drawing/2014/main" id="{00000000-0008-0000-0000-000008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61" name="Text Box 27">
          <a:extLst>
            <a:ext uri="{FF2B5EF4-FFF2-40B4-BE49-F238E27FC236}">
              <a16:creationId xmlns:a16="http://schemas.microsoft.com/office/drawing/2014/main" id="{00000000-0008-0000-0000-000009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62" name="Text Box 27">
          <a:extLst>
            <a:ext uri="{FF2B5EF4-FFF2-40B4-BE49-F238E27FC236}">
              <a16:creationId xmlns:a16="http://schemas.microsoft.com/office/drawing/2014/main" id="{00000000-0008-0000-0000-00000A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63" name="Text Box 27">
          <a:extLst>
            <a:ext uri="{FF2B5EF4-FFF2-40B4-BE49-F238E27FC236}">
              <a16:creationId xmlns:a16="http://schemas.microsoft.com/office/drawing/2014/main" id="{00000000-0008-0000-0000-00000B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64" name="Text Box 27">
          <a:extLst>
            <a:ext uri="{FF2B5EF4-FFF2-40B4-BE49-F238E27FC236}">
              <a16:creationId xmlns:a16="http://schemas.microsoft.com/office/drawing/2014/main" id="{00000000-0008-0000-0000-00000C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65" name="Text Box 27">
          <a:extLst>
            <a:ext uri="{FF2B5EF4-FFF2-40B4-BE49-F238E27FC236}">
              <a16:creationId xmlns:a16="http://schemas.microsoft.com/office/drawing/2014/main" id="{00000000-0008-0000-0000-00000D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66" name="Text Box 27">
          <a:extLst>
            <a:ext uri="{FF2B5EF4-FFF2-40B4-BE49-F238E27FC236}">
              <a16:creationId xmlns:a16="http://schemas.microsoft.com/office/drawing/2014/main" id="{00000000-0008-0000-0000-00000E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67" name="Text Box 27">
          <a:extLst>
            <a:ext uri="{FF2B5EF4-FFF2-40B4-BE49-F238E27FC236}">
              <a16:creationId xmlns:a16="http://schemas.microsoft.com/office/drawing/2014/main" id="{00000000-0008-0000-0000-00000F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268" name="Text Box 27">
          <a:extLst>
            <a:ext uri="{FF2B5EF4-FFF2-40B4-BE49-F238E27FC236}">
              <a16:creationId xmlns:a16="http://schemas.microsoft.com/office/drawing/2014/main" id="{00000000-0008-0000-0000-000010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269" name="Text Box 27">
          <a:extLst>
            <a:ext uri="{FF2B5EF4-FFF2-40B4-BE49-F238E27FC236}">
              <a16:creationId xmlns:a16="http://schemas.microsoft.com/office/drawing/2014/main" id="{00000000-0008-0000-0000-000011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270" name="Text Box 27">
          <a:extLst>
            <a:ext uri="{FF2B5EF4-FFF2-40B4-BE49-F238E27FC236}">
              <a16:creationId xmlns:a16="http://schemas.microsoft.com/office/drawing/2014/main" id="{00000000-0008-0000-0000-000012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71" name="Text Box 27">
          <a:extLst>
            <a:ext uri="{FF2B5EF4-FFF2-40B4-BE49-F238E27FC236}">
              <a16:creationId xmlns:a16="http://schemas.microsoft.com/office/drawing/2014/main" id="{00000000-0008-0000-0000-000013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72" name="Text Box 27">
          <a:extLst>
            <a:ext uri="{FF2B5EF4-FFF2-40B4-BE49-F238E27FC236}">
              <a16:creationId xmlns:a16="http://schemas.microsoft.com/office/drawing/2014/main" id="{00000000-0008-0000-0000-000014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73" name="Text Box 27">
          <a:extLst>
            <a:ext uri="{FF2B5EF4-FFF2-40B4-BE49-F238E27FC236}">
              <a16:creationId xmlns:a16="http://schemas.microsoft.com/office/drawing/2014/main" id="{00000000-0008-0000-0000-000015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74" name="Text Box 27">
          <a:extLst>
            <a:ext uri="{FF2B5EF4-FFF2-40B4-BE49-F238E27FC236}">
              <a16:creationId xmlns:a16="http://schemas.microsoft.com/office/drawing/2014/main" id="{00000000-0008-0000-0000-000016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75" name="Text Box 27">
          <a:extLst>
            <a:ext uri="{FF2B5EF4-FFF2-40B4-BE49-F238E27FC236}">
              <a16:creationId xmlns:a16="http://schemas.microsoft.com/office/drawing/2014/main" id="{00000000-0008-0000-0000-000017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76" name="Text Box 27">
          <a:extLst>
            <a:ext uri="{FF2B5EF4-FFF2-40B4-BE49-F238E27FC236}">
              <a16:creationId xmlns:a16="http://schemas.microsoft.com/office/drawing/2014/main" id="{00000000-0008-0000-0000-000018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77" name="Text Box 27">
          <a:extLst>
            <a:ext uri="{FF2B5EF4-FFF2-40B4-BE49-F238E27FC236}">
              <a16:creationId xmlns:a16="http://schemas.microsoft.com/office/drawing/2014/main" id="{00000000-0008-0000-0000-000019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78" name="Text Box 27">
          <a:extLst>
            <a:ext uri="{FF2B5EF4-FFF2-40B4-BE49-F238E27FC236}">
              <a16:creationId xmlns:a16="http://schemas.microsoft.com/office/drawing/2014/main" id="{00000000-0008-0000-0000-00001A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279" name="Text Box 27">
          <a:extLst>
            <a:ext uri="{FF2B5EF4-FFF2-40B4-BE49-F238E27FC236}">
              <a16:creationId xmlns:a16="http://schemas.microsoft.com/office/drawing/2014/main" id="{00000000-0008-0000-0000-00001B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280" name="Text Box 27">
          <a:extLst>
            <a:ext uri="{FF2B5EF4-FFF2-40B4-BE49-F238E27FC236}">
              <a16:creationId xmlns:a16="http://schemas.microsoft.com/office/drawing/2014/main" id="{00000000-0008-0000-0000-00001C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81" name="Text Box 27">
          <a:extLst>
            <a:ext uri="{FF2B5EF4-FFF2-40B4-BE49-F238E27FC236}">
              <a16:creationId xmlns:a16="http://schemas.microsoft.com/office/drawing/2014/main" id="{00000000-0008-0000-0000-00001D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82" name="Text Box 27">
          <a:extLst>
            <a:ext uri="{FF2B5EF4-FFF2-40B4-BE49-F238E27FC236}">
              <a16:creationId xmlns:a16="http://schemas.microsoft.com/office/drawing/2014/main" id="{00000000-0008-0000-0000-00001E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83" name="Text Box 27">
          <a:extLst>
            <a:ext uri="{FF2B5EF4-FFF2-40B4-BE49-F238E27FC236}">
              <a16:creationId xmlns:a16="http://schemas.microsoft.com/office/drawing/2014/main" id="{00000000-0008-0000-0000-00001F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84" name="Text Box 27">
          <a:extLst>
            <a:ext uri="{FF2B5EF4-FFF2-40B4-BE49-F238E27FC236}">
              <a16:creationId xmlns:a16="http://schemas.microsoft.com/office/drawing/2014/main" id="{00000000-0008-0000-0000-000020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85" name="Text Box 27">
          <a:extLst>
            <a:ext uri="{FF2B5EF4-FFF2-40B4-BE49-F238E27FC236}">
              <a16:creationId xmlns:a16="http://schemas.microsoft.com/office/drawing/2014/main" id="{00000000-0008-0000-0000-000021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86" name="Text Box 27">
          <a:extLst>
            <a:ext uri="{FF2B5EF4-FFF2-40B4-BE49-F238E27FC236}">
              <a16:creationId xmlns:a16="http://schemas.microsoft.com/office/drawing/2014/main" id="{00000000-0008-0000-0000-000022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87" name="Text Box 27">
          <a:extLst>
            <a:ext uri="{FF2B5EF4-FFF2-40B4-BE49-F238E27FC236}">
              <a16:creationId xmlns:a16="http://schemas.microsoft.com/office/drawing/2014/main" id="{00000000-0008-0000-0000-000023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88" name="Text Box 27">
          <a:extLst>
            <a:ext uri="{FF2B5EF4-FFF2-40B4-BE49-F238E27FC236}">
              <a16:creationId xmlns:a16="http://schemas.microsoft.com/office/drawing/2014/main" id="{00000000-0008-0000-0000-000024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289" name="Text Box 27">
          <a:extLst>
            <a:ext uri="{FF2B5EF4-FFF2-40B4-BE49-F238E27FC236}">
              <a16:creationId xmlns:a16="http://schemas.microsoft.com/office/drawing/2014/main" id="{00000000-0008-0000-0000-000025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290" name="Text Box 27">
          <a:extLst>
            <a:ext uri="{FF2B5EF4-FFF2-40B4-BE49-F238E27FC236}">
              <a16:creationId xmlns:a16="http://schemas.microsoft.com/office/drawing/2014/main" id="{00000000-0008-0000-0000-000026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91" name="Text Box 27">
          <a:extLst>
            <a:ext uri="{FF2B5EF4-FFF2-40B4-BE49-F238E27FC236}">
              <a16:creationId xmlns:a16="http://schemas.microsoft.com/office/drawing/2014/main" id="{00000000-0008-0000-0000-000027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92" name="Text Box 27">
          <a:extLst>
            <a:ext uri="{FF2B5EF4-FFF2-40B4-BE49-F238E27FC236}">
              <a16:creationId xmlns:a16="http://schemas.microsoft.com/office/drawing/2014/main" id="{00000000-0008-0000-0000-000028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93" name="Text Box 27">
          <a:extLst>
            <a:ext uri="{FF2B5EF4-FFF2-40B4-BE49-F238E27FC236}">
              <a16:creationId xmlns:a16="http://schemas.microsoft.com/office/drawing/2014/main" id="{00000000-0008-0000-0000-000029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294" name="Text Box 27">
          <a:extLst>
            <a:ext uri="{FF2B5EF4-FFF2-40B4-BE49-F238E27FC236}">
              <a16:creationId xmlns:a16="http://schemas.microsoft.com/office/drawing/2014/main" id="{00000000-0008-0000-0000-00002A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95" name="Text Box 27">
          <a:extLst>
            <a:ext uri="{FF2B5EF4-FFF2-40B4-BE49-F238E27FC236}">
              <a16:creationId xmlns:a16="http://schemas.microsoft.com/office/drawing/2014/main" id="{00000000-0008-0000-0000-00002B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96" name="Text Box 27">
          <a:extLst>
            <a:ext uri="{FF2B5EF4-FFF2-40B4-BE49-F238E27FC236}">
              <a16:creationId xmlns:a16="http://schemas.microsoft.com/office/drawing/2014/main" id="{00000000-0008-0000-0000-00002C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97" name="Text Box 27">
          <a:extLst>
            <a:ext uri="{FF2B5EF4-FFF2-40B4-BE49-F238E27FC236}">
              <a16:creationId xmlns:a16="http://schemas.microsoft.com/office/drawing/2014/main" id="{00000000-0008-0000-0000-00002D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298" name="Text Box 27">
          <a:extLst>
            <a:ext uri="{FF2B5EF4-FFF2-40B4-BE49-F238E27FC236}">
              <a16:creationId xmlns:a16="http://schemas.microsoft.com/office/drawing/2014/main" id="{00000000-0008-0000-0000-00002E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299" name="Text Box 27">
          <a:extLst>
            <a:ext uri="{FF2B5EF4-FFF2-40B4-BE49-F238E27FC236}">
              <a16:creationId xmlns:a16="http://schemas.microsoft.com/office/drawing/2014/main" id="{00000000-0008-0000-0000-00002F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300" name="Text Box 27">
          <a:extLst>
            <a:ext uri="{FF2B5EF4-FFF2-40B4-BE49-F238E27FC236}">
              <a16:creationId xmlns:a16="http://schemas.microsoft.com/office/drawing/2014/main" id="{00000000-0008-0000-0000-000030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01" name="Text Box 27">
          <a:extLst>
            <a:ext uri="{FF2B5EF4-FFF2-40B4-BE49-F238E27FC236}">
              <a16:creationId xmlns:a16="http://schemas.microsoft.com/office/drawing/2014/main" id="{00000000-0008-0000-0000-000031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02" name="Text Box 27">
          <a:extLst>
            <a:ext uri="{FF2B5EF4-FFF2-40B4-BE49-F238E27FC236}">
              <a16:creationId xmlns:a16="http://schemas.microsoft.com/office/drawing/2014/main" id="{00000000-0008-0000-0000-000032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03" name="Text Box 27">
          <a:extLst>
            <a:ext uri="{FF2B5EF4-FFF2-40B4-BE49-F238E27FC236}">
              <a16:creationId xmlns:a16="http://schemas.microsoft.com/office/drawing/2014/main" id="{00000000-0008-0000-0000-000033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04" name="Text Box 27">
          <a:extLst>
            <a:ext uri="{FF2B5EF4-FFF2-40B4-BE49-F238E27FC236}">
              <a16:creationId xmlns:a16="http://schemas.microsoft.com/office/drawing/2014/main" id="{00000000-0008-0000-0000-000034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05" name="Text Box 27">
          <a:extLst>
            <a:ext uri="{FF2B5EF4-FFF2-40B4-BE49-F238E27FC236}">
              <a16:creationId xmlns:a16="http://schemas.microsoft.com/office/drawing/2014/main" id="{00000000-0008-0000-0000-000035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06" name="Text Box 27">
          <a:extLst>
            <a:ext uri="{FF2B5EF4-FFF2-40B4-BE49-F238E27FC236}">
              <a16:creationId xmlns:a16="http://schemas.microsoft.com/office/drawing/2014/main" id="{00000000-0008-0000-0000-000036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07" name="Text Box 27">
          <a:extLst>
            <a:ext uri="{FF2B5EF4-FFF2-40B4-BE49-F238E27FC236}">
              <a16:creationId xmlns:a16="http://schemas.microsoft.com/office/drawing/2014/main" id="{00000000-0008-0000-0000-000037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08" name="Text Box 27">
          <a:extLst>
            <a:ext uri="{FF2B5EF4-FFF2-40B4-BE49-F238E27FC236}">
              <a16:creationId xmlns:a16="http://schemas.microsoft.com/office/drawing/2014/main" id="{00000000-0008-0000-0000-000038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309" name="Text Box 27">
          <a:extLst>
            <a:ext uri="{FF2B5EF4-FFF2-40B4-BE49-F238E27FC236}">
              <a16:creationId xmlns:a16="http://schemas.microsoft.com/office/drawing/2014/main" id="{00000000-0008-0000-0000-000039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310" name="Text Box 27">
          <a:extLst>
            <a:ext uri="{FF2B5EF4-FFF2-40B4-BE49-F238E27FC236}">
              <a16:creationId xmlns:a16="http://schemas.microsoft.com/office/drawing/2014/main" id="{00000000-0008-0000-0000-00003A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311" name="Text Box 27">
          <a:extLst>
            <a:ext uri="{FF2B5EF4-FFF2-40B4-BE49-F238E27FC236}">
              <a16:creationId xmlns:a16="http://schemas.microsoft.com/office/drawing/2014/main" id="{00000000-0008-0000-0000-00003B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12" name="Text Box 27">
          <a:extLst>
            <a:ext uri="{FF2B5EF4-FFF2-40B4-BE49-F238E27FC236}">
              <a16:creationId xmlns:a16="http://schemas.microsoft.com/office/drawing/2014/main" id="{00000000-0008-0000-0000-00003C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13" name="Text Box 27">
          <a:extLst>
            <a:ext uri="{FF2B5EF4-FFF2-40B4-BE49-F238E27FC236}">
              <a16:creationId xmlns:a16="http://schemas.microsoft.com/office/drawing/2014/main" id="{00000000-0008-0000-0000-00003D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14" name="Text Box 27">
          <a:extLst>
            <a:ext uri="{FF2B5EF4-FFF2-40B4-BE49-F238E27FC236}">
              <a16:creationId xmlns:a16="http://schemas.microsoft.com/office/drawing/2014/main" id="{00000000-0008-0000-0000-00003E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15" name="Text Box 27">
          <a:extLst>
            <a:ext uri="{FF2B5EF4-FFF2-40B4-BE49-F238E27FC236}">
              <a16:creationId xmlns:a16="http://schemas.microsoft.com/office/drawing/2014/main" id="{00000000-0008-0000-0000-00003F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16" name="Text Box 27">
          <a:extLst>
            <a:ext uri="{FF2B5EF4-FFF2-40B4-BE49-F238E27FC236}">
              <a16:creationId xmlns:a16="http://schemas.microsoft.com/office/drawing/2014/main" id="{00000000-0008-0000-0000-000040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17" name="Text Box 27">
          <a:extLst>
            <a:ext uri="{FF2B5EF4-FFF2-40B4-BE49-F238E27FC236}">
              <a16:creationId xmlns:a16="http://schemas.microsoft.com/office/drawing/2014/main" id="{00000000-0008-0000-0000-000041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18" name="Text Box 27">
          <a:extLst>
            <a:ext uri="{FF2B5EF4-FFF2-40B4-BE49-F238E27FC236}">
              <a16:creationId xmlns:a16="http://schemas.microsoft.com/office/drawing/2014/main" id="{00000000-0008-0000-0000-000042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19" name="Text Box 27">
          <a:extLst>
            <a:ext uri="{FF2B5EF4-FFF2-40B4-BE49-F238E27FC236}">
              <a16:creationId xmlns:a16="http://schemas.microsoft.com/office/drawing/2014/main" id="{00000000-0008-0000-0000-000043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320" name="Text Box 27">
          <a:extLst>
            <a:ext uri="{FF2B5EF4-FFF2-40B4-BE49-F238E27FC236}">
              <a16:creationId xmlns:a16="http://schemas.microsoft.com/office/drawing/2014/main" id="{00000000-0008-0000-0000-000044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321" name="Text Box 27">
          <a:extLst>
            <a:ext uri="{FF2B5EF4-FFF2-40B4-BE49-F238E27FC236}">
              <a16:creationId xmlns:a16="http://schemas.microsoft.com/office/drawing/2014/main" id="{00000000-0008-0000-0000-000045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22" name="Text Box 27">
          <a:extLst>
            <a:ext uri="{FF2B5EF4-FFF2-40B4-BE49-F238E27FC236}">
              <a16:creationId xmlns:a16="http://schemas.microsoft.com/office/drawing/2014/main" id="{00000000-0008-0000-0000-000046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23" name="Text Box 27">
          <a:extLst>
            <a:ext uri="{FF2B5EF4-FFF2-40B4-BE49-F238E27FC236}">
              <a16:creationId xmlns:a16="http://schemas.microsoft.com/office/drawing/2014/main" id="{00000000-0008-0000-0000-000047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24" name="Text Box 27">
          <a:extLst>
            <a:ext uri="{FF2B5EF4-FFF2-40B4-BE49-F238E27FC236}">
              <a16:creationId xmlns:a16="http://schemas.microsoft.com/office/drawing/2014/main" id="{00000000-0008-0000-0000-000048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25" name="Text Box 27">
          <a:extLst>
            <a:ext uri="{FF2B5EF4-FFF2-40B4-BE49-F238E27FC236}">
              <a16:creationId xmlns:a16="http://schemas.microsoft.com/office/drawing/2014/main" id="{00000000-0008-0000-0000-000049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26" name="Text Box 27">
          <a:extLst>
            <a:ext uri="{FF2B5EF4-FFF2-40B4-BE49-F238E27FC236}">
              <a16:creationId xmlns:a16="http://schemas.microsoft.com/office/drawing/2014/main" id="{00000000-0008-0000-0000-00004A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27" name="Text Box 27">
          <a:extLst>
            <a:ext uri="{FF2B5EF4-FFF2-40B4-BE49-F238E27FC236}">
              <a16:creationId xmlns:a16="http://schemas.microsoft.com/office/drawing/2014/main" id="{00000000-0008-0000-0000-00004B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28" name="Text Box 27">
          <a:extLst>
            <a:ext uri="{FF2B5EF4-FFF2-40B4-BE49-F238E27FC236}">
              <a16:creationId xmlns:a16="http://schemas.microsoft.com/office/drawing/2014/main" id="{00000000-0008-0000-0000-00004C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29" name="Text Box 27">
          <a:extLst>
            <a:ext uri="{FF2B5EF4-FFF2-40B4-BE49-F238E27FC236}">
              <a16:creationId xmlns:a16="http://schemas.microsoft.com/office/drawing/2014/main" id="{00000000-0008-0000-0000-00004D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330" name="Text Box 27">
          <a:extLst>
            <a:ext uri="{FF2B5EF4-FFF2-40B4-BE49-F238E27FC236}">
              <a16:creationId xmlns:a16="http://schemas.microsoft.com/office/drawing/2014/main" id="{00000000-0008-0000-0000-00004E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331" name="Text Box 27">
          <a:extLst>
            <a:ext uri="{FF2B5EF4-FFF2-40B4-BE49-F238E27FC236}">
              <a16:creationId xmlns:a16="http://schemas.microsoft.com/office/drawing/2014/main" id="{00000000-0008-0000-0000-00004F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32" name="Text Box 27">
          <a:extLst>
            <a:ext uri="{FF2B5EF4-FFF2-40B4-BE49-F238E27FC236}">
              <a16:creationId xmlns:a16="http://schemas.microsoft.com/office/drawing/2014/main" id="{00000000-0008-0000-0000-000050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33" name="Text Box 27">
          <a:extLst>
            <a:ext uri="{FF2B5EF4-FFF2-40B4-BE49-F238E27FC236}">
              <a16:creationId xmlns:a16="http://schemas.microsoft.com/office/drawing/2014/main" id="{00000000-0008-0000-0000-000051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34" name="Text Box 27">
          <a:extLst>
            <a:ext uri="{FF2B5EF4-FFF2-40B4-BE49-F238E27FC236}">
              <a16:creationId xmlns:a16="http://schemas.microsoft.com/office/drawing/2014/main" id="{00000000-0008-0000-0000-000052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35" name="Text Box 27">
          <a:extLst>
            <a:ext uri="{FF2B5EF4-FFF2-40B4-BE49-F238E27FC236}">
              <a16:creationId xmlns:a16="http://schemas.microsoft.com/office/drawing/2014/main" id="{00000000-0008-0000-0000-000053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36" name="Text Box 27">
          <a:extLst>
            <a:ext uri="{FF2B5EF4-FFF2-40B4-BE49-F238E27FC236}">
              <a16:creationId xmlns:a16="http://schemas.microsoft.com/office/drawing/2014/main" id="{00000000-0008-0000-0000-000054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37" name="Text Box 27">
          <a:extLst>
            <a:ext uri="{FF2B5EF4-FFF2-40B4-BE49-F238E27FC236}">
              <a16:creationId xmlns:a16="http://schemas.microsoft.com/office/drawing/2014/main" id="{00000000-0008-0000-0000-000055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38" name="Text Box 27">
          <a:extLst>
            <a:ext uri="{FF2B5EF4-FFF2-40B4-BE49-F238E27FC236}">
              <a16:creationId xmlns:a16="http://schemas.microsoft.com/office/drawing/2014/main" id="{00000000-0008-0000-0000-000056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39" name="Text Box 27">
          <a:extLst>
            <a:ext uri="{FF2B5EF4-FFF2-40B4-BE49-F238E27FC236}">
              <a16:creationId xmlns:a16="http://schemas.microsoft.com/office/drawing/2014/main" id="{00000000-0008-0000-0000-000057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340" name="Text Box 27">
          <a:extLst>
            <a:ext uri="{FF2B5EF4-FFF2-40B4-BE49-F238E27FC236}">
              <a16:creationId xmlns:a16="http://schemas.microsoft.com/office/drawing/2014/main" id="{00000000-0008-0000-0000-000058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341" name="Text Box 27">
          <a:extLst>
            <a:ext uri="{FF2B5EF4-FFF2-40B4-BE49-F238E27FC236}">
              <a16:creationId xmlns:a16="http://schemas.microsoft.com/office/drawing/2014/main" id="{00000000-0008-0000-0000-000059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42" name="Text Box 27">
          <a:extLst>
            <a:ext uri="{FF2B5EF4-FFF2-40B4-BE49-F238E27FC236}">
              <a16:creationId xmlns:a16="http://schemas.microsoft.com/office/drawing/2014/main" id="{00000000-0008-0000-0000-00005A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43" name="Text Box 27">
          <a:extLst>
            <a:ext uri="{FF2B5EF4-FFF2-40B4-BE49-F238E27FC236}">
              <a16:creationId xmlns:a16="http://schemas.microsoft.com/office/drawing/2014/main" id="{00000000-0008-0000-0000-00005B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44" name="Text Box 27">
          <a:extLst>
            <a:ext uri="{FF2B5EF4-FFF2-40B4-BE49-F238E27FC236}">
              <a16:creationId xmlns:a16="http://schemas.microsoft.com/office/drawing/2014/main" id="{00000000-0008-0000-0000-00005C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45" name="Text Box 27">
          <a:extLst>
            <a:ext uri="{FF2B5EF4-FFF2-40B4-BE49-F238E27FC236}">
              <a16:creationId xmlns:a16="http://schemas.microsoft.com/office/drawing/2014/main" id="{00000000-0008-0000-0000-00005D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46" name="Text Box 27">
          <a:extLst>
            <a:ext uri="{FF2B5EF4-FFF2-40B4-BE49-F238E27FC236}">
              <a16:creationId xmlns:a16="http://schemas.microsoft.com/office/drawing/2014/main" id="{00000000-0008-0000-0000-00005E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47" name="Text Box 27">
          <a:extLst>
            <a:ext uri="{FF2B5EF4-FFF2-40B4-BE49-F238E27FC236}">
              <a16:creationId xmlns:a16="http://schemas.microsoft.com/office/drawing/2014/main" id="{00000000-0008-0000-0000-00005F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48" name="Text Box 27">
          <a:extLst>
            <a:ext uri="{FF2B5EF4-FFF2-40B4-BE49-F238E27FC236}">
              <a16:creationId xmlns:a16="http://schemas.microsoft.com/office/drawing/2014/main" id="{00000000-0008-0000-0000-000060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49" name="Text Box 27">
          <a:extLst>
            <a:ext uri="{FF2B5EF4-FFF2-40B4-BE49-F238E27FC236}">
              <a16:creationId xmlns:a16="http://schemas.microsoft.com/office/drawing/2014/main" id="{00000000-0008-0000-0000-000061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350" name="Text Box 27">
          <a:extLst>
            <a:ext uri="{FF2B5EF4-FFF2-40B4-BE49-F238E27FC236}">
              <a16:creationId xmlns:a16="http://schemas.microsoft.com/office/drawing/2014/main" id="{00000000-0008-0000-0000-000062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351" name="Text Box 27">
          <a:extLst>
            <a:ext uri="{FF2B5EF4-FFF2-40B4-BE49-F238E27FC236}">
              <a16:creationId xmlns:a16="http://schemas.microsoft.com/office/drawing/2014/main" id="{00000000-0008-0000-0000-000063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352" name="Text Box 27">
          <a:extLst>
            <a:ext uri="{FF2B5EF4-FFF2-40B4-BE49-F238E27FC236}">
              <a16:creationId xmlns:a16="http://schemas.microsoft.com/office/drawing/2014/main" id="{00000000-0008-0000-0000-000064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53" name="Text Box 27">
          <a:extLst>
            <a:ext uri="{FF2B5EF4-FFF2-40B4-BE49-F238E27FC236}">
              <a16:creationId xmlns:a16="http://schemas.microsoft.com/office/drawing/2014/main" id="{00000000-0008-0000-0000-000065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54" name="Text Box 27">
          <a:extLst>
            <a:ext uri="{FF2B5EF4-FFF2-40B4-BE49-F238E27FC236}">
              <a16:creationId xmlns:a16="http://schemas.microsoft.com/office/drawing/2014/main" id="{00000000-0008-0000-0000-000066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55" name="Text Box 27">
          <a:extLst>
            <a:ext uri="{FF2B5EF4-FFF2-40B4-BE49-F238E27FC236}">
              <a16:creationId xmlns:a16="http://schemas.microsoft.com/office/drawing/2014/main" id="{00000000-0008-0000-0000-000067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56" name="Text Box 27">
          <a:extLst>
            <a:ext uri="{FF2B5EF4-FFF2-40B4-BE49-F238E27FC236}">
              <a16:creationId xmlns:a16="http://schemas.microsoft.com/office/drawing/2014/main" id="{00000000-0008-0000-0000-000068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57" name="Text Box 27">
          <a:extLst>
            <a:ext uri="{FF2B5EF4-FFF2-40B4-BE49-F238E27FC236}">
              <a16:creationId xmlns:a16="http://schemas.microsoft.com/office/drawing/2014/main" id="{00000000-0008-0000-0000-000069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58" name="Text Box 27">
          <a:extLst>
            <a:ext uri="{FF2B5EF4-FFF2-40B4-BE49-F238E27FC236}">
              <a16:creationId xmlns:a16="http://schemas.microsoft.com/office/drawing/2014/main" id="{00000000-0008-0000-0000-00006A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59" name="Text Box 27">
          <a:extLst>
            <a:ext uri="{FF2B5EF4-FFF2-40B4-BE49-F238E27FC236}">
              <a16:creationId xmlns:a16="http://schemas.microsoft.com/office/drawing/2014/main" id="{00000000-0008-0000-0000-00006B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60" name="Text Box 27">
          <a:extLst>
            <a:ext uri="{FF2B5EF4-FFF2-40B4-BE49-F238E27FC236}">
              <a16:creationId xmlns:a16="http://schemas.microsoft.com/office/drawing/2014/main" id="{00000000-0008-0000-0000-00006C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361" name="Text Box 27">
          <a:extLst>
            <a:ext uri="{FF2B5EF4-FFF2-40B4-BE49-F238E27FC236}">
              <a16:creationId xmlns:a16="http://schemas.microsoft.com/office/drawing/2014/main" id="{00000000-0008-0000-0000-00006D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362" name="Text Box 27">
          <a:extLst>
            <a:ext uri="{FF2B5EF4-FFF2-40B4-BE49-F238E27FC236}">
              <a16:creationId xmlns:a16="http://schemas.microsoft.com/office/drawing/2014/main" id="{00000000-0008-0000-0000-00006E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63" name="Text Box 27">
          <a:extLst>
            <a:ext uri="{FF2B5EF4-FFF2-40B4-BE49-F238E27FC236}">
              <a16:creationId xmlns:a16="http://schemas.microsoft.com/office/drawing/2014/main" id="{00000000-0008-0000-0000-00006F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64" name="Text Box 27">
          <a:extLst>
            <a:ext uri="{FF2B5EF4-FFF2-40B4-BE49-F238E27FC236}">
              <a16:creationId xmlns:a16="http://schemas.microsoft.com/office/drawing/2014/main" id="{00000000-0008-0000-0000-000070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65" name="Text Box 27">
          <a:extLst>
            <a:ext uri="{FF2B5EF4-FFF2-40B4-BE49-F238E27FC236}">
              <a16:creationId xmlns:a16="http://schemas.microsoft.com/office/drawing/2014/main" id="{00000000-0008-0000-0000-000071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66" name="Text Box 27">
          <a:extLst>
            <a:ext uri="{FF2B5EF4-FFF2-40B4-BE49-F238E27FC236}">
              <a16:creationId xmlns:a16="http://schemas.microsoft.com/office/drawing/2014/main" id="{00000000-0008-0000-0000-000072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67" name="Text Box 27">
          <a:extLst>
            <a:ext uri="{FF2B5EF4-FFF2-40B4-BE49-F238E27FC236}">
              <a16:creationId xmlns:a16="http://schemas.microsoft.com/office/drawing/2014/main" id="{00000000-0008-0000-0000-000073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68" name="Text Box 27">
          <a:extLst>
            <a:ext uri="{FF2B5EF4-FFF2-40B4-BE49-F238E27FC236}">
              <a16:creationId xmlns:a16="http://schemas.microsoft.com/office/drawing/2014/main" id="{00000000-0008-0000-0000-000074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69" name="Text Box 27">
          <a:extLst>
            <a:ext uri="{FF2B5EF4-FFF2-40B4-BE49-F238E27FC236}">
              <a16:creationId xmlns:a16="http://schemas.microsoft.com/office/drawing/2014/main" id="{00000000-0008-0000-0000-000075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70" name="Text Box 27">
          <a:extLst>
            <a:ext uri="{FF2B5EF4-FFF2-40B4-BE49-F238E27FC236}">
              <a16:creationId xmlns:a16="http://schemas.microsoft.com/office/drawing/2014/main" id="{00000000-0008-0000-0000-000076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371" name="Text Box 27">
          <a:extLst>
            <a:ext uri="{FF2B5EF4-FFF2-40B4-BE49-F238E27FC236}">
              <a16:creationId xmlns:a16="http://schemas.microsoft.com/office/drawing/2014/main" id="{00000000-0008-0000-0000-000077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372" name="Text Box 27">
          <a:extLst>
            <a:ext uri="{FF2B5EF4-FFF2-40B4-BE49-F238E27FC236}">
              <a16:creationId xmlns:a16="http://schemas.microsoft.com/office/drawing/2014/main" id="{00000000-0008-0000-0000-000078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73" name="Text Box 27">
          <a:extLst>
            <a:ext uri="{FF2B5EF4-FFF2-40B4-BE49-F238E27FC236}">
              <a16:creationId xmlns:a16="http://schemas.microsoft.com/office/drawing/2014/main" id="{00000000-0008-0000-0000-000079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74" name="Text Box 27">
          <a:extLst>
            <a:ext uri="{FF2B5EF4-FFF2-40B4-BE49-F238E27FC236}">
              <a16:creationId xmlns:a16="http://schemas.microsoft.com/office/drawing/2014/main" id="{00000000-0008-0000-0000-00007A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75" name="Text Box 27">
          <a:extLst>
            <a:ext uri="{FF2B5EF4-FFF2-40B4-BE49-F238E27FC236}">
              <a16:creationId xmlns:a16="http://schemas.microsoft.com/office/drawing/2014/main" id="{00000000-0008-0000-0000-00007B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76" name="Text Box 27">
          <a:extLst>
            <a:ext uri="{FF2B5EF4-FFF2-40B4-BE49-F238E27FC236}">
              <a16:creationId xmlns:a16="http://schemas.microsoft.com/office/drawing/2014/main" id="{00000000-0008-0000-0000-00007C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77" name="Text Box 27">
          <a:extLst>
            <a:ext uri="{FF2B5EF4-FFF2-40B4-BE49-F238E27FC236}">
              <a16:creationId xmlns:a16="http://schemas.microsoft.com/office/drawing/2014/main" id="{00000000-0008-0000-0000-00007D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78" name="Text Box 27">
          <a:extLst>
            <a:ext uri="{FF2B5EF4-FFF2-40B4-BE49-F238E27FC236}">
              <a16:creationId xmlns:a16="http://schemas.microsoft.com/office/drawing/2014/main" id="{00000000-0008-0000-0000-00007E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79" name="Text Box 27">
          <a:extLst>
            <a:ext uri="{FF2B5EF4-FFF2-40B4-BE49-F238E27FC236}">
              <a16:creationId xmlns:a16="http://schemas.microsoft.com/office/drawing/2014/main" id="{00000000-0008-0000-0000-00007F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80" name="Text Box 27">
          <a:extLst>
            <a:ext uri="{FF2B5EF4-FFF2-40B4-BE49-F238E27FC236}">
              <a16:creationId xmlns:a16="http://schemas.microsoft.com/office/drawing/2014/main" id="{00000000-0008-0000-0000-000080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381" name="Text Box 27">
          <a:extLst>
            <a:ext uri="{FF2B5EF4-FFF2-40B4-BE49-F238E27FC236}">
              <a16:creationId xmlns:a16="http://schemas.microsoft.com/office/drawing/2014/main" id="{00000000-0008-0000-0000-000081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382" name="Text Box 27">
          <a:extLst>
            <a:ext uri="{FF2B5EF4-FFF2-40B4-BE49-F238E27FC236}">
              <a16:creationId xmlns:a16="http://schemas.microsoft.com/office/drawing/2014/main" id="{00000000-0008-0000-0000-000082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83" name="Text Box 27">
          <a:extLst>
            <a:ext uri="{FF2B5EF4-FFF2-40B4-BE49-F238E27FC236}">
              <a16:creationId xmlns:a16="http://schemas.microsoft.com/office/drawing/2014/main" id="{00000000-0008-0000-0000-000083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84" name="Text Box 27">
          <a:extLst>
            <a:ext uri="{FF2B5EF4-FFF2-40B4-BE49-F238E27FC236}">
              <a16:creationId xmlns:a16="http://schemas.microsoft.com/office/drawing/2014/main" id="{00000000-0008-0000-0000-000084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85" name="Text Box 27">
          <a:extLst>
            <a:ext uri="{FF2B5EF4-FFF2-40B4-BE49-F238E27FC236}">
              <a16:creationId xmlns:a16="http://schemas.microsoft.com/office/drawing/2014/main" id="{00000000-0008-0000-0000-000085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86" name="Text Box 27">
          <a:extLst>
            <a:ext uri="{FF2B5EF4-FFF2-40B4-BE49-F238E27FC236}">
              <a16:creationId xmlns:a16="http://schemas.microsoft.com/office/drawing/2014/main" id="{00000000-0008-0000-0000-000086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87" name="Text Box 27">
          <a:extLst>
            <a:ext uri="{FF2B5EF4-FFF2-40B4-BE49-F238E27FC236}">
              <a16:creationId xmlns:a16="http://schemas.microsoft.com/office/drawing/2014/main" id="{00000000-0008-0000-0000-000087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88" name="Text Box 27">
          <a:extLst>
            <a:ext uri="{FF2B5EF4-FFF2-40B4-BE49-F238E27FC236}">
              <a16:creationId xmlns:a16="http://schemas.microsoft.com/office/drawing/2014/main" id="{00000000-0008-0000-0000-000088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89" name="Text Box 27">
          <a:extLst>
            <a:ext uri="{FF2B5EF4-FFF2-40B4-BE49-F238E27FC236}">
              <a16:creationId xmlns:a16="http://schemas.microsoft.com/office/drawing/2014/main" id="{00000000-0008-0000-0000-000089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90" name="Text Box 27">
          <a:extLst>
            <a:ext uri="{FF2B5EF4-FFF2-40B4-BE49-F238E27FC236}">
              <a16:creationId xmlns:a16="http://schemas.microsoft.com/office/drawing/2014/main" id="{00000000-0008-0000-0000-00008A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391" name="Text Box 27">
          <a:extLst>
            <a:ext uri="{FF2B5EF4-FFF2-40B4-BE49-F238E27FC236}">
              <a16:creationId xmlns:a16="http://schemas.microsoft.com/office/drawing/2014/main" id="{00000000-0008-0000-0000-00008B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392" name="Text Box 27">
          <a:extLst>
            <a:ext uri="{FF2B5EF4-FFF2-40B4-BE49-F238E27FC236}">
              <a16:creationId xmlns:a16="http://schemas.microsoft.com/office/drawing/2014/main" id="{00000000-0008-0000-0000-00008C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393" name="Text Box 27">
          <a:extLst>
            <a:ext uri="{FF2B5EF4-FFF2-40B4-BE49-F238E27FC236}">
              <a16:creationId xmlns:a16="http://schemas.microsoft.com/office/drawing/2014/main" id="{00000000-0008-0000-0000-00008D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94" name="Text Box 27">
          <a:extLst>
            <a:ext uri="{FF2B5EF4-FFF2-40B4-BE49-F238E27FC236}">
              <a16:creationId xmlns:a16="http://schemas.microsoft.com/office/drawing/2014/main" id="{00000000-0008-0000-0000-00008E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95" name="Text Box 27">
          <a:extLst>
            <a:ext uri="{FF2B5EF4-FFF2-40B4-BE49-F238E27FC236}">
              <a16:creationId xmlns:a16="http://schemas.microsoft.com/office/drawing/2014/main" id="{00000000-0008-0000-0000-00008F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96" name="Text Box 27">
          <a:extLst>
            <a:ext uri="{FF2B5EF4-FFF2-40B4-BE49-F238E27FC236}">
              <a16:creationId xmlns:a16="http://schemas.microsoft.com/office/drawing/2014/main" id="{00000000-0008-0000-0000-000090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397" name="Text Box 27">
          <a:extLst>
            <a:ext uri="{FF2B5EF4-FFF2-40B4-BE49-F238E27FC236}">
              <a16:creationId xmlns:a16="http://schemas.microsoft.com/office/drawing/2014/main" id="{00000000-0008-0000-0000-000091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98" name="Text Box 27">
          <a:extLst>
            <a:ext uri="{FF2B5EF4-FFF2-40B4-BE49-F238E27FC236}">
              <a16:creationId xmlns:a16="http://schemas.microsoft.com/office/drawing/2014/main" id="{00000000-0008-0000-0000-000092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399" name="Text Box 27">
          <a:extLst>
            <a:ext uri="{FF2B5EF4-FFF2-40B4-BE49-F238E27FC236}">
              <a16:creationId xmlns:a16="http://schemas.microsoft.com/office/drawing/2014/main" id="{00000000-0008-0000-0000-000093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00" name="Text Box 27">
          <a:extLst>
            <a:ext uri="{FF2B5EF4-FFF2-40B4-BE49-F238E27FC236}">
              <a16:creationId xmlns:a16="http://schemas.microsoft.com/office/drawing/2014/main" id="{00000000-0008-0000-0000-000094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01" name="Text Box 27">
          <a:extLst>
            <a:ext uri="{FF2B5EF4-FFF2-40B4-BE49-F238E27FC236}">
              <a16:creationId xmlns:a16="http://schemas.microsoft.com/office/drawing/2014/main" id="{00000000-0008-0000-0000-000095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402" name="Text Box 27">
          <a:extLst>
            <a:ext uri="{FF2B5EF4-FFF2-40B4-BE49-F238E27FC236}">
              <a16:creationId xmlns:a16="http://schemas.microsoft.com/office/drawing/2014/main" id="{00000000-0008-0000-0000-000096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403" name="Text Box 27">
          <a:extLst>
            <a:ext uri="{FF2B5EF4-FFF2-40B4-BE49-F238E27FC236}">
              <a16:creationId xmlns:a16="http://schemas.microsoft.com/office/drawing/2014/main" id="{00000000-0008-0000-0000-000097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04" name="Text Box 27">
          <a:extLst>
            <a:ext uri="{FF2B5EF4-FFF2-40B4-BE49-F238E27FC236}">
              <a16:creationId xmlns:a16="http://schemas.microsoft.com/office/drawing/2014/main" id="{00000000-0008-0000-0000-000098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05" name="Text Box 27">
          <a:extLst>
            <a:ext uri="{FF2B5EF4-FFF2-40B4-BE49-F238E27FC236}">
              <a16:creationId xmlns:a16="http://schemas.microsoft.com/office/drawing/2014/main" id="{00000000-0008-0000-0000-000099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06" name="Text Box 27">
          <a:extLst>
            <a:ext uri="{FF2B5EF4-FFF2-40B4-BE49-F238E27FC236}">
              <a16:creationId xmlns:a16="http://schemas.microsoft.com/office/drawing/2014/main" id="{00000000-0008-0000-0000-00009A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07" name="Text Box 27">
          <a:extLst>
            <a:ext uri="{FF2B5EF4-FFF2-40B4-BE49-F238E27FC236}">
              <a16:creationId xmlns:a16="http://schemas.microsoft.com/office/drawing/2014/main" id="{00000000-0008-0000-0000-00009B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08" name="Text Box 27">
          <a:extLst>
            <a:ext uri="{FF2B5EF4-FFF2-40B4-BE49-F238E27FC236}">
              <a16:creationId xmlns:a16="http://schemas.microsoft.com/office/drawing/2014/main" id="{00000000-0008-0000-0000-00009C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09" name="Text Box 27">
          <a:extLst>
            <a:ext uri="{FF2B5EF4-FFF2-40B4-BE49-F238E27FC236}">
              <a16:creationId xmlns:a16="http://schemas.microsoft.com/office/drawing/2014/main" id="{00000000-0008-0000-0000-00009D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10" name="Text Box 27">
          <a:extLst>
            <a:ext uri="{FF2B5EF4-FFF2-40B4-BE49-F238E27FC236}">
              <a16:creationId xmlns:a16="http://schemas.microsoft.com/office/drawing/2014/main" id="{00000000-0008-0000-0000-00009E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11" name="Text Box 27">
          <a:extLst>
            <a:ext uri="{FF2B5EF4-FFF2-40B4-BE49-F238E27FC236}">
              <a16:creationId xmlns:a16="http://schemas.microsoft.com/office/drawing/2014/main" id="{00000000-0008-0000-0000-00009F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412" name="Text Box 27">
          <a:extLst>
            <a:ext uri="{FF2B5EF4-FFF2-40B4-BE49-F238E27FC236}">
              <a16:creationId xmlns:a16="http://schemas.microsoft.com/office/drawing/2014/main" id="{00000000-0008-0000-0000-0000A0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413" name="Text Box 27">
          <a:extLst>
            <a:ext uri="{FF2B5EF4-FFF2-40B4-BE49-F238E27FC236}">
              <a16:creationId xmlns:a16="http://schemas.microsoft.com/office/drawing/2014/main" id="{00000000-0008-0000-0000-0000A1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14" name="Text Box 27">
          <a:extLst>
            <a:ext uri="{FF2B5EF4-FFF2-40B4-BE49-F238E27FC236}">
              <a16:creationId xmlns:a16="http://schemas.microsoft.com/office/drawing/2014/main" id="{00000000-0008-0000-0000-0000A2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15" name="Text Box 27">
          <a:extLst>
            <a:ext uri="{FF2B5EF4-FFF2-40B4-BE49-F238E27FC236}">
              <a16:creationId xmlns:a16="http://schemas.microsoft.com/office/drawing/2014/main" id="{00000000-0008-0000-0000-0000A3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16" name="Text Box 27">
          <a:extLst>
            <a:ext uri="{FF2B5EF4-FFF2-40B4-BE49-F238E27FC236}">
              <a16:creationId xmlns:a16="http://schemas.microsoft.com/office/drawing/2014/main" id="{00000000-0008-0000-0000-0000A4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17" name="Text Box 27">
          <a:extLst>
            <a:ext uri="{FF2B5EF4-FFF2-40B4-BE49-F238E27FC236}">
              <a16:creationId xmlns:a16="http://schemas.microsoft.com/office/drawing/2014/main" id="{00000000-0008-0000-0000-0000A5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18" name="Text Box 27">
          <a:extLst>
            <a:ext uri="{FF2B5EF4-FFF2-40B4-BE49-F238E27FC236}">
              <a16:creationId xmlns:a16="http://schemas.microsoft.com/office/drawing/2014/main" id="{00000000-0008-0000-0000-0000A6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19" name="Text Box 27">
          <a:extLst>
            <a:ext uri="{FF2B5EF4-FFF2-40B4-BE49-F238E27FC236}">
              <a16:creationId xmlns:a16="http://schemas.microsoft.com/office/drawing/2014/main" id="{00000000-0008-0000-0000-0000A7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20" name="Text Box 27">
          <a:extLst>
            <a:ext uri="{FF2B5EF4-FFF2-40B4-BE49-F238E27FC236}">
              <a16:creationId xmlns:a16="http://schemas.microsoft.com/office/drawing/2014/main" id="{00000000-0008-0000-0000-0000A8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21" name="Text Box 27">
          <a:extLst>
            <a:ext uri="{FF2B5EF4-FFF2-40B4-BE49-F238E27FC236}">
              <a16:creationId xmlns:a16="http://schemas.microsoft.com/office/drawing/2014/main" id="{00000000-0008-0000-0000-0000A9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422" name="Text Box 27">
          <a:extLst>
            <a:ext uri="{FF2B5EF4-FFF2-40B4-BE49-F238E27FC236}">
              <a16:creationId xmlns:a16="http://schemas.microsoft.com/office/drawing/2014/main" id="{00000000-0008-0000-0000-0000AA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423" name="Text Box 27">
          <a:extLst>
            <a:ext uri="{FF2B5EF4-FFF2-40B4-BE49-F238E27FC236}">
              <a16:creationId xmlns:a16="http://schemas.microsoft.com/office/drawing/2014/main" id="{00000000-0008-0000-0000-0000AB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24" name="Text Box 27">
          <a:extLst>
            <a:ext uri="{FF2B5EF4-FFF2-40B4-BE49-F238E27FC236}">
              <a16:creationId xmlns:a16="http://schemas.microsoft.com/office/drawing/2014/main" id="{00000000-0008-0000-0000-0000AC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25" name="Text Box 27">
          <a:extLst>
            <a:ext uri="{FF2B5EF4-FFF2-40B4-BE49-F238E27FC236}">
              <a16:creationId xmlns:a16="http://schemas.microsoft.com/office/drawing/2014/main" id="{00000000-0008-0000-0000-0000AD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26" name="Text Box 27">
          <a:extLst>
            <a:ext uri="{FF2B5EF4-FFF2-40B4-BE49-F238E27FC236}">
              <a16:creationId xmlns:a16="http://schemas.microsoft.com/office/drawing/2014/main" id="{00000000-0008-0000-0000-0000AE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27" name="Text Box 27">
          <a:extLst>
            <a:ext uri="{FF2B5EF4-FFF2-40B4-BE49-F238E27FC236}">
              <a16:creationId xmlns:a16="http://schemas.microsoft.com/office/drawing/2014/main" id="{00000000-0008-0000-0000-0000AF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28" name="Text Box 27">
          <a:extLst>
            <a:ext uri="{FF2B5EF4-FFF2-40B4-BE49-F238E27FC236}">
              <a16:creationId xmlns:a16="http://schemas.microsoft.com/office/drawing/2014/main" id="{00000000-0008-0000-0000-0000B0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29" name="Text Box 27">
          <a:extLst>
            <a:ext uri="{FF2B5EF4-FFF2-40B4-BE49-F238E27FC236}">
              <a16:creationId xmlns:a16="http://schemas.microsoft.com/office/drawing/2014/main" id="{00000000-0008-0000-0000-0000B1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30" name="Text Box 27">
          <a:extLst>
            <a:ext uri="{FF2B5EF4-FFF2-40B4-BE49-F238E27FC236}">
              <a16:creationId xmlns:a16="http://schemas.microsoft.com/office/drawing/2014/main" id="{00000000-0008-0000-0000-0000B2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31" name="Text Box 27">
          <a:extLst>
            <a:ext uri="{FF2B5EF4-FFF2-40B4-BE49-F238E27FC236}">
              <a16:creationId xmlns:a16="http://schemas.microsoft.com/office/drawing/2014/main" id="{00000000-0008-0000-0000-0000B3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432" name="Text Box 27">
          <a:extLst>
            <a:ext uri="{FF2B5EF4-FFF2-40B4-BE49-F238E27FC236}">
              <a16:creationId xmlns:a16="http://schemas.microsoft.com/office/drawing/2014/main" id="{00000000-0008-0000-0000-0000B4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433" name="Text Box 27">
          <a:extLst>
            <a:ext uri="{FF2B5EF4-FFF2-40B4-BE49-F238E27FC236}">
              <a16:creationId xmlns:a16="http://schemas.microsoft.com/office/drawing/2014/main" id="{00000000-0008-0000-0000-0000B5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434" name="Text Box 27">
          <a:extLst>
            <a:ext uri="{FF2B5EF4-FFF2-40B4-BE49-F238E27FC236}">
              <a16:creationId xmlns:a16="http://schemas.microsoft.com/office/drawing/2014/main" id="{00000000-0008-0000-0000-0000B6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35" name="Text Box 27">
          <a:extLst>
            <a:ext uri="{FF2B5EF4-FFF2-40B4-BE49-F238E27FC236}">
              <a16:creationId xmlns:a16="http://schemas.microsoft.com/office/drawing/2014/main" id="{00000000-0008-0000-0000-0000B7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36" name="Text Box 27">
          <a:extLst>
            <a:ext uri="{FF2B5EF4-FFF2-40B4-BE49-F238E27FC236}">
              <a16:creationId xmlns:a16="http://schemas.microsoft.com/office/drawing/2014/main" id="{00000000-0008-0000-0000-0000B8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37" name="Text Box 27">
          <a:extLst>
            <a:ext uri="{FF2B5EF4-FFF2-40B4-BE49-F238E27FC236}">
              <a16:creationId xmlns:a16="http://schemas.microsoft.com/office/drawing/2014/main" id="{00000000-0008-0000-0000-0000B9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38" name="Text Box 27">
          <a:extLst>
            <a:ext uri="{FF2B5EF4-FFF2-40B4-BE49-F238E27FC236}">
              <a16:creationId xmlns:a16="http://schemas.microsoft.com/office/drawing/2014/main" id="{00000000-0008-0000-0000-0000BA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39" name="Text Box 27">
          <a:extLst>
            <a:ext uri="{FF2B5EF4-FFF2-40B4-BE49-F238E27FC236}">
              <a16:creationId xmlns:a16="http://schemas.microsoft.com/office/drawing/2014/main" id="{00000000-0008-0000-0000-0000BB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40" name="Text Box 27">
          <a:extLst>
            <a:ext uri="{FF2B5EF4-FFF2-40B4-BE49-F238E27FC236}">
              <a16:creationId xmlns:a16="http://schemas.microsoft.com/office/drawing/2014/main" id="{00000000-0008-0000-0000-0000BC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41" name="Text Box 27">
          <a:extLst>
            <a:ext uri="{FF2B5EF4-FFF2-40B4-BE49-F238E27FC236}">
              <a16:creationId xmlns:a16="http://schemas.microsoft.com/office/drawing/2014/main" id="{00000000-0008-0000-0000-0000BD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42" name="Text Box 27">
          <a:extLst>
            <a:ext uri="{FF2B5EF4-FFF2-40B4-BE49-F238E27FC236}">
              <a16:creationId xmlns:a16="http://schemas.microsoft.com/office/drawing/2014/main" id="{00000000-0008-0000-0000-0000BE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443" name="Text Box 27">
          <a:extLst>
            <a:ext uri="{FF2B5EF4-FFF2-40B4-BE49-F238E27FC236}">
              <a16:creationId xmlns:a16="http://schemas.microsoft.com/office/drawing/2014/main" id="{00000000-0008-0000-0000-0000BF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44" name="Text Box 27">
          <a:extLst>
            <a:ext uri="{FF2B5EF4-FFF2-40B4-BE49-F238E27FC236}">
              <a16:creationId xmlns:a16="http://schemas.microsoft.com/office/drawing/2014/main" id="{00000000-0008-0000-0000-0000C0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45" name="Text Box 27">
          <a:extLst>
            <a:ext uri="{FF2B5EF4-FFF2-40B4-BE49-F238E27FC236}">
              <a16:creationId xmlns:a16="http://schemas.microsoft.com/office/drawing/2014/main" id="{00000000-0008-0000-0000-0000C1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46" name="Text Box 27">
          <a:extLst>
            <a:ext uri="{FF2B5EF4-FFF2-40B4-BE49-F238E27FC236}">
              <a16:creationId xmlns:a16="http://schemas.microsoft.com/office/drawing/2014/main" id="{00000000-0008-0000-0000-0000C2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47" name="Text Box 27">
          <a:extLst>
            <a:ext uri="{FF2B5EF4-FFF2-40B4-BE49-F238E27FC236}">
              <a16:creationId xmlns:a16="http://schemas.microsoft.com/office/drawing/2014/main" id="{00000000-0008-0000-0000-0000C3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48" name="Text Box 27">
          <a:extLst>
            <a:ext uri="{FF2B5EF4-FFF2-40B4-BE49-F238E27FC236}">
              <a16:creationId xmlns:a16="http://schemas.microsoft.com/office/drawing/2014/main" id="{00000000-0008-0000-0000-0000C4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49" name="Text Box 27">
          <a:extLst>
            <a:ext uri="{FF2B5EF4-FFF2-40B4-BE49-F238E27FC236}">
              <a16:creationId xmlns:a16="http://schemas.microsoft.com/office/drawing/2014/main" id="{00000000-0008-0000-0000-0000C5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50" name="Text Box 27">
          <a:extLst>
            <a:ext uri="{FF2B5EF4-FFF2-40B4-BE49-F238E27FC236}">
              <a16:creationId xmlns:a16="http://schemas.microsoft.com/office/drawing/2014/main" id="{00000000-0008-0000-0000-0000C6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51" name="Text Box 27">
          <a:extLst>
            <a:ext uri="{FF2B5EF4-FFF2-40B4-BE49-F238E27FC236}">
              <a16:creationId xmlns:a16="http://schemas.microsoft.com/office/drawing/2014/main" id="{00000000-0008-0000-0000-0000C7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452" name="Text Box 27">
          <a:extLst>
            <a:ext uri="{FF2B5EF4-FFF2-40B4-BE49-F238E27FC236}">
              <a16:creationId xmlns:a16="http://schemas.microsoft.com/office/drawing/2014/main" id="{00000000-0008-0000-0000-0000C8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453" name="Text Box 27">
          <a:extLst>
            <a:ext uri="{FF2B5EF4-FFF2-40B4-BE49-F238E27FC236}">
              <a16:creationId xmlns:a16="http://schemas.microsoft.com/office/drawing/2014/main" id="{00000000-0008-0000-0000-0000C9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54" name="Text Box 27">
          <a:extLst>
            <a:ext uri="{FF2B5EF4-FFF2-40B4-BE49-F238E27FC236}">
              <a16:creationId xmlns:a16="http://schemas.microsoft.com/office/drawing/2014/main" id="{00000000-0008-0000-0000-0000CA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55" name="Text Box 27">
          <a:extLst>
            <a:ext uri="{FF2B5EF4-FFF2-40B4-BE49-F238E27FC236}">
              <a16:creationId xmlns:a16="http://schemas.microsoft.com/office/drawing/2014/main" id="{00000000-0008-0000-0000-0000CB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56" name="Text Box 27">
          <a:extLst>
            <a:ext uri="{FF2B5EF4-FFF2-40B4-BE49-F238E27FC236}">
              <a16:creationId xmlns:a16="http://schemas.microsoft.com/office/drawing/2014/main" id="{00000000-0008-0000-0000-0000CC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57" name="Text Box 27">
          <a:extLst>
            <a:ext uri="{FF2B5EF4-FFF2-40B4-BE49-F238E27FC236}">
              <a16:creationId xmlns:a16="http://schemas.microsoft.com/office/drawing/2014/main" id="{00000000-0008-0000-0000-0000CD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58" name="Text Box 27">
          <a:extLst>
            <a:ext uri="{FF2B5EF4-FFF2-40B4-BE49-F238E27FC236}">
              <a16:creationId xmlns:a16="http://schemas.microsoft.com/office/drawing/2014/main" id="{00000000-0008-0000-0000-0000CE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59" name="Text Box 27">
          <a:extLst>
            <a:ext uri="{FF2B5EF4-FFF2-40B4-BE49-F238E27FC236}">
              <a16:creationId xmlns:a16="http://schemas.microsoft.com/office/drawing/2014/main" id="{00000000-0008-0000-0000-0000CF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60" name="Text Box 27">
          <a:extLst>
            <a:ext uri="{FF2B5EF4-FFF2-40B4-BE49-F238E27FC236}">
              <a16:creationId xmlns:a16="http://schemas.microsoft.com/office/drawing/2014/main" id="{00000000-0008-0000-0000-0000D0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461" name="Text Box 27">
          <a:extLst>
            <a:ext uri="{FF2B5EF4-FFF2-40B4-BE49-F238E27FC236}">
              <a16:creationId xmlns:a16="http://schemas.microsoft.com/office/drawing/2014/main" id="{00000000-0008-0000-0000-0000D1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462" name="Text Box 27">
          <a:extLst>
            <a:ext uri="{FF2B5EF4-FFF2-40B4-BE49-F238E27FC236}">
              <a16:creationId xmlns:a16="http://schemas.microsoft.com/office/drawing/2014/main" id="{00000000-0008-0000-0000-0000D2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63" name="Text Box 27">
          <a:extLst>
            <a:ext uri="{FF2B5EF4-FFF2-40B4-BE49-F238E27FC236}">
              <a16:creationId xmlns:a16="http://schemas.microsoft.com/office/drawing/2014/main" id="{00000000-0008-0000-0000-0000D3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64" name="Text Box 27">
          <a:extLst>
            <a:ext uri="{FF2B5EF4-FFF2-40B4-BE49-F238E27FC236}">
              <a16:creationId xmlns:a16="http://schemas.microsoft.com/office/drawing/2014/main" id="{00000000-0008-0000-0000-0000D4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65" name="Text Box 27">
          <a:extLst>
            <a:ext uri="{FF2B5EF4-FFF2-40B4-BE49-F238E27FC236}">
              <a16:creationId xmlns:a16="http://schemas.microsoft.com/office/drawing/2014/main" id="{00000000-0008-0000-0000-0000D5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66" name="Text Box 27">
          <a:extLst>
            <a:ext uri="{FF2B5EF4-FFF2-40B4-BE49-F238E27FC236}">
              <a16:creationId xmlns:a16="http://schemas.microsoft.com/office/drawing/2014/main" id="{00000000-0008-0000-0000-0000D6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67" name="Text Box 27">
          <a:extLst>
            <a:ext uri="{FF2B5EF4-FFF2-40B4-BE49-F238E27FC236}">
              <a16:creationId xmlns:a16="http://schemas.microsoft.com/office/drawing/2014/main" id="{00000000-0008-0000-0000-0000D7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68" name="Text Box 27">
          <a:extLst>
            <a:ext uri="{FF2B5EF4-FFF2-40B4-BE49-F238E27FC236}">
              <a16:creationId xmlns:a16="http://schemas.microsoft.com/office/drawing/2014/main" id="{00000000-0008-0000-0000-0000D8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69" name="Text Box 27">
          <a:extLst>
            <a:ext uri="{FF2B5EF4-FFF2-40B4-BE49-F238E27FC236}">
              <a16:creationId xmlns:a16="http://schemas.microsoft.com/office/drawing/2014/main" id="{00000000-0008-0000-0000-0000D9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70" name="Text Box 27">
          <a:extLst>
            <a:ext uri="{FF2B5EF4-FFF2-40B4-BE49-F238E27FC236}">
              <a16:creationId xmlns:a16="http://schemas.microsoft.com/office/drawing/2014/main" id="{00000000-0008-0000-0000-0000DA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471" name="Text Box 27">
          <a:extLst>
            <a:ext uri="{FF2B5EF4-FFF2-40B4-BE49-F238E27FC236}">
              <a16:creationId xmlns:a16="http://schemas.microsoft.com/office/drawing/2014/main" id="{00000000-0008-0000-0000-0000DB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472" name="Text Box 27">
          <a:extLst>
            <a:ext uri="{FF2B5EF4-FFF2-40B4-BE49-F238E27FC236}">
              <a16:creationId xmlns:a16="http://schemas.microsoft.com/office/drawing/2014/main" id="{00000000-0008-0000-0000-0000DC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473" name="Text Box 27">
          <a:extLst>
            <a:ext uri="{FF2B5EF4-FFF2-40B4-BE49-F238E27FC236}">
              <a16:creationId xmlns:a16="http://schemas.microsoft.com/office/drawing/2014/main" id="{00000000-0008-0000-0000-0000DD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74" name="Text Box 27">
          <a:extLst>
            <a:ext uri="{FF2B5EF4-FFF2-40B4-BE49-F238E27FC236}">
              <a16:creationId xmlns:a16="http://schemas.microsoft.com/office/drawing/2014/main" id="{00000000-0008-0000-0000-0000DE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75" name="Text Box 27">
          <a:extLst>
            <a:ext uri="{FF2B5EF4-FFF2-40B4-BE49-F238E27FC236}">
              <a16:creationId xmlns:a16="http://schemas.microsoft.com/office/drawing/2014/main" id="{00000000-0008-0000-0000-0000DF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76" name="Text Box 27">
          <a:extLst>
            <a:ext uri="{FF2B5EF4-FFF2-40B4-BE49-F238E27FC236}">
              <a16:creationId xmlns:a16="http://schemas.microsoft.com/office/drawing/2014/main" id="{00000000-0008-0000-0000-0000E0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77" name="Text Box 27">
          <a:extLst>
            <a:ext uri="{FF2B5EF4-FFF2-40B4-BE49-F238E27FC236}">
              <a16:creationId xmlns:a16="http://schemas.microsoft.com/office/drawing/2014/main" id="{00000000-0008-0000-0000-0000E1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78" name="Text Box 27">
          <a:extLst>
            <a:ext uri="{FF2B5EF4-FFF2-40B4-BE49-F238E27FC236}">
              <a16:creationId xmlns:a16="http://schemas.microsoft.com/office/drawing/2014/main" id="{00000000-0008-0000-0000-0000E2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79" name="Text Box 27">
          <a:extLst>
            <a:ext uri="{FF2B5EF4-FFF2-40B4-BE49-F238E27FC236}">
              <a16:creationId xmlns:a16="http://schemas.microsoft.com/office/drawing/2014/main" id="{00000000-0008-0000-0000-0000E3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80" name="Text Box 27">
          <a:extLst>
            <a:ext uri="{FF2B5EF4-FFF2-40B4-BE49-F238E27FC236}">
              <a16:creationId xmlns:a16="http://schemas.microsoft.com/office/drawing/2014/main" id="{00000000-0008-0000-0000-0000E4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81" name="Text Box 27">
          <a:extLst>
            <a:ext uri="{FF2B5EF4-FFF2-40B4-BE49-F238E27FC236}">
              <a16:creationId xmlns:a16="http://schemas.microsoft.com/office/drawing/2014/main" id="{00000000-0008-0000-0000-0000E5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482" name="Text Box 27">
          <a:extLst>
            <a:ext uri="{FF2B5EF4-FFF2-40B4-BE49-F238E27FC236}">
              <a16:creationId xmlns:a16="http://schemas.microsoft.com/office/drawing/2014/main" id="{00000000-0008-0000-0000-0000E6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483" name="Text Box 27">
          <a:extLst>
            <a:ext uri="{FF2B5EF4-FFF2-40B4-BE49-F238E27FC236}">
              <a16:creationId xmlns:a16="http://schemas.microsoft.com/office/drawing/2014/main" id="{00000000-0008-0000-0000-0000E7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84" name="Text Box 27">
          <a:extLst>
            <a:ext uri="{FF2B5EF4-FFF2-40B4-BE49-F238E27FC236}">
              <a16:creationId xmlns:a16="http://schemas.microsoft.com/office/drawing/2014/main" id="{00000000-0008-0000-0000-0000E8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85" name="Text Box 27">
          <a:extLst>
            <a:ext uri="{FF2B5EF4-FFF2-40B4-BE49-F238E27FC236}">
              <a16:creationId xmlns:a16="http://schemas.microsoft.com/office/drawing/2014/main" id="{00000000-0008-0000-0000-0000E9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86" name="Text Box 27">
          <a:extLst>
            <a:ext uri="{FF2B5EF4-FFF2-40B4-BE49-F238E27FC236}">
              <a16:creationId xmlns:a16="http://schemas.microsoft.com/office/drawing/2014/main" id="{00000000-0008-0000-0000-0000EA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87" name="Text Box 27">
          <a:extLst>
            <a:ext uri="{FF2B5EF4-FFF2-40B4-BE49-F238E27FC236}">
              <a16:creationId xmlns:a16="http://schemas.microsoft.com/office/drawing/2014/main" id="{00000000-0008-0000-0000-0000EB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88" name="Text Box 27">
          <a:extLst>
            <a:ext uri="{FF2B5EF4-FFF2-40B4-BE49-F238E27FC236}">
              <a16:creationId xmlns:a16="http://schemas.microsoft.com/office/drawing/2014/main" id="{00000000-0008-0000-0000-0000EC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89" name="Text Box 27">
          <a:extLst>
            <a:ext uri="{FF2B5EF4-FFF2-40B4-BE49-F238E27FC236}">
              <a16:creationId xmlns:a16="http://schemas.microsoft.com/office/drawing/2014/main" id="{00000000-0008-0000-0000-0000ED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90" name="Text Box 27">
          <a:extLst>
            <a:ext uri="{FF2B5EF4-FFF2-40B4-BE49-F238E27FC236}">
              <a16:creationId xmlns:a16="http://schemas.microsoft.com/office/drawing/2014/main" id="{00000000-0008-0000-0000-0000EE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91" name="Text Box 27">
          <a:extLst>
            <a:ext uri="{FF2B5EF4-FFF2-40B4-BE49-F238E27FC236}">
              <a16:creationId xmlns:a16="http://schemas.microsoft.com/office/drawing/2014/main" id="{00000000-0008-0000-0000-0000EF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492" name="Text Box 27">
          <a:extLst>
            <a:ext uri="{FF2B5EF4-FFF2-40B4-BE49-F238E27FC236}">
              <a16:creationId xmlns:a16="http://schemas.microsoft.com/office/drawing/2014/main" id="{00000000-0008-0000-0000-0000F02C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493" name="Text Box 27">
          <a:extLst>
            <a:ext uri="{FF2B5EF4-FFF2-40B4-BE49-F238E27FC236}">
              <a16:creationId xmlns:a16="http://schemas.microsoft.com/office/drawing/2014/main" id="{00000000-0008-0000-0000-0000F1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94" name="Text Box 27">
          <a:extLst>
            <a:ext uri="{FF2B5EF4-FFF2-40B4-BE49-F238E27FC236}">
              <a16:creationId xmlns:a16="http://schemas.microsoft.com/office/drawing/2014/main" id="{00000000-0008-0000-0000-0000F2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95" name="Text Box 27">
          <a:extLst>
            <a:ext uri="{FF2B5EF4-FFF2-40B4-BE49-F238E27FC236}">
              <a16:creationId xmlns:a16="http://schemas.microsoft.com/office/drawing/2014/main" id="{00000000-0008-0000-0000-0000F3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96" name="Text Box 27">
          <a:extLst>
            <a:ext uri="{FF2B5EF4-FFF2-40B4-BE49-F238E27FC236}">
              <a16:creationId xmlns:a16="http://schemas.microsoft.com/office/drawing/2014/main" id="{00000000-0008-0000-0000-0000F4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497" name="Text Box 27">
          <a:extLst>
            <a:ext uri="{FF2B5EF4-FFF2-40B4-BE49-F238E27FC236}">
              <a16:creationId xmlns:a16="http://schemas.microsoft.com/office/drawing/2014/main" id="{00000000-0008-0000-0000-0000F5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98" name="Text Box 27">
          <a:extLst>
            <a:ext uri="{FF2B5EF4-FFF2-40B4-BE49-F238E27FC236}">
              <a16:creationId xmlns:a16="http://schemas.microsoft.com/office/drawing/2014/main" id="{00000000-0008-0000-0000-0000F6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499" name="Text Box 27">
          <a:extLst>
            <a:ext uri="{FF2B5EF4-FFF2-40B4-BE49-F238E27FC236}">
              <a16:creationId xmlns:a16="http://schemas.microsoft.com/office/drawing/2014/main" id="{00000000-0008-0000-0000-0000F7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00" name="Text Box 27">
          <a:extLst>
            <a:ext uri="{FF2B5EF4-FFF2-40B4-BE49-F238E27FC236}">
              <a16:creationId xmlns:a16="http://schemas.microsoft.com/office/drawing/2014/main" id="{00000000-0008-0000-0000-0000F8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01" name="Text Box 27">
          <a:extLst>
            <a:ext uri="{FF2B5EF4-FFF2-40B4-BE49-F238E27FC236}">
              <a16:creationId xmlns:a16="http://schemas.microsoft.com/office/drawing/2014/main" id="{00000000-0008-0000-0000-0000F92C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502" name="Text Box 27">
          <a:extLst>
            <a:ext uri="{FF2B5EF4-FFF2-40B4-BE49-F238E27FC236}">
              <a16:creationId xmlns:a16="http://schemas.microsoft.com/office/drawing/2014/main" id="{00000000-0008-0000-0000-0000FA2C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503" name="Text Box 27">
          <a:extLst>
            <a:ext uri="{FF2B5EF4-FFF2-40B4-BE49-F238E27FC236}">
              <a16:creationId xmlns:a16="http://schemas.microsoft.com/office/drawing/2014/main" id="{00000000-0008-0000-0000-0000FB2C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04" name="Text Box 27">
          <a:extLst>
            <a:ext uri="{FF2B5EF4-FFF2-40B4-BE49-F238E27FC236}">
              <a16:creationId xmlns:a16="http://schemas.microsoft.com/office/drawing/2014/main" id="{00000000-0008-0000-0000-0000FC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05" name="Text Box 27">
          <a:extLst>
            <a:ext uri="{FF2B5EF4-FFF2-40B4-BE49-F238E27FC236}">
              <a16:creationId xmlns:a16="http://schemas.microsoft.com/office/drawing/2014/main" id="{00000000-0008-0000-0000-0000FD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06" name="Text Box 27">
          <a:extLst>
            <a:ext uri="{FF2B5EF4-FFF2-40B4-BE49-F238E27FC236}">
              <a16:creationId xmlns:a16="http://schemas.microsoft.com/office/drawing/2014/main" id="{00000000-0008-0000-0000-0000FE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07" name="Text Box 27">
          <a:extLst>
            <a:ext uri="{FF2B5EF4-FFF2-40B4-BE49-F238E27FC236}">
              <a16:creationId xmlns:a16="http://schemas.microsoft.com/office/drawing/2014/main" id="{00000000-0008-0000-0000-0000FF2C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08" name="Text Box 27">
          <a:extLst>
            <a:ext uri="{FF2B5EF4-FFF2-40B4-BE49-F238E27FC236}">
              <a16:creationId xmlns:a16="http://schemas.microsoft.com/office/drawing/2014/main" id="{00000000-0008-0000-0000-000000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09" name="Text Box 27">
          <a:extLst>
            <a:ext uri="{FF2B5EF4-FFF2-40B4-BE49-F238E27FC236}">
              <a16:creationId xmlns:a16="http://schemas.microsoft.com/office/drawing/2014/main" id="{00000000-0008-0000-0000-000001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10" name="Text Box 27">
          <a:extLst>
            <a:ext uri="{FF2B5EF4-FFF2-40B4-BE49-F238E27FC236}">
              <a16:creationId xmlns:a16="http://schemas.microsoft.com/office/drawing/2014/main" id="{00000000-0008-0000-0000-000002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11" name="Text Box 27">
          <a:extLst>
            <a:ext uri="{FF2B5EF4-FFF2-40B4-BE49-F238E27FC236}">
              <a16:creationId xmlns:a16="http://schemas.microsoft.com/office/drawing/2014/main" id="{00000000-0008-0000-0000-000003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512" name="Text Box 27">
          <a:extLst>
            <a:ext uri="{FF2B5EF4-FFF2-40B4-BE49-F238E27FC236}">
              <a16:creationId xmlns:a16="http://schemas.microsoft.com/office/drawing/2014/main" id="{00000000-0008-0000-0000-000004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513" name="Text Box 27">
          <a:extLst>
            <a:ext uri="{FF2B5EF4-FFF2-40B4-BE49-F238E27FC236}">
              <a16:creationId xmlns:a16="http://schemas.microsoft.com/office/drawing/2014/main" id="{00000000-0008-0000-0000-000005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514" name="Text Box 27">
          <a:extLst>
            <a:ext uri="{FF2B5EF4-FFF2-40B4-BE49-F238E27FC236}">
              <a16:creationId xmlns:a16="http://schemas.microsoft.com/office/drawing/2014/main" id="{00000000-0008-0000-0000-000006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15" name="Text Box 27">
          <a:extLst>
            <a:ext uri="{FF2B5EF4-FFF2-40B4-BE49-F238E27FC236}">
              <a16:creationId xmlns:a16="http://schemas.microsoft.com/office/drawing/2014/main" id="{00000000-0008-0000-0000-000007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16" name="Text Box 27">
          <a:extLst>
            <a:ext uri="{FF2B5EF4-FFF2-40B4-BE49-F238E27FC236}">
              <a16:creationId xmlns:a16="http://schemas.microsoft.com/office/drawing/2014/main" id="{00000000-0008-0000-0000-000008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17" name="Text Box 27">
          <a:extLst>
            <a:ext uri="{FF2B5EF4-FFF2-40B4-BE49-F238E27FC236}">
              <a16:creationId xmlns:a16="http://schemas.microsoft.com/office/drawing/2014/main" id="{00000000-0008-0000-0000-000009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18" name="Text Box 27">
          <a:extLst>
            <a:ext uri="{FF2B5EF4-FFF2-40B4-BE49-F238E27FC236}">
              <a16:creationId xmlns:a16="http://schemas.microsoft.com/office/drawing/2014/main" id="{00000000-0008-0000-0000-00000A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19" name="Text Box 27">
          <a:extLst>
            <a:ext uri="{FF2B5EF4-FFF2-40B4-BE49-F238E27FC236}">
              <a16:creationId xmlns:a16="http://schemas.microsoft.com/office/drawing/2014/main" id="{00000000-0008-0000-0000-00000B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20" name="Text Box 27">
          <a:extLst>
            <a:ext uri="{FF2B5EF4-FFF2-40B4-BE49-F238E27FC236}">
              <a16:creationId xmlns:a16="http://schemas.microsoft.com/office/drawing/2014/main" id="{00000000-0008-0000-0000-00000C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21" name="Text Box 27">
          <a:extLst>
            <a:ext uri="{FF2B5EF4-FFF2-40B4-BE49-F238E27FC236}">
              <a16:creationId xmlns:a16="http://schemas.microsoft.com/office/drawing/2014/main" id="{00000000-0008-0000-0000-00000D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22" name="Text Box 27">
          <a:extLst>
            <a:ext uri="{FF2B5EF4-FFF2-40B4-BE49-F238E27FC236}">
              <a16:creationId xmlns:a16="http://schemas.microsoft.com/office/drawing/2014/main" id="{00000000-0008-0000-0000-00000E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523" name="Text Box 27">
          <a:extLst>
            <a:ext uri="{FF2B5EF4-FFF2-40B4-BE49-F238E27FC236}">
              <a16:creationId xmlns:a16="http://schemas.microsoft.com/office/drawing/2014/main" id="{00000000-0008-0000-0000-00000F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524" name="Text Box 27">
          <a:extLst>
            <a:ext uri="{FF2B5EF4-FFF2-40B4-BE49-F238E27FC236}">
              <a16:creationId xmlns:a16="http://schemas.microsoft.com/office/drawing/2014/main" id="{00000000-0008-0000-0000-000010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25" name="Text Box 27">
          <a:extLst>
            <a:ext uri="{FF2B5EF4-FFF2-40B4-BE49-F238E27FC236}">
              <a16:creationId xmlns:a16="http://schemas.microsoft.com/office/drawing/2014/main" id="{00000000-0008-0000-0000-000011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26" name="Text Box 27">
          <a:extLst>
            <a:ext uri="{FF2B5EF4-FFF2-40B4-BE49-F238E27FC236}">
              <a16:creationId xmlns:a16="http://schemas.microsoft.com/office/drawing/2014/main" id="{00000000-0008-0000-0000-000012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27" name="Text Box 27">
          <a:extLst>
            <a:ext uri="{FF2B5EF4-FFF2-40B4-BE49-F238E27FC236}">
              <a16:creationId xmlns:a16="http://schemas.microsoft.com/office/drawing/2014/main" id="{00000000-0008-0000-0000-000013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28" name="Text Box 27">
          <a:extLst>
            <a:ext uri="{FF2B5EF4-FFF2-40B4-BE49-F238E27FC236}">
              <a16:creationId xmlns:a16="http://schemas.microsoft.com/office/drawing/2014/main" id="{00000000-0008-0000-0000-000014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29" name="Text Box 27">
          <a:extLst>
            <a:ext uri="{FF2B5EF4-FFF2-40B4-BE49-F238E27FC236}">
              <a16:creationId xmlns:a16="http://schemas.microsoft.com/office/drawing/2014/main" id="{00000000-0008-0000-0000-000015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30" name="Text Box 27">
          <a:extLst>
            <a:ext uri="{FF2B5EF4-FFF2-40B4-BE49-F238E27FC236}">
              <a16:creationId xmlns:a16="http://schemas.microsoft.com/office/drawing/2014/main" id="{00000000-0008-0000-0000-000016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31" name="Text Box 27">
          <a:extLst>
            <a:ext uri="{FF2B5EF4-FFF2-40B4-BE49-F238E27FC236}">
              <a16:creationId xmlns:a16="http://schemas.microsoft.com/office/drawing/2014/main" id="{00000000-0008-0000-0000-000017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32" name="Text Box 27">
          <a:extLst>
            <a:ext uri="{FF2B5EF4-FFF2-40B4-BE49-F238E27FC236}">
              <a16:creationId xmlns:a16="http://schemas.microsoft.com/office/drawing/2014/main" id="{00000000-0008-0000-0000-000018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533" name="Text Box 27">
          <a:extLst>
            <a:ext uri="{FF2B5EF4-FFF2-40B4-BE49-F238E27FC236}">
              <a16:creationId xmlns:a16="http://schemas.microsoft.com/office/drawing/2014/main" id="{00000000-0008-0000-0000-000019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534" name="Text Box 27">
          <a:extLst>
            <a:ext uri="{FF2B5EF4-FFF2-40B4-BE49-F238E27FC236}">
              <a16:creationId xmlns:a16="http://schemas.microsoft.com/office/drawing/2014/main" id="{00000000-0008-0000-0000-00001A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35" name="Text Box 27">
          <a:extLst>
            <a:ext uri="{FF2B5EF4-FFF2-40B4-BE49-F238E27FC236}">
              <a16:creationId xmlns:a16="http://schemas.microsoft.com/office/drawing/2014/main" id="{00000000-0008-0000-0000-00001B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36" name="Text Box 27">
          <a:extLst>
            <a:ext uri="{FF2B5EF4-FFF2-40B4-BE49-F238E27FC236}">
              <a16:creationId xmlns:a16="http://schemas.microsoft.com/office/drawing/2014/main" id="{00000000-0008-0000-0000-00001C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37" name="Text Box 27">
          <a:extLst>
            <a:ext uri="{FF2B5EF4-FFF2-40B4-BE49-F238E27FC236}">
              <a16:creationId xmlns:a16="http://schemas.microsoft.com/office/drawing/2014/main" id="{00000000-0008-0000-0000-00001D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38" name="Text Box 27">
          <a:extLst>
            <a:ext uri="{FF2B5EF4-FFF2-40B4-BE49-F238E27FC236}">
              <a16:creationId xmlns:a16="http://schemas.microsoft.com/office/drawing/2014/main" id="{00000000-0008-0000-0000-00001E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39" name="Text Box 27">
          <a:extLst>
            <a:ext uri="{FF2B5EF4-FFF2-40B4-BE49-F238E27FC236}">
              <a16:creationId xmlns:a16="http://schemas.microsoft.com/office/drawing/2014/main" id="{00000000-0008-0000-0000-00001F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40" name="Text Box 27">
          <a:extLst>
            <a:ext uri="{FF2B5EF4-FFF2-40B4-BE49-F238E27FC236}">
              <a16:creationId xmlns:a16="http://schemas.microsoft.com/office/drawing/2014/main" id="{00000000-0008-0000-0000-000020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41" name="Text Box 27">
          <a:extLst>
            <a:ext uri="{FF2B5EF4-FFF2-40B4-BE49-F238E27FC236}">
              <a16:creationId xmlns:a16="http://schemas.microsoft.com/office/drawing/2014/main" id="{00000000-0008-0000-0000-000021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42" name="Text Box 27">
          <a:extLst>
            <a:ext uri="{FF2B5EF4-FFF2-40B4-BE49-F238E27FC236}">
              <a16:creationId xmlns:a16="http://schemas.microsoft.com/office/drawing/2014/main" id="{00000000-0008-0000-0000-000022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543" name="Text Box 27">
          <a:extLst>
            <a:ext uri="{FF2B5EF4-FFF2-40B4-BE49-F238E27FC236}">
              <a16:creationId xmlns:a16="http://schemas.microsoft.com/office/drawing/2014/main" id="{00000000-0008-0000-0000-000023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544" name="Text Box 27">
          <a:extLst>
            <a:ext uri="{FF2B5EF4-FFF2-40B4-BE49-F238E27FC236}">
              <a16:creationId xmlns:a16="http://schemas.microsoft.com/office/drawing/2014/main" id="{00000000-0008-0000-0000-000024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45" name="Text Box 27">
          <a:extLst>
            <a:ext uri="{FF2B5EF4-FFF2-40B4-BE49-F238E27FC236}">
              <a16:creationId xmlns:a16="http://schemas.microsoft.com/office/drawing/2014/main" id="{00000000-0008-0000-0000-000025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46" name="Text Box 27">
          <a:extLst>
            <a:ext uri="{FF2B5EF4-FFF2-40B4-BE49-F238E27FC236}">
              <a16:creationId xmlns:a16="http://schemas.microsoft.com/office/drawing/2014/main" id="{00000000-0008-0000-0000-000026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47" name="Text Box 27">
          <a:extLst>
            <a:ext uri="{FF2B5EF4-FFF2-40B4-BE49-F238E27FC236}">
              <a16:creationId xmlns:a16="http://schemas.microsoft.com/office/drawing/2014/main" id="{00000000-0008-0000-0000-000027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48" name="Text Box 27">
          <a:extLst>
            <a:ext uri="{FF2B5EF4-FFF2-40B4-BE49-F238E27FC236}">
              <a16:creationId xmlns:a16="http://schemas.microsoft.com/office/drawing/2014/main" id="{00000000-0008-0000-0000-000028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49" name="Text Box 27">
          <a:extLst>
            <a:ext uri="{FF2B5EF4-FFF2-40B4-BE49-F238E27FC236}">
              <a16:creationId xmlns:a16="http://schemas.microsoft.com/office/drawing/2014/main" id="{00000000-0008-0000-0000-000029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50" name="Text Box 27">
          <a:extLst>
            <a:ext uri="{FF2B5EF4-FFF2-40B4-BE49-F238E27FC236}">
              <a16:creationId xmlns:a16="http://schemas.microsoft.com/office/drawing/2014/main" id="{00000000-0008-0000-0000-00002A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51" name="Text Box 27">
          <a:extLst>
            <a:ext uri="{FF2B5EF4-FFF2-40B4-BE49-F238E27FC236}">
              <a16:creationId xmlns:a16="http://schemas.microsoft.com/office/drawing/2014/main" id="{00000000-0008-0000-0000-00002B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52" name="Text Box 27">
          <a:extLst>
            <a:ext uri="{FF2B5EF4-FFF2-40B4-BE49-F238E27FC236}">
              <a16:creationId xmlns:a16="http://schemas.microsoft.com/office/drawing/2014/main" id="{00000000-0008-0000-0000-00002C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553" name="Text Box 27">
          <a:extLst>
            <a:ext uri="{FF2B5EF4-FFF2-40B4-BE49-F238E27FC236}">
              <a16:creationId xmlns:a16="http://schemas.microsoft.com/office/drawing/2014/main" id="{00000000-0008-0000-0000-00002D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554" name="Text Box 27">
          <a:extLst>
            <a:ext uri="{FF2B5EF4-FFF2-40B4-BE49-F238E27FC236}">
              <a16:creationId xmlns:a16="http://schemas.microsoft.com/office/drawing/2014/main" id="{00000000-0008-0000-0000-00002E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555" name="Text Box 27">
          <a:extLst>
            <a:ext uri="{FF2B5EF4-FFF2-40B4-BE49-F238E27FC236}">
              <a16:creationId xmlns:a16="http://schemas.microsoft.com/office/drawing/2014/main" id="{00000000-0008-0000-0000-00002F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56" name="Text Box 27">
          <a:extLst>
            <a:ext uri="{FF2B5EF4-FFF2-40B4-BE49-F238E27FC236}">
              <a16:creationId xmlns:a16="http://schemas.microsoft.com/office/drawing/2014/main" id="{00000000-0008-0000-0000-000030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57" name="Text Box 27">
          <a:extLst>
            <a:ext uri="{FF2B5EF4-FFF2-40B4-BE49-F238E27FC236}">
              <a16:creationId xmlns:a16="http://schemas.microsoft.com/office/drawing/2014/main" id="{00000000-0008-0000-0000-000031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58" name="Text Box 27">
          <a:extLst>
            <a:ext uri="{FF2B5EF4-FFF2-40B4-BE49-F238E27FC236}">
              <a16:creationId xmlns:a16="http://schemas.microsoft.com/office/drawing/2014/main" id="{00000000-0008-0000-0000-000032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59" name="Text Box 27">
          <a:extLst>
            <a:ext uri="{FF2B5EF4-FFF2-40B4-BE49-F238E27FC236}">
              <a16:creationId xmlns:a16="http://schemas.microsoft.com/office/drawing/2014/main" id="{00000000-0008-0000-0000-000033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60" name="Text Box 27">
          <a:extLst>
            <a:ext uri="{FF2B5EF4-FFF2-40B4-BE49-F238E27FC236}">
              <a16:creationId xmlns:a16="http://schemas.microsoft.com/office/drawing/2014/main" id="{00000000-0008-0000-0000-000034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61" name="Text Box 27">
          <a:extLst>
            <a:ext uri="{FF2B5EF4-FFF2-40B4-BE49-F238E27FC236}">
              <a16:creationId xmlns:a16="http://schemas.microsoft.com/office/drawing/2014/main" id="{00000000-0008-0000-0000-000035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62" name="Text Box 27">
          <a:extLst>
            <a:ext uri="{FF2B5EF4-FFF2-40B4-BE49-F238E27FC236}">
              <a16:creationId xmlns:a16="http://schemas.microsoft.com/office/drawing/2014/main" id="{00000000-0008-0000-0000-000036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63" name="Text Box 27">
          <a:extLst>
            <a:ext uri="{FF2B5EF4-FFF2-40B4-BE49-F238E27FC236}">
              <a16:creationId xmlns:a16="http://schemas.microsoft.com/office/drawing/2014/main" id="{00000000-0008-0000-0000-000037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564" name="Text Box 27">
          <a:extLst>
            <a:ext uri="{FF2B5EF4-FFF2-40B4-BE49-F238E27FC236}">
              <a16:creationId xmlns:a16="http://schemas.microsoft.com/office/drawing/2014/main" id="{00000000-0008-0000-0000-000038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565" name="Text Box 27">
          <a:extLst>
            <a:ext uri="{FF2B5EF4-FFF2-40B4-BE49-F238E27FC236}">
              <a16:creationId xmlns:a16="http://schemas.microsoft.com/office/drawing/2014/main" id="{00000000-0008-0000-0000-000039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66" name="Text Box 27">
          <a:extLst>
            <a:ext uri="{FF2B5EF4-FFF2-40B4-BE49-F238E27FC236}">
              <a16:creationId xmlns:a16="http://schemas.microsoft.com/office/drawing/2014/main" id="{00000000-0008-0000-0000-00003A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67" name="Text Box 27">
          <a:extLst>
            <a:ext uri="{FF2B5EF4-FFF2-40B4-BE49-F238E27FC236}">
              <a16:creationId xmlns:a16="http://schemas.microsoft.com/office/drawing/2014/main" id="{00000000-0008-0000-0000-00003B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68" name="Text Box 27">
          <a:extLst>
            <a:ext uri="{FF2B5EF4-FFF2-40B4-BE49-F238E27FC236}">
              <a16:creationId xmlns:a16="http://schemas.microsoft.com/office/drawing/2014/main" id="{00000000-0008-0000-0000-00003C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69" name="Text Box 27">
          <a:extLst>
            <a:ext uri="{FF2B5EF4-FFF2-40B4-BE49-F238E27FC236}">
              <a16:creationId xmlns:a16="http://schemas.microsoft.com/office/drawing/2014/main" id="{00000000-0008-0000-0000-00003D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70" name="Text Box 27">
          <a:extLst>
            <a:ext uri="{FF2B5EF4-FFF2-40B4-BE49-F238E27FC236}">
              <a16:creationId xmlns:a16="http://schemas.microsoft.com/office/drawing/2014/main" id="{00000000-0008-0000-0000-00003E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71" name="Text Box 27">
          <a:extLst>
            <a:ext uri="{FF2B5EF4-FFF2-40B4-BE49-F238E27FC236}">
              <a16:creationId xmlns:a16="http://schemas.microsoft.com/office/drawing/2014/main" id="{00000000-0008-0000-0000-00003F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72" name="Text Box 27">
          <a:extLst>
            <a:ext uri="{FF2B5EF4-FFF2-40B4-BE49-F238E27FC236}">
              <a16:creationId xmlns:a16="http://schemas.microsoft.com/office/drawing/2014/main" id="{00000000-0008-0000-0000-000040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73" name="Text Box 27">
          <a:extLst>
            <a:ext uri="{FF2B5EF4-FFF2-40B4-BE49-F238E27FC236}">
              <a16:creationId xmlns:a16="http://schemas.microsoft.com/office/drawing/2014/main" id="{00000000-0008-0000-0000-000041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574" name="Text Box 27">
          <a:extLst>
            <a:ext uri="{FF2B5EF4-FFF2-40B4-BE49-F238E27FC236}">
              <a16:creationId xmlns:a16="http://schemas.microsoft.com/office/drawing/2014/main" id="{00000000-0008-0000-0000-000042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575" name="Text Box 27">
          <a:extLst>
            <a:ext uri="{FF2B5EF4-FFF2-40B4-BE49-F238E27FC236}">
              <a16:creationId xmlns:a16="http://schemas.microsoft.com/office/drawing/2014/main" id="{00000000-0008-0000-0000-000043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76" name="Text Box 27">
          <a:extLst>
            <a:ext uri="{FF2B5EF4-FFF2-40B4-BE49-F238E27FC236}">
              <a16:creationId xmlns:a16="http://schemas.microsoft.com/office/drawing/2014/main" id="{00000000-0008-0000-0000-000044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77" name="Text Box 27">
          <a:extLst>
            <a:ext uri="{FF2B5EF4-FFF2-40B4-BE49-F238E27FC236}">
              <a16:creationId xmlns:a16="http://schemas.microsoft.com/office/drawing/2014/main" id="{00000000-0008-0000-0000-000045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78" name="Text Box 27">
          <a:extLst>
            <a:ext uri="{FF2B5EF4-FFF2-40B4-BE49-F238E27FC236}">
              <a16:creationId xmlns:a16="http://schemas.microsoft.com/office/drawing/2014/main" id="{00000000-0008-0000-0000-000046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79" name="Text Box 27">
          <a:extLst>
            <a:ext uri="{FF2B5EF4-FFF2-40B4-BE49-F238E27FC236}">
              <a16:creationId xmlns:a16="http://schemas.microsoft.com/office/drawing/2014/main" id="{00000000-0008-0000-0000-000047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80" name="Text Box 27">
          <a:extLst>
            <a:ext uri="{FF2B5EF4-FFF2-40B4-BE49-F238E27FC236}">
              <a16:creationId xmlns:a16="http://schemas.microsoft.com/office/drawing/2014/main" id="{00000000-0008-0000-0000-000048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81" name="Text Box 27">
          <a:extLst>
            <a:ext uri="{FF2B5EF4-FFF2-40B4-BE49-F238E27FC236}">
              <a16:creationId xmlns:a16="http://schemas.microsoft.com/office/drawing/2014/main" id="{00000000-0008-0000-0000-000049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82" name="Text Box 27">
          <a:extLst>
            <a:ext uri="{FF2B5EF4-FFF2-40B4-BE49-F238E27FC236}">
              <a16:creationId xmlns:a16="http://schemas.microsoft.com/office/drawing/2014/main" id="{00000000-0008-0000-0000-00004A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83" name="Text Box 27">
          <a:extLst>
            <a:ext uri="{FF2B5EF4-FFF2-40B4-BE49-F238E27FC236}">
              <a16:creationId xmlns:a16="http://schemas.microsoft.com/office/drawing/2014/main" id="{00000000-0008-0000-0000-00004B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584" name="Text Box 27">
          <a:extLst>
            <a:ext uri="{FF2B5EF4-FFF2-40B4-BE49-F238E27FC236}">
              <a16:creationId xmlns:a16="http://schemas.microsoft.com/office/drawing/2014/main" id="{00000000-0008-0000-0000-00004C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585" name="Text Box 27">
          <a:extLst>
            <a:ext uri="{FF2B5EF4-FFF2-40B4-BE49-F238E27FC236}">
              <a16:creationId xmlns:a16="http://schemas.microsoft.com/office/drawing/2014/main" id="{00000000-0008-0000-0000-00004D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86" name="Text Box 27">
          <a:extLst>
            <a:ext uri="{FF2B5EF4-FFF2-40B4-BE49-F238E27FC236}">
              <a16:creationId xmlns:a16="http://schemas.microsoft.com/office/drawing/2014/main" id="{00000000-0008-0000-0000-00004E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87" name="Text Box 27">
          <a:extLst>
            <a:ext uri="{FF2B5EF4-FFF2-40B4-BE49-F238E27FC236}">
              <a16:creationId xmlns:a16="http://schemas.microsoft.com/office/drawing/2014/main" id="{00000000-0008-0000-0000-00004F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88" name="Text Box 27">
          <a:extLst>
            <a:ext uri="{FF2B5EF4-FFF2-40B4-BE49-F238E27FC236}">
              <a16:creationId xmlns:a16="http://schemas.microsoft.com/office/drawing/2014/main" id="{00000000-0008-0000-0000-000050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89" name="Text Box 27">
          <a:extLst>
            <a:ext uri="{FF2B5EF4-FFF2-40B4-BE49-F238E27FC236}">
              <a16:creationId xmlns:a16="http://schemas.microsoft.com/office/drawing/2014/main" id="{00000000-0008-0000-0000-000051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90" name="Text Box 27">
          <a:extLst>
            <a:ext uri="{FF2B5EF4-FFF2-40B4-BE49-F238E27FC236}">
              <a16:creationId xmlns:a16="http://schemas.microsoft.com/office/drawing/2014/main" id="{00000000-0008-0000-0000-000052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91" name="Text Box 27">
          <a:extLst>
            <a:ext uri="{FF2B5EF4-FFF2-40B4-BE49-F238E27FC236}">
              <a16:creationId xmlns:a16="http://schemas.microsoft.com/office/drawing/2014/main" id="{00000000-0008-0000-0000-000053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92" name="Text Box 27">
          <a:extLst>
            <a:ext uri="{FF2B5EF4-FFF2-40B4-BE49-F238E27FC236}">
              <a16:creationId xmlns:a16="http://schemas.microsoft.com/office/drawing/2014/main" id="{00000000-0008-0000-0000-000054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593" name="Text Box 27">
          <a:extLst>
            <a:ext uri="{FF2B5EF4-FFF2-40B4-BE49-F238E27FC236}">
              <a16:creationId xmlns:a16="http://schemas.microsoft.com/office/drawing/2014/main" id="{00000000-0008-0000-0000-000055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594" name="Text Box 27">
          <a:extLst>
            <a:ext uri="{FF2B5EF4-FFF2-40B4-BE49-F238E27FC236}">
              <a16:creationId xmlns:a16="http://schemas.microsoft.com/office/drawing/2014/main" id="{00000000-0008-0000-0000-000056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595" name="Text Box 27">
          <a:extLst>
            <a:ext uri="{FF2B5EF4-FFF2-40B4-BE49-F238E27FC236}">
              <a16:creationId xmlns:a16="http://schemas.microsoft.com/office/drawing/2014/main" id="{00000000-0008-0000-0000-000057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596" name="Text Box 27">
          <a:extLst>
            <a:ext uri="{FF2B5EF4-FFF2-40B4-BE49-F238E27FC236}">
              <a16:creationId xmlns:a16="http://schemas.microsoft.com/office/drawing/2014/main" id="{00000000-0008-0000-0000-000058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97" name="Text Box 27">
          <a:extLst>
            <a:ext uri="{FF2B5EF4-FFF2-40B4-BE49-F238E27FC236}">
              <a16:creationId xmlns:a16="http://schemas.microsoft.com/office/drawing/2014/main" id="{00000000-0008-0000-0000-000059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98" name="Text Box 27">
          <a:extLst>
            <a:ext uri="{FF2B5EF4-FFF2-40B4-BE49-F238E27FC236}">
              <a16:creationId xmlns:a16="http://schemas.microsoft.com/office/drawing/2014/main" id="{00000000-0008-0000-0000-00005A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599" name="Text Box 27">
          <a:extLst>
            <a:ext uri="{FF2B5EF4-FFF2-40B4-BE49-F238E27FC236}">
              <a16:creationId xmlns:a16="http://schemas.microsoft.com/office/drawing/2014/main" id="{00000000-0008-0000-0000-00005B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00" name="Text Box 27">
          <a:extLst>
            <a:ext uri="{FF2B5EF4-FFF2-40B4-BE49-F238E27FC236}">
              <a16:creationId xmlns:a16="http://schemas.microsoft.com/office/drawing/2014/main" id="{00000000-0008-0000-0000-00005C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01" name="Text Box 27">
          <a:extLst>
            <a:ext uri="{FF2B5EF4-FFF2-40B4-BE49-F238E27FC236}">
              <a16:creationId xmlns:a16="http://schemas.microsoft.com/office/drawing/2014/main" id="{00000000-0008-0000-0000-00005D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02" name="Text Box 27">
          <a:extLst>
            <a:ext uri="{FF2B5EF4-FFF2-40B4-BE49-F238E27FC236}">
              <a16:creationId xmlns:a16="http://schemas.microsoft.com/office/drawing/2014/main" id="{00000000-0008-0000-0000-00005E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03" name="Text Box 27">
          <a:extLst>
            <a:ext uri="{FF2B5EF4-FFF2-40B4-BE49-F238E27FC236}">
              <a16:creationId xmlns:a16="http://schemas.microsoft.com/office/drawing/2014/main" id="{00000000-0008-0000-0000-00005F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04" name="Text Box 27">
          <a:extLst>
            <a:ext uri="{FF2B5EF4-FFF2-40B4-BE49-F238E27FC236}">
              <a16:creationId xmlns:a16="http://schemas.microsoft.com/office/drawing/2014/main" id="{00000000-0008-0000-0000-000060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605" name="Text Box 27">
          <a:extLst>
            <a:ext uri="{FF2B5EF4-FFF2-40B4-BE49-F238E27FC236}">
              <a16:creationId xmlns:a16="http://schemas.microsoft.com/office/drawing/2014/main" id="{00000000-0008-0000-0000-000061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606" name="Text Box 27">
          <a:extLst>
            <a:ext uri="{FF2B5EF4-FFF2-40B4-BE49-F238E27FC236}">
              <a16:creationId xmlns:a16="http://schemas.microsoft.com/office/drawing/2014/main" id="{00000000-0008-0000-0000-000062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07" name="Text Box 27">
          <a:extLst>
            <a:ext uri="{FF2B5EF4-FFF2-40B4-BE49-F238E27FC236}">
              <a16:creationId xmlns:a16="http://schemas.microsoft.com/office/drawing/2014/main" id="{00000000-0008-0000-0000-000063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08" name="Text Box 27">
          <a:extLst>
            <a:ext uri="{FF2B5EF4-FFF2-40B4-BE49-F238E27FC236}">
              <a16:creationId xmlns:a16="http://schemas.microsoft.com/office/drawing/2014/main" id="{00000000-0008-0000-0000-000064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09" name="Text Box 27">
          <a:extLst>
            <a:ext uri="{FF2B5EF4-FFF2-40B4-BE49-F238E27FC236}">
              <a16:creationId xmlns:a16="http://schemas.microsoft.com/office/drawing/2014/main" id="{00000000-0008-0000-0000-000065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10" name="Text Box 27">
          <a:extLst>
            <a:ext uri="{FF2B5EF4-FFF2-40B4-BE49-F238E27FC236}">
              <a16:creationId xmlns:a16="http://schemas.microsoft.com/office/drawing/2014/main" id="{00000000-0008-0000-0000-000066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11" name="Text Box 27">
          <a:extLst>
            <a:ext uri="{FF2B5EF4-FFF2-40B4-BE49-F238E27FC236}">
              <a16:creationId xmlns:a16="http://schemas.microsoft.com/office/drawing/2014/main" id="{00000000-0008-0000-0000-000067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12" name="Text Box 27">
          <a:extLst>
            <a:ext uri="{FF2B5EF4-FFF2-40B4-BE49-F238E27FC236}">
              <a16:creationId xmlns:a16="http://schemas.microsoft.com/office/drawing/2014/main" id="{00000000-0008-0000-0000-000068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13" name="Text Box 27">
          <a:extLst>
            <a:ext uri="{FF2B5EF4-FFF2-40B4-BE49-F238E27FC236}">
              <a16:creationId xmlns:a16="http://schemas.microsoft.com/office/drawing/2014/main" id="{00000000-0008-0000-0000-000069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14" name="Text Box 27">
          <a:extLst>
            <a:ext uri="{FF2B5EF4-FFF2-40B4-BE49-F238E27FC236}">
              <a16:creationId xmlns:a16="http://schemas.microsoft.com/office/drawing/2014/main" id="{00000000-0008-0000-0000-00006A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615" name="Text Box 27">
          <a:extLst>
            <a:ext uri="{FF2B5EF4-FFF2-40B4-BE49-F238E27FC236}">
              <a16:creationId xmlns:a16="http://schemas.microsoft.com/office/drawing/2014/main" id="{00000000-0008-0000-0000-00006B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616" name="Text Box 27">
          <a:extLst>
            <a:ext uri="{FF2B5EF4-FFF2-40B4-BE49-F238E27FC236}">
              <a16:creationId xmlns:a16="http://schemas.microsoft.com/office/drawing/2014/main" id="{00000000-0008-0000-0000-00006C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17" name="Text Box 27">
          <a:extLst>
            <a:ext uri="{FF2B5EF4-FFF2-40B4-BE49-F238E27FC236}">
              <a16:creationId xmlns:a16="http://schemas.microsoft.com/office/drawing/2014/main" id="{00000000-0008-0000-0000-00006D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18" name="Text Box 27">
          <a:extLst>
            <a:ext uri="{FF2B5EF4-FFF2-40B4-BE49-F238E27FC236}">
              <a16:creationId xmlns:a16="http://schemas.microsoft.com/office/drawing/2014/main" id="{00000000-0008-0000-0000-00006E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19" name="Text Box 27">
          <a:extLst>
            <a:ext uri="{FF2B5EF4-FFF2-40B4-BE49-F238E27FC236}">
              <a16:creationId xmlns:a16="http://schemas.microsoft.com/office/drawing/2014/main" id="{00000000-0008-0000-0000-00006F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20" name="Text Box 27">
          <a:extLst>
            <a:ext uri="{FF2B5EF4-FFF2-40B4-BE49-F238E27FC236}">
              <a16:creationId xmlns:a16="http://schemas.microsoft.com/office/drawing/2014/main" id="{00000000-0008-0000-0000-000070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21" name="Text Box 27">
          <a:extLst>
            <a:ext uri="{FF2B5EF4-FFF2-40B4-BE49-F238E27FC236}">
              <a16:creationId xmlns:a16="http://schemas.microsoft.com/office/drawing/2014/main" id="{00000000-0008-0000-0000-000071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22" name="Text Box 27">
          <a:extLst>
            <a:ext uri="{FF2B5EF4-FFF2-40B4-BE49-F238E27FC236}">
              <a16:creationId xmlns:a16="http://schemas.microsoft.com/office/drawing/2014/main" id="{00000000-0008-0000-0000-000072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23" name="Text Box 27">
          <a:extLst>
            <a:ext uri="{FF2B5EF4-FFF2-40B4-BE49-F238E27FC236}">
              <a16:creationId xmlns:a16="http://schemas.microsoft.com/office/drawing/2014/main" id="{00000000-0008-0000-0000-000073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24" name="Text Box 27">
          <a:extLst>
            <a:ext uri="{FF2B5EF4-FFF2-40B4-BE49-F238E27FC236}">
              <a16:creationId xmlns:a16="http://schemas.microsoft.com/office/drawing/2014/main" id="{00000000-0008-0000-0000-000074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625" name="Text Box 27">
          <a:extLst>
            <a:ext uri="{FF2B5EF4-FFF2-40B4-BE49-F238E27FC236}">
              <a16:creationId xmlns:a16="http://schemas.microsoft.com/office/drawing/2014/main" id="{00000000-0008-0000-0000-000075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626" name="Text Box 27">
          <a:extLst>
            <a:ext uri="{FF2B5EF4-FFF2-40B4-BE49-F238E27FC236}">
              <a16:creationId xmlns:a16="http://schemas.microsoft.com/office/drawing/2014/main" id="{00000000-0008-0000-0000-000076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27" name="Text Box 27">
          <a:extLst>
            <a:ext uri="{FF2B5EF4-FFF2-40B4-BE49-F238E27FC236}">
              <a16:creationId xmlns:a16="http://schemas.microsoft.com/office/drawing/2014/main" id="{00000000-0008-0000-0000-000077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28" name="Text Box 27">
          <a:extLst>
            <a:ext uri="{FF2B5EF4-FFF2-40B4-BE49-F238E27FC236}">
              <a16:creationId xmlns:a16="http://schemas.microsoft.com/office/drawing/2014/main" id="{00000000-0008-0000-0000-000078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29" name="Text Box 27">
          <a:extLst>
            <a:ext uri="{FF2B5EF4-FFF2-40B4-BE49-F238E27FC236}">
              <a16:creationId xmlns:a16="http://schemas.microsoft.com/office/drawing/2014/main" id="{00000000-0008-0000-0000-000079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30" name="Text Box 27">
          <a:extLst>
            <a:ext uri="{FF2B5EF4-FFF2-40B4-BE49-F238E27FC236}">
              <a16:creationId xmlns:a16="http://schemas.microsoft.com/office/drawing/2014/main" id="{00000000-0008-0000-0000-00007A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31" name="Text Box 27">
          <a:extLst>
            <a:ext uri="{FF2B5EF4-FFF2-40B4-BE49-F238E27FC236}">
              <a16:creationId xmlns:a16="http://schemas.microsoft.com/office/drawing/2014/main" id="{00000000-0008-0000-0000-00007B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32" name="Text Box 27">
          <a:extLst>
            <a:ext uri="{FF2B5EF4-FFF2-40B4-BE49-F238E27FC236}">
              <a16:creationId xmlns:a16="http://schemas.microsoft.com/office/drawing/2014/main" id="{00000000-0008-0000-0000-00007C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33" name="Text Box 27">
          <a:extLst>
            <a:ext uri="{FF2B5EF4-FFF2-40B4-BE49-F238E27FC236}">
              <a16:creationId xmlns:a16="http://schemas.microsoft.com/office/drawing/2014/main" id="{00000000-0008-0000-0000-00007D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34" name="Text Box 27">
          <a:extLst>
            <a:ext uri="{FF2B5EF4-FFF2-40B4-BE49-F238E27FC236}">
              <a16:creationId xmlns:a16="http://schemas.microsoft.com/office/drawing/2014/main" id="{00000000-0008-0000-0000-00007E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635" name="Text Box 27">
          <a:extLst>
            <a:ext uri="{FF2B5EF4-FFF2-40B4-BE49-F238E27FC236}">
              <a16:creationId xmlns:a16="http://schemas.microsoft.com/office/drawing/2014/main" id="{00000000-0008-0000-0000-00007F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636" name="Text Box 27">
          <a:extLst>
            <a:ext uri="{FF2B5EF4-FFF2-40B4-BE49-F238E27FC236}">
              <a16:creationId xmlns:a16="http://schemas.microsoft.com/office/drawing/2014/main" id="{00000000-0008-0000-0000-000080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637" name="Text Box 27">
          <a:extLst>
            <a:ext uri="{FF2B5EF4-FFF2-40B4-BE49-F238E27FC236}">
              <a16:creationId xmlns:a16="http://schemas.microsoft.com/office/drawing/2014/main" id="{00000000-0008-0000-0000-000081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38" name="Text Box 27">
          <a:extLst>
            <a:ext uri="{FF2B5EF4-FFF2-40B4-BE49-F238E27FC236}">
              <a16:creationId xmlns:a16="http://schemas.microsoft.com/office/drawing/2014/main" id="{00000000-0008-0000-0000-000082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39" name="Text Box 27">
          <a:extLst>
            <a:ext uri="{FF2B5EF4-FFF2-40B4-BE49-F238E27FC236}">
              <a16:creationId xmlns:a16="http://schemas.microsoft.com/office/drawing/2014/main" id="{00000000-0008-0000-0000-000083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40" name="Text Box 27">
          <a:extLst>
            <a:ext uri="{FF2B5EF4-FFF2-40B4-BE49-F238E27FC236}">
              <a16:creationId xmlns:a16="http://schemas.microsoft.com/office/drawing/2014/main" id="{00000000-0008-0000-0000-000084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41" name="Text Box 27">
          <a:extLst>
            <a:ext uri="{FF2B5EF4-FFF2-40B4-BE49-F238E27FC236}">
              <a16:creationId xmlns:a16="http://schemas.microsoft.com/office/drawing/2014/main" id="{00000000-0008-0000-0000-000085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42" name="Text Box 27">
          <a:extLst>
            <a:ext uri="{FF2B5EF4-FFF2-40B4-BE49-F238E27FC236}">
              <a16:creationId xmlns:a16="http://schemas.microsoft.com/office/drawing/2014/main" id="{00000000-0008-0000-0000-000086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43" name="Text Box 27">
          <a:extLst>
            <a:ext uri="{FF2B5EF4-FFF2-40B4-BE49-F238E27FC236}">
              <a16:creationId xmlns:a16="http://schemas.microsoft.com/office/drawing/2014/main" id="{00000000-0008-0000-0000-000087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44" name="Text Box 27">
          <a:extLst>
            <a:ext uri="{FF2B5EF4-FFF2-40B4-BE49-F238E27FC236}">
              <a16:creationId xmlns:a16="http://schemas.microsoft.com/office/drawing/2014/main" id="{00000000-0008-0000-0000-000088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45" name="Text Box 27">
          <a:extLst>
            <a:ext uri="{FF2B5EF4-FFF2-40B4-BE49-F238E27FC236}">
              <a16:creationId xmlns:a16="http://schemas.microsoft.com/office/drawing/2014/main" id="{00000000-0008-0000-0000-000089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646" name="Text Box 27">
          <a:extLst>
            <a:ext uri="{FF2B5EF4-FFF2-40B4-BE49-F238E27FC236}">
              <a16:creationId xmlns:a16="http://schemas.microsoft.com/office/drawing/2014/main" id="{00000000-0008-0000-0000-00008A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647" name="Text Box 27">
          <a:extLst>
            <a:ext uri="{FF2B5EF4-FFF2-40B4-BE49-F238E27FC236}">
              <a16:creationId xmlns:a16="http://schemas.microsoft.com/office/drawing/2014/main" id="{00000000-0008-0000-0000-00008B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48" name="Text Box 27">
          <a:extLst>
            <a:ext uri="{FF2B5EF4-FFF2-40B4-BE49-F238E27FC236}">
              <a16:creationId xmlns:a16="http://schemas.microsoft.com/office/drawing/2014/main" id="{00000000-0008-0000-0000-00008C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49" name="Text Box 27">
          <a:extLst>
            <a:ext uri="{FF2B5EF4-FFF2-40B4-BE49-F238E27FC236}">
              <a16:creationId xmlns:a16="http://schemas.microsoft.com/office/drawing/2014/main" id="{00000000-0008-0000-0000-00008D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50" name="Text Box 27">
          <a:extLst>
            <a:ext uri="{FF2B5EF4-FFF2-40B4-BE49-F238E27FC236}">
              <a16:creationId xmlns:a16="http://schemas.microsoft.com/office/drawing/2014/main" id="{00000000-0008-0000-0000-00008E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51" name="Text Box 27">
          <a:extLst>
            <a:ext uri="{FF2B5EF4-FFF2-40B4-BE49-F238E27FC236}">
              <a16:creationId xmlns:a16="http://schemas.microsoft.com/office/drawing/2014/main" id="{00000000-0008-0000-0000-00008F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52" name="Text Box 27">
          <a:extLst>
            <a:ext uri="{FF2B5EF4-FFF2-40B4-BE49-F238E27FC236}">
              <a16:creationId xmlns:a16="http://schemas.microsoft.com/office/drawing/2014/main" id="{00000000-0008-0000-0000-000090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53" name="Text Box 27">
          <a:extLst>
            <a:ext uri="{FF2B5EF4-FFF2-40B4-BE49-F238E27FC236}">
              <a16:creationId xmlns:a16="http://schemas.microsoft.com/office/drawing/2014/main" id="{00000000-0008-0000-0000-000091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54" name="Text Box 27">
          <a:extLst>
            <a:ext uri="{FF2B5EF4-FFF2-40B4-BE49-F238E27FC236}">
              <a16:creationId xmlns:a16="http://schemas.microsoft.com/office/drawing/2014/main" id="{00000000-0008-0000-0000-000092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55" name="Text Box 27">
          <a:extLst>
            <a:ext uri="{FF2B5EF4-FFF2-40B4-BE49-F238E27FC236}">
              <a16:creationId xmlns:a16="http://schemas.microsoft.com/office/drawing/2014/main" id="{00000000-0008-0000-0000-000093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656" name="Text Box 27">
          <a:extLst>
            <a:ext uri="{FF2B5EF4-FFF2-40B4-BE49-F238E27FC236}">
              <a16:creationId xmlns:a16="http://schemas.microsoft.com/office/drawing/2014/main" id="{00000000-0008-0000-0000-000094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657" name="Text Box 27">
          <a:extLst>
            <a:ext uri="{FF2B5EF4-FFF2-40B4-BE49-F238E27FC236}">
              <a16:creationId xmlns:a16="http://schemas.microsoft.com/office/drawing/2014/main" id="{00000000-0008-0000-0000-000095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58" name="Text Box 27">
          <a:extLst>
            <a:ext uri="{FF2B5EF4-FFF2-40B4-BE49-F238E27FC236}">
              <a16:creationId xmlns:a16="http://schemas.microsoft.com/office/drawing/2014/main" id="{00000000-0008-0000-0000-000096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59" name="Text Box 27">
          <a:extLst>
            <a:ext uri="{FF2B5EF4-FFF2-40B4-BE49-F238E27FC236}">
              <a16:creationId xmlns:a16="http://schemas.microsoft.com/office/drawing/2014/main" id="{00000000-0008-0000-0000-000097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60" name="Text Box 27">
          <a:extLst>
            <a:ext uri="{FF2B5EF4-FFF2-40B4-BE49-F238E27FC236}">
              <a16:creationId xmlns:a16="http://schemas.microsoft.com/office/drawing/2014/main" id="{00000000-0008-0000-0000-000098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61" name="Text Box 27">
          <a:extLst>
            <a:ext uri="{FF2B5EF4-FFF2-40B4-BE49-F238E27FC236}">
              <a16:creationId xmlns:a16="http://schemas.microsoft.com/office/drawing/2014/main" id="{00000000-0008-0000-0000-000099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62" name="Text Box 27">
          <a:extLst>
            <a:ext uri="{FF2B5EF4-FFF2-40B4-BE49-F238E27FC236}">
              <a16:creationId xmlns:a16="http://schemas.microsoft.com/office/drawing/2014/main" id="{00000000-0008-0000-0000-00009A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63" name="Text Box 27">
          <a:extLst>
            <a:ext uri="{FF2B5EF4-FFF2-40B4-BE49-F238E27FC236}">
              <a16:creationId xmlns:a16="http://schemas.microsoft.com/office/drawing/2014/main" id="{00000000-0008-0000-0000-00009B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64" name="Text Box 27">
          <a:extLst>
            <a:ext uri="{FF2B5EF4-FFF2-40B4-BE49-F238E27FC236}">
              <a16:creationId xmlns:a16="http://schemas.microsoft.com/office/drawing/2014/main" id="{00000000-0008-0000-0000-00009C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65" name="Text Box 27">
          <a:extLst>
            <a:ext uri="{FF2B5EF4-FFF2-40B4-BE49-F238E27FC236}">
              <a16:creationId xmlns:a16="http://schemas.microsoft.com/office/drawing/2014/main" id="{00000000-0008-0000-0000-00009D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666" name="Text Box 27">
          <a:extLst>
            <a:ext uri="{FF2B5EF4-FFF2-40B4-BE49-F238E27FC236}">
              <a16:creationId xmlns:a16="http://schemas.microsoft.com/office/drawing/2014/main" id="{00000000-0008-0000-0000-00009E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667" name="Text Box 27">
          <a:extLst>
            <a:ext uri="{FF2B5EF4-FFF2-40B4-BE49-F238E27FC236}">
              <a16:creationId xmlns:a16="http://schemas.microsoft.com/office/drawing/2014/main" id="{00000000-0008-0000-0000-00009F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68" name="Text Box 27">
          <a:extLst>
            <a:ext uri="{FF2B5EF4-FFF2-40B4-BE49-F238E27FC236}">
              <a16:creationId xmlns:a16="http://schemas.microsoft.com/office/drawing/2014/main" id="{00000000-0008-0000-0000-0000A0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69" name="Text Box 27">
          <a:extLst>
            <a:ext uri="{FF2B5EF4-FFF2-40B4-BE49-F238E27FC236}">
              <a16:creationId xmlns:a16="http://schemas.microsoft.com/office/drawing/2014/main" id="{00000000-0008-0000-0000-0000A1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70" name="Text Box 27">
          <a:extLst>
            <a:ext uri="{FF2B5EF4-FFF2-40B4-BE49-F238E27FC236}">
              <a16:creationId xmlns:a16="http://schemas.microsoft.com/office/drawing/2014/main" id="{00000000-0008-0000-0000-0000A2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71" name="Text Box 27">
          <a:extLst>
            <a:ext uri="{FF2B5EF4-FFF2-40B4-BE49-F238E27FC236}">
              <a16:creationId xmlns:a16="http://schemas.microsoft.com/office/drawing/2014/main" id="{00000000-0008-0000-0000-0000A3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72" name="Text Box 27">
          <a:extLst>
            <a:ext uri="{FF2B5EF4-FFF2-40B4-BE49-F238E27FC236}">
              <a16:creationId xmlns:a16="http://schemas.microsoft.com/office/drawing/2014/main" id="{00000000-0008-0000-0000-0000A4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73" name="Text Box 27">
          <a:extLst>
            <a:ext uri="{FF2B5EF4-FFF2-40B4-BE49-F238E27FC236}">
              <a16:creationId xmlns:a16="http://schemas.microsoft.com/office/drawing/2014/main" id="{00000000-0008-0000-0000-0000A5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74" name="Text Box 27">
          <a:extLst>
            <a:ext uri="{FF2B5EF4-FFF2-40B4-BE49-F238E27FC236}">
              <a16:creationId xmlns:a16="http://schemas.microsoft.com/office/drawing/2014/main" id="{00000000-0008-0000-0000-0000A6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75" name="Text Box 27">
          <a:extLst>
            <a:ext uri="{FF2B5EF4-FFF2-40B4-BE49-F238E27FC236}">
              <a16:creationId xmlns:a16="http://schemas.microsoft.com/office/drawing/2014/main" id="{00000000-0008-0000-0000-0000A7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676" name="Text Box 27">
          <a:extLst>
            <a:ext uri="{FF2B5EF4-FFF2-40B4-BE49-F238E27FC236}">
              <a16:creationId xmlns:a16="http://schemas.microsoft.com/office/drawing/2014/main" id="{00000000-0008-0000-0000-0000A8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677" name="Text Box 27">
          <a:extLst>
            <a:ext uri="{FF2B5EF4-FFF2-40B4-BE49-F238E27FC236}">
              <a16:creationId xmlns:a16="http://schemas.microsoft.com/office/drawing/2014/main" id="{00000000-0008-0000-0000-0000A9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678" name="Text Box 27">
          <a:extLst>
            <a:ext uri="{FF2B5EF4-FFF2-40B4-BE49-F238E27FC236}">
              <a16:creationId xmlns:a16="http://schemas.microsoft.com/office/drawing/2014/main" id="{00000000-0008-0000-0000-0000AA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79" name="Text Box 27">
          <a:extLst>
            <a:ext uri="{FF2B5EF4-FFF2-40B4-BE49-F238E27FC236}">
              <a16:creationId xmlns:a16="http://schemas.microsoft.com/office/drawing/2014/main" id="{00000000-0008-0000-0000-0000AB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80" name="Text Box 27">
          <a:extLst>
            <a:ext uri="{FF2B5EF4-FFF2-40B4-BE49-F238E27FC236}">
              <a16:creationId xmlns:a16="http://schemas.microsoft.com/office/drawing/2014/main" id="{00000000-0008-0000-0000-0000AC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81" name="Text Box 27">
          <a:extLst>
            <a:ext uri="{FF2B5EF4-FFF2-40B4-BE49-F238E27FC236}">
              <a16:creationId xmlns:a16="http://schemas.microsoft.com/office/drawing/2014/main" id="{00000000-0008-0000-0000-0000AD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82" name="Text Box 27">
          <a:extLst>
            <a:ext uri="{FF2B5EF4-FFF2-40B4-BE49-F238E27FC236}">
              <a16:creationId xmlns:a16="http://schemas.microsoft.com/office/drawing/2014/main" id="{00000000-0008-0000-0000-0000AE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83" name="Text Box 27">
          <a:extLst>
            <a:ext uri="{FF2B5EF4-FFF2-40B4-BE49-F238E27FC236}">
              <a16:creationId xmlns:a16="http://schemas.microsoft.com/office/drawing/2014/main" id="{00000000-0008-0000-0000-0000AF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84" name="Text Box 27">
          <a:extLst>
            <a:ext uri="{FF2B5EF4-FFF2-40B4-BE49-F238E27FC236}">
              <a16:creationId xmlns:a16="http://schemas.microsoft.com/office/drawing/2014/main" id="{00000000-0008-0000-0000-0000B0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85" name="Text Box 27">
          <a:extLst>
            <a:ext uri="{FF2B5EF4-FFF2-40B4-BE49-F238E27FC236}">
              <a16:creationId xmlns:a16="http://schemas.microsoft.com/office/drawing/2014/main" id="{00000000-0008-0000-0000-0000B1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86" name="Text Box 27">
          <a:extLst>
            <a:ext uri="{FF2B5EF4-FFF2-40B4-BE49-F238E27FC236}">
              <a16:creationId xmlns:a16="http://schemas.microsoft.com/office/drawing/2014/main" id="{00000000-0008-0000-0000-0000B2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687" name="Text Box 27">
          <a:extLst>
            <a:ext uri="{FF2B5EF4-FFF2-40B4-BE49-F238E27FC236}">
              <a16:creationId xmlns:a16="http://schemas.microsoft.com/office/drawing/2014/main" id="{00000000-0008-0000-0000-0000B3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688" name="Text Box 27">
          <a:extLst>
            <a:ext uri="{FF2B5EF4-FFF2-40B4-BE49-F238E27FC236}">
              <a16:creationId xmlns:a16="http://schemas.microsoft.com/office/drawing/2014/main" id="{00000000-0008-0000-0000-0000B4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89" name="Text Box 27">
          <a:extLst>
            <a:ext uri="{FF2B5EF4-FFF2-40B4-BE49-F238E27FC236}">
              <a16:creationId xmlns:a16="http://schemas.microsoft.com/office/drawing/2014/main" id="{00000000-0008-0000-0000-0000B5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90" name="Text Box 27">
          <a:extLst>
            <a:ext uri="{FF2B5EF4-FFF2-40B4-BE49-F238E27FC236}">
              <a16:creationId xmlns:a16="http://schemas.microsoft.com/office/drawing/2014/main" id="{00000000-0008-0000-0000-0000B6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91" name="Text Box 27">
          <a:extLst>
            <a:ext uri="{FF2B5EF4-FFF2-40B4-BE49-F238E27FC236}">
              <a16:creationId xmlns:a16="http://schemas.microsoft.com/office/drawing/2014/main" id="{00000000-0008-0000-0000-0000B7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92" name="Text Box 27">
          <a:extLst>
            <a:ext uri="{FF2B5EF4-FFF2-40B4-BE49-F238E27FC236}">
              <a16:creationId xmlns:a16="http://schemas.microsoft.com/office/drawing/2014/main" id="{00000000-0008-0000-0000-0000B8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93" name="Text Box 27">
          <a:extLst>
            <a:ext uri="{FF2B5EF4-FFF2-40B4-BE49-F238E27FC236}">
              <a16:creationId xmlns:a16="http://schemas.microsoft.com/office/drawing/2014/main" id="{00000000-0008-0000-0000-0000B9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94" name="Text Box 27">
          <a:extLst>
            <a:ext uri="{FF2B5EF4-FFF2-40B4-BE49-F238E27FC236}">
              <a16:creationId xmlns:a16="http://schemas.microsoft.com/office/drawing/2014/main" id="{00000000-0008-0000-0000-0000BA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95" name="Text Box 27">
          <a:extLst>
            <a:ext uri="{FF2B5EF4-FFF2-40B4-BE49-F238E27FC236}">
              <a16:creationId xmlns:a16="http://schemas.microsoft.com/office/drawing/2014/main" id="{00000000-0008-0000-0000-0000BB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696" name="Text Box 27">
          <a:extLst>
            <a:ext uri="{FF2B5EF4-FFF2-40B4-BE49-F238E27FC236}">
              <a16:creationId xmlns:a16="http://schemas.microsoft.com/office/drawing/2014/main" id="{00000000-0008-0000-0000-0000BC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697" name="Text Box 27">
          <a:extLst>
            <a:ext uri="{FF2B5EF4-FFF2-40B4-BE49-F238E27FC236}">
              <a16:creationId xmlns:a16="http://schemas.microsoft.com/office/drawing/2014/main" id="{00000000-0008-0000-0000-0000BD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698" name="Text Box 27">
          <a:extLst>
            <a:ext uri="{FF2B5EF4-FFF2-40B4-BE49-F238E27FC236}">
              <a16:creationId xmlns:a16="http://schemas.microsoft.com/office/drawing/2014/main" id="{00000000-0008-0000-0000-0000BE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699" name="Text Box 27">
          <a:extLst>
            <a:ext uri="{FF2B5EF4-FFF2-40B4-BE49-F238E27FC236}">
              <a16:creationId xmlns:a16="http://schemas.microsoft.com/office/drawing/2014/main" id="{00000000-0008-0000-0000-0000BF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00" name="Text Box 27">
          <a:extLst>
            <a:ext uri="{FF2B5EF4-FFF2-40B4-BE49-F238E27FC236}">
              <a16:creationId xmlns:a16="http://schemas.microsoft.com/office/drawing/2014/main" id="{00000000-0008-0000-0000-0000C0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01" name="Text Box 27">
          <a:extLst>
            <a:ext uri="{FF2B5EF4-FFF2-40B4-BE49-F238E27FC236}">
              <a16:creationId xmlns:a16="http://schemas.microsoft.com/office/drawing/2014/main" id="{00000000-0008-0000-0000-0000C1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02" name="Text Box 27">
          <a:extLst>
            <a:ext uri="{FF2B5EF4-FFF2-40B4-BE49-F238E27FC236}">
              <a16:creationId xmlns:a16="http://schemas.microsoft.com/office/drawing/2014/main" id="{00000000-0008-0000-0000-0000C2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03" name="Text Box 27">
          <a:extLst>
            <a:ext uri="{FF2B5EF4-FFF2-40B4-BE49-F238E27FC236}">
              <a16:creationId xmlns:a16="http://schemas.microsoft.com/office/drawing/2014/main" id="{00000000-0008-0000-0000-0000C3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04" name="Text Box 27">
          <a:extLst>
            <a:ext uri="{FF2B5EF4-FFF2-40B4-BE49-F238E27FC236}">
              <a16:creationId xmlns:a16="http://schemas.microsoft.com/office/drawing/2014/main" id="{00000000-0008-0000-0000-0000C4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05" name="Text Box 27">
          <a:extLst>
            <a:ext uri="{FF2B5EF4-FFF2-40B4-BE49-F238E27FC236}">
              <a16:creationId xmlns:a16="http://schemas.microsoft.com/office/drawing/2014/main" id="{00000000-0008-0000-0000-0000C5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06" name="Text Box 27">
          <a:extLst>
            <a:ext uri="{FF2B5EF4-FFF2-40B4-BE49-F238E27FC236}">
              <a16:creationId xmlns:a16="http://schemas.microsoft.com/office/drawing/2014/main" id="{00000000-0008-0000-0000-0000C6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707" name="Text Box 27">
          <a:extLst>
            <a:ext uri="{FF2B5EF4-FFF2-40B4-BE49-F238E27FC236}">
              <a16:creationId xmlns:a16="http://schemas.microsoft.com/office/drawing/2014/main" id="{00000000-0008-0000-0000-0000C7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708" name="Text Box 27">
          <a:extLst>
            <a:ext uri="{FF2B5EF4-FFF2-40B4-BE49-F238E27FC236}">
              <a16:creationId xmlns:a16="http://schemas.microsoft.com/office/drawing/2014/main" id="{00000000-0008-0000-0000-0000C8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09" name="Text Box 27">
          <a:extLst>
            <a:ext uri="{FF2B5EF4-FFF2-40B4-BE49-F238E27FC236}">
              <a16:creationId xmlns:a16="http://schemas.microsoft.com/office/drawing/2014/main" id="{00000000-0008-0000-0000-0000C9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10" name="Text Box 27">
          <a:extLst>
            <a:ext uri="{FF2B5EF4-FFF2-40B4-BE49-F238E27FC236}">
              <a16:creationId xmlns:a16="http://schemas.microsoft.com/office/drawing/2014/main" id="{00000000-0008-0000-0000-0000CA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11" name="Text Box 27">
          <a:extLst>
            <a:ext uri="{FF2B5EF4-FFF2-40B4-BE49-F238E27FC236}">
              <a16:creationId xmlns:a16="http://schemas.microsoft.com/office/drawing/2014/main" id="{00000000-0008-0000-0000-0000CB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12" name="Text Box 27">
          <a:extLst>
            <a:ext uri="{FF2B5EF4-FFF2-40B4-BE49-F238E27FC236}">
              <a16:creationId xmlns:a16="http://schemas.microsoft.com/office/drawing/2014/main" id="{00000000-0008-0000-0000-0000CC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13" name="Text Box 27">
          <a:extLst>
            <a:ext uri="{FF2B5EF4-FFF2-40B4-BE49-F238E27FC236}">
              <a16:creationId xmlns:a16="http://schemas.microsoft.com/office/drawing/2014/main" id="{00000000-0008-0000-0000-0000CD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14" name="Text Box 27">
          <a:extLst>
            <a:ext uri="{FF2B5EF4-FFF2-40B4-BE49-F238E27FC236}">
              <a16:creationId xmlns:a16="http://schemas.microsoft.com/office/drawing/2014/main" id="{00000000-0008-0000-0000-0000CE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15" name="Text Box 27">
          <a:extLst>
            <a:ext uri="{FF2B5EF4-FFF2-40B4-BE49-F238E27FC236}">
              <a16:creationId xmlns:a16="http://schemas.microsoft.com/office/drawing/2014/main" id="{00000000-0008-0000-0000-0000CF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16" name="Text Box 27">
          <a:extLst>
            <a:ext uri="{FF2B5EF4-FFF2-40B4-BE49-F238E27FC236}">
              <a16:creationId xmlns:a16="http://schemas.microsoft.com/office/drawing/2014/main" id="{00000000-0008-0000-0000-0000D0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717" name="Text Box 27">
          <a:extLst>
            <a:ext uri="{FF2B5EF4-FFF2-40B4-BE49-F238E27FC236}">
              <a16:creationId xmlns:a16="http://schemas.microsoft.com/office/drawing/2014/main" id="{00000000-0008-0000-0000-0000D1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718" name="Text Box 27">
          <a:extLst>
            <a:ext uri="{FF2B5EF4-FFF2-40B4-BE49-F238E27FC236}">
              <a16:creationId xmlns:a16="http://schemas.microsoft.com/office/drawing/2014/main" id="{00000000-0008-0000-0000-0000D2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719" name="Text Box 27">
          <a:extLst>
            <a:ext uri="{FF2B5EF4-FFF2-40B4-BE49-F238E27FC236}">
              <a16:creationId xmlns:a16="http://schemas.microsoft.com/office/drawing/2014/main" id="{00000000-0008-0000-0000-0000D3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20" name="Text Box 27">
          <a:extLst>
            <a:ext uri="{FF2B5EF4-FFF2-40B4-BE49-F238E27FC236}">
              <a16:creationId xmlns:a16="http://schemas.microsoft.com/office/drawing/2014/main" id="{00000000-0008-0000-0000-0000D4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21" name="Text Box 27">
          <a:extLst>
            <a:ext uri="{FF2B5EF4-FFF2-40B4-BE49-F238E27FC236}">
              <a16:creationId xmlns:a16="http://schemas.microsoft.com/office/drawing/2014/main" id="{00000000-0008-0000-0000-0000D5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22" name="Text Box 27">
          <a:extLst>
            <a:ext uri="{FF2B5EF4-FFF2-40B4-BE49-F238E27FC236}">
              <a16:creationId xmlns:a16="http://schemas.microsoft.com/office/drawing/2014/main" id="{00000000-0008-0000-0000-0000D6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23" name="Text Box 27">
          <a:extLst>
            <a:ext uri="{FF2B5EF4-FFF2-40B4-BE49-F238E27FC236}">
              <a16:creationId xmlns:a16="http://schemas.microsoft.com/office/drawing/2014/main" id="{00000000-0008-0000-0000-0000D7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24" name="Text Box 27">
          <a:extLst>
            <a:ext uri="{FF2B5EF4-FFF2-40B4-BE49-F238E27FC236}">
              <a16:creationId xmlns:a16="http://schemas.microsoft.com/office/drawing/2014/main" id="{00000000-0008-0000-0000-0000D8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25" name="Text Box 27">
          <a:extLst>
            <a:ext uri="{FF2B5EF4-FFF2-40B4-BE49-F238E27FC236}">
              <a16:creationId xmlns:a16="http://schemas.microsoft.com/office/drawing/2014/main" id="{00000000-0008-0000-0000-0000D9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26" name="Text Box 27">
          <a:extLst>
            <a:ext uri="{FF2B5EF4-FFF2-40B4-BE49-F238E27FC236}">
              <a16:creationId xmlns:a16="http://schemas.microsoft.com/office/drawing/2014/main" id="{00000000-0008-0000-0000-0000DA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27" name="Text Box 27">
          <a:extLst>
            <a:ext uri="{FF2B5EF4-FFF2-40B4-BE49-F238E27FC236}">
              <a16:creationId xmlns:a16="http://schemas.microsoft.com/office/drawing/2014/main" id="{00000000-0008-0000-0000-0000DB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728" name="Text Box 27">
          <a:extLst>
            <a:ext uri="{FF2B5EF4-FFF2-40B4-BE49-F238E27FC236}">
              <a16:creationId xmlns:a16="http://schemas.microsoft.com/office/drawing/2014/main" id="{00000000-0008-0000-0000-0000DC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729" name="Text Box 27">
          <a:extLst>
            <a:ext uri="{FF2B5EF4-FFF2-40B4-BE49-F238E27FC236}">
              <a16:creationId xmlns:a16="http://schemas.microsoft.com/office/drawing/2014/main" id="{00000000-0008-0000-0000-0000DD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30" name="Text Box 27">
          <a:extLst>
            <a:ext uri="{FF2B5EF4-FFF2-40B4-BE49-F238E27FC236}">
              <a16:creationId xmlns:a16="http://schemas.microsoft.com/office/drawing/2014/main" id="{00000000-0008-0000-0000-0000DE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31" name="Text Box 27">
          <a:extLst>
            <a:ext uri="{FF2B5EF4-FFF2-40B4-BE49-F238E27FC236}">
              <a16:creationId xmlns:a16="http://schemas.microsoft.com/office/drawing/2014/main" id="{00000000-0008-0000-0000-0000DF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32" name="Text Box 27">
          <a:extLst>
            <a:ext uri="{FF2B5EF4-FFF2-40B4-BE49-F238E27FC236}">
              <a16:creationId xmlns:a16="http://schemas.microsoft.com/office/drawing/2014/main" id="{00000000-0008-0000-0000-0000E0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33" name="Text Box 27">
          <a:extLst>
            <a:ext uri="{FF2B5EF4-FFF2-40B4-BE49-F238E27FC236}">
              <a16:creationId xmlns:a16="http://schemas.microsoft.com/office/drawing/2014/main" id="{00000000-0008-0000-0000-0000E1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34" name="Text Box 27">
          <a:extLst>
            <a:ext uri="{FF2B5EF4-FFF2-40B4-BE49-F238E27FC236}">
              <a16:creationId xmlns:a16="http://schemas.microsoft.com/office/drawing/2014/main" id="{00000000-0008-0000-0000-0000E2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35" name="Text Box 27">
          <a:extLst>
            <a:ext uri="{FF2B5EF4-FFF2-40B4-BE49-F238E27FC236}">
              <a16:creationId xmlns:a16="http://schemas.microsoft.com/office/drawing/2014/main" id="{00000000-0008-0000-0000-0000E3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36" name="Text Box 27">
          <a:extLst>
            <a:ext uri="{FF2B5EF4-FFF2-40B4-BE49-F238E27FC236}">
              <a16:creationId xmlns:a16="http://schemas.microsoft.com/office/drawing/2014/main" id="{00000000-0008-0000-0000-0000E4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37" name="Text Box 27">
          <a:extLst>
            <a:ext uri="{FF2B5EF4-FFF2-40B4-BE49-F238E27FC236}">
              <a16:creationId xmlns:a16="http://schemas.microsoft.com/office/drawing/2014/main" id="{00000000-0008-0000-0000-0000E5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738" name="Text Box 27">
          <a:extLst>
            <a:ext uri="{FF2B5EF4-FFF2-40B4-BE49-F238E27FC236}">
              <a16:creationId xmlns:a16="http://schemas.microsoft.com/office/drawing/2014/main" id="{00000000-0008-0000-0000-0000E6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739" name="Text Box 27">
          <a:extLst>
            <a:ext uri="{FF2B5EF4-FFF2-40B4-BE49-F238E27FC236}">
              <a16:creationId xmlns:a16="http://schemas.microsoft.com/office/drawing/2014/main" id="{00000000-0008-0000-0000-0000E7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40" name="Text Box 27">
          <a:extLst>
            <a:ext uri="{FF2B5EF4-FFF2-40B4-BE49-F238E27FC236}">
              <a16:creationId xmlns:a16="http://schemas.microsoft.com/office/drawing/2014/main" id="{00000000-0008-0000-0000-0000E8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41" name="Text Box 27">
          <a:extLst>
            <a:ext uri="{FF2B5EF4-FFF2-40B4-BE49-F238E27FC236}">
              <a16:creationId xmlns:a16="http://schemas.microsoft.com/office/drawing/2014/main" id="{00000000-0008-0000-0000-0000E9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42" name="Text Box 27">
          <a:extLst>
            <a:ext uri="{FF2B5EF4-FFF2-40B4-BE49-F238E27FC236}">
              <a16:creationId xmlns:a16="http://schemas.microsoft.com/office/drawing/2014/main" id="{00000000-0008-0000-0000-0000EA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43" name="Text Box 27">
          <a:extLst>
            <a:ext uri="{FF2B5EF4-FFF2-40B4-BE49-F238E27FC236}">
              <a16:creationId xmlns:a16="http://schemas.microsoft.com/office/drawing/2014/main" id="{00000000-0008-0000-0000-0000EB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44" name="Text Box 27">
          <a:extLst>
            <a:ext uri="{FF2B5EF4-FFF2-40B4-BE49-F238E27FC236}">
              <a16:creationId xmlns:a16="http://schemas.microsoft.com/office/drawing/2014/main" id="{00000000-0008-0000-0000-0000EC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45" name="Text Box 27">
          <a:extLst>
            <a:ext uri="{FF2B5EF4-FFF2-40B4-BE49-F238E27FC236}">
              <a16:creationId xmlns:a16="http://schemas.microsoft.com/office/drawing/2014/main" id="{00000000-0008-0000-0000-0000ED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46" name="Text Box 27">
          <a:extLst>
            <a:ext uri="{FF2B5EF4-FFF2-40B4-BE49-F238E27FC236}">
              <a16:creationId xmlns:a16="http://schemas.microsoft.com/office/drawing/2014/main" id="{00000000-0008-0000-0000-0000EE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47" name="Text Box 27">
          <a:extLst>
            <a:ext uri="{FF2B5EF4-FFF2-40B4-BE49-F238E27FC236}">
              <a16:creationId xmlns:a16="http://schemas.microsoft.com/office/drawing/2014/main" id="{00000000-0008-0000-0000-0000EF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748" name="Text Box 27">
          <a:extLst>
            <a:ext uri="{FF2B5EF4-FFF2-40B4-BE49-F238E27FC236}">
              <a16:creationId xmlns:a16="http://schemas.microsoft.com/office/drawing/2014/main" id="{00000000-0008-0000-0000-0000F0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749" name="Text Box 27">
          <a:extLst>
            <a:ext uri="{FF2B5EF4-FFF2-40B4-BE49-F238E27FC236}">
              <a16:creationId xmlns:a16="http://schemas.microsoft.com/office/drawing/2014/main" id="{00000000-0008-0000-0000-0000F1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50" name="Text Box 27">
          <a:extLst>
            <a:ext uri="{FF2B5EF4-FFF2-40B4-BE49-F238E27FC236}">
              <a16:creationId xmlns:a16="http://schemas.microsoft.com/office/drawing/2014/main" id="{00000000-0008-0000-0000-0000F2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51" name="Text Box 27">
          <a:extLst>
            <a:ext uri="{FF2B5EF4-FFF2-40B4-BE49-F238E27FC236}">
              <a16:creationId xmlns:a16="http://schemas.microsoft.com/office/drawing/2014/main" id="{00000000-0008-0000-0000-0000F3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52" name="Text Box 27">
          <a:extLst>
            <a:ext uri="{FF2B5EF4-FFF2-40B4-BE49-F238E27FC236}">
              <a16:creationId xmlns:a16="http://schemas.microsoft.com/office/drawing/2014/main" id="{00000000-0008-0000-0000-0000F4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53" name="Text Box 27">
          <a:extLst>
            <a:ext uri="{FF2B5EF4-FFF2-40B4-BE49-F238E27FC236}">
              <a16:creationId xmlns:a16="http://schemas.microsoft.com/office/drawing/2014/main" id="{00000000-0008-0000-0000-0000F5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54" name="Text Box 27">
          <a:extLst>
            <a:ext uri="{FF2B5EF4-FFF2-40B4-BE49-F238E27FC236}">
              <a16:creationId xmlns:a16="http://schemas.microsoft.com/office/drawing/2014/main" id="{00000000-0008-0000-0000-0000F6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55" name="Text Box 27">
          <a:extLst>
            <a:ext uri="{FF2B5EF4-FFF2-40B4-BE49-F238E27FC236}">
              <a16:creationId xmlns:a16="http://schemas.microsoft.com/office/drawing/2014/main" id="{00000000-0008-0000-0000-0000F7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56" name="Text Box 27">
          <a:extLst>
            <a:ext uri="{FF2B5EF4-FFF2-40B4-BE49-F238E27FC236}">
              <a16:creationId xmlns:a16="http://schemas.microsoft.com/office/drawing/2014/main" id="{00000000-0008-0000-0000-0000F8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57" name="Text Box 27">
          <a:extLst>
            <a:ext uri="{FF2B5EF4-FFF2-40B4-BE49-F238E27FC236}">
              <a16:creationId xmlns:a16="http://schemas.microsoft.com/office/drawing/2014/main" id="{00000000-0008-0000-0000-0000F92D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758" name="Text Box 27">
          <a:extLst>
            <a:ext uri="{FF2B5EF4-FFF2-40B4-BE49-F238E27FC236}">
              <a16:creationId xmlns:a16="http://schemas.microsoft.com/office/drawing/2014/main" id="{00000000-0008-0000-0000-0000FA2D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759" name="Text Box 27">
          <a:extLst>
            <a:ext uri="{FF2B5EF4-FFF2-40B4-BE49-F238E27FC236}">
              <a16:creationId xmlns:a16="http://schemas.microsoft.com/office/drawing/2014/main" id="{00000000-0008-0000-0000-0000FB2D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760" name="Text Box 27">
          <a:extLst>
            <a:ext uri="{FF2B5EF4-FFF2-40B4-BE49-F238E27FC236}">
              <a16:creationId xmlns:a16="http://schemas.microsoft.com/office/drawing/2014/main" id="{00000000-0008-0000-0000-0000FC2D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61" name="Text Box 27">
          <a:extLst>
            <a:ext uri="{FF2B5EF4-FFF2-40B4-BE49-F238E27FC236}">
              <a16:creationId xmlns:a16="http://schemas.microsoft.com/office/drawing/2014/main" id="{00000000-0008-0000-0000-0000FD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62" name="Text Box 27">
          <a:extLst>
            <a:ext uri="{FF2B5EF4-FFF2-40B4-BE49-F238E27FC236}">
              <a16:creationId xmlns:a16="http://schemas.microsoft.com/office/drawing/2014/main" id="{00000000-0008-0000-0000-0000FE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63" name="Text Box 27">
          <a:extLst>
            <a:ext uri="{FF2B5EF4-FFF2-40B4-BE49-F238E27FC236}">
              <a16:creationId xmlns:a16="http://schemas.microsoft.com/office/drawing/2014/main" id="{00000000-0008-0000-0000-0000FF2D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64" name="Text Box 27">
          <a:extLst>
            <a:ext uri="{FF2B5EF4-FFF2-40B4-BE49-F238E27FC236}">
              <a16:creationId xmlns:a16="http://schemas.microsoft.com/office/drawing/2014/main" id="{00000000-0008-0000-0000-000000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65" name="Text Box 27">
          <a:extLst>
            <a:ext uri="{FF2B5EF4-FFF2-40B4-BE49-F238E27FC236}">
              <a16:creationId xmlns:a16="http://schemas.microsoft.com/office/drawing/2014/main" id="{00000000-0008-0000-0000-000001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66" name="Text Box 27">
          <a:extLst>
            <a:ext uri="{FF2B5EF4-FFF2-40B4-BE49-F238E27FC236}">
              <a16:creationId xmlns:a16="http://schemas.microsoft.com/office/drawing/2014/main" id="{00000000-0008-0000-0000-000002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67" name="Text Box 27">
          <a:extLst>
            <a:ext uri="{FF2B5EF4-FFF2-40B4-BE49-F238E27FC236}">
              <a16:creationId xmlns:a16="http://schemas.microsoft.com/office/drawing/2014/main" id="{00000000-0008-0000-0000-000003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68" name="Text Box 27">
          <a:extLst>
            <a:ext uri="{FF2B5EF4-FFF2-40B4-BE49-F238E27FC236}">
              <a16:creationId xmlns:a16="http://schemas.microsoft.com/office/drawing/2014/main" id="{00000000-0008-0000-0000-000004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769" name="Text Box 27">
          <a:extLst>
            <a:ext uri="{FF2B5EF4-FFF2-40B4-BE49-F238E27FC236}">
              <a16:creationId xmlns:a16="http://schemas.microsoft.com/office/drawing/2014/main" id="{00000000-0008-0000-0000-000005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770" name="Text Box 27">
          <a:extLst>
            <a:ext uri="{FF2B5EF4-FFF2-40B4-BE49-F238E27FC236}">
              <a16:creationId xmlns:a16="http://schemas.microsoft.com/office/drawing/2014/main" id="{00000000-0008-0000-0000-000006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71" name="Text Box 27">
          <a:extLst>
            <a:ext uri="{FF2B5EF4-FFF2-40B4-BE49-F238E27FC236}">
              <a16:creationId xmlns:a16="http://schemas.microsoft.com/office/drawing/2014/main" id="{00000000-0008-0000-0000-000007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72" name="Text Box 27">
          <a:extLst>
            <a:ext uri="{FF2B5EF4-FFF2-40B4-BE49-F238E27FC236}">
              <a16:creationId xmlns:a16="http://schemas.microsoft.com/office/drawing/2014/main" id="{00000000-0008-0000-0000-000008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73" name="Text Box 27">
          <a:extLst>
            <a:ext uri="{FF2B5EF4-FFF2-40B4-BE49-F238E27FC236}">
              <a16:creationId xmlns:a16="http://schemas.microsoft.com/office/drawing/2014/main" id="{00000000-0008-0000-0000-000009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74" name="Text Box 27">
          <a:extLst>
            <a:ext uri="{FF2B5EF4-FFF2-40B4-BE49-F238E27FC236}">
              <a16:creationId xmlns:a16="http://schemas.microsoft.com/office/drawing/2014/main" id="{00000000-0008-0000-0000-00000A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75" name="Text Box 27">
          <a:extLst>
            <a:ext uri="{FF2B5EF4-FFF2-40B4-BE49-F238E27FC236}">
              <a16:creationId xmlns:a16="http://schemas.microsoft.com/office/drawing/2014/main" id="{00000000-0008-0000-0000-00000B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76" name="Text Box 27">
          <a:extLst>
            <a:ext uri="{FF2B5EF4-FFF2-40B4-BE49-F238E27FC236}">
              <a16:creationId xmlns:a16="http://schemas.microsoft.com/office/drawing/2014/main" id="{00000000-0008-0000-0000-00000C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77" name="Text Box 27">
          <a:extLst>
            <a:ext uri="{FF2B5EF4-FFF2-40B4-BE49-F238E27FC236}">
              <a16:creationId xmlns:a16="http://schemas.microsoft.com/office/drawing/2014/main" id="{00000000-0008-0000-0000-00000D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78" name="Text Box 27">
          <a:extLst>
            <a:ext uri="{FF2B5EF4-FFF2-40B4-BE49-F238E27FC236}">
              <a16:creationId xmlns:a16="http://schemas.microsoft.com/office/drawing/2014/main" id="{00000000-0008-0000-0000-00000E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779" name="Text Box 27">
          <a:extLst>
            <a:ext uri="{FF2B5EF4-FFF2-40B4-BE49-F238E27FC236}">
              <a16:creationId xmlns:a16="http://schemas.microsoft.com/office/drawing/2014/main" id="{00000000-0008-0000-0000-00000F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780" name="Text Box 27">
          <a:extLst>
            <a:ext uri="{FF2B5EF4-FFF2-40B4-BE49-F238E27FC236}">
              <a16:creationId xmlns:a16="http://schemas.microsoft.com/office/drawing/2014/main" id="{00000000-0008-0000-0000-000010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81" name="Text Box 27">
          <a:extLst>
            <a:ext uri="{FF2B5EF4-FFF2-40B4-BE49-F238E27FC236}">
              <a16:creationId xmlns:a16="http://schemas.microsoft.com/office/drawing/2014/main" id="{00000000-0008-0000-0000-000011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82" name="Text Box 27">
          <a:extLst>
            <a:ext uri="{FF2B5EF4-FFF2-40B4-BE49-F238E27FC236}">
              <a16:creationId xmlns:a16="http://schemas.microsoft.com/office/drawing/2014/main" id="{00000000-0008-0000-0000-000012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83" name="Text Box 27">
          <a:extLst>
            <a:ext uri="{FF2B5EF4-FFF2-40B4-BE49-F238E27FC236}">
              <a16:creationId xmlns:a16="http://schemas.microsoft.com/office/drawing/2014/main" id="{00000000-0008-0000-0000-000013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84" name="Text Box 27">
          <a:extLst>
            <a:ext uri="{FF2B5EF4-FFF2-40B4-BE49-F238E27FC236}">
              <a16:creationId xmlns:a16="http://schemas.microsoft.com/office/drawing/2014/main" id="{00000000-0008-0000-0000-000014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85" name="Text Box 27">
          <a:extLst>
            <a:ext uri="{FF2B5EF4-FFF2-40B4-BE49-F238E27FC236}">
              <a16:creationId xmlns:a16="http://schemas.microsoft.com/office/drawing/2014/main" id="{00000000-0008-0000-0000-000015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86" name="Text Box 27">
          <a:extLst>
            <a:ext uri="{FF2B5EF4-FFF2-40B4-BE49-F238E27FC236}">
              <a16:creationId xmlns:a16="http://schemas.microsoft.com/office/drawing/2014/main" id="{00000000-0008-0000-0000-000016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87" name="Text Box 27">
          <a:extLst>
            <a:ext uri="{FF2B5EF4-FFF2-40B4-BE49-F238E27FC236}">
              <a16:creationId xmlns:a16="http://schemas.microsoft.com/office/drawing/2014/main" id="{00000000-0008-0000-0000-000017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88" name="Text Box 27">
          <a:extLst>
            <a:ext uri="{FF2B5EF4-FFF2-40B4-BE49-F238E27FC236}">
              <a16:creationId xmlns:a16="http://schemas.microsoft.com/office/drawing/2014/main" id="{00000000-0008-0000-0000-000018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789" name="Text Box 27">
          <a:extLst>
            <a:ext uri="{FF2B5EF4-FFF2-40B4-BE49-F238E27FC236}">
              <a16:creationId xmlns:a16="http://schemas.microsoft.com/office/drawing/2014/main" id="{00000000-0008-0000-0000-000019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790" name="Text Box 27">
          <a:extLst>
            <a:ext uri="{FF2B5EF4-FFF2-40B4-BE49-F238E27FC236}">
              <a16:creationId xmlns:a16="http://schemas.microsoft.com/office/drawing/2014/main" id="{00000000-0008-0000-0000-00001A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91" name="Text Box 27">
          <a:extLst>
            <a:ext uri="{FF2B5EF4-FFF2-40B4-BE49-F238E27FC236}">
              <a16:creationId xmlns:a16="http://schemas.microsoft.com/office/drawing/2014/main" id="{00000000-0008-0000-0000-00001B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92" name="Text Box 27">
          <a:extLst>
            <a:ext uri="{FF2B5EF4-FFF2-40B4-BE49-F238E27FC236}">
              <a16:creationId xmlns:a16="http://schemas.microsoft.com/office/drawing/2014/main" id="{00000000-0008-0000-0000-00001C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93" name="Text Box 27">
          <a:extLst>
            <a:ext uri="{FF2B5EF4-FFF2-40B4-BE49-F238E27FC236}">
              <a16:creationId xmlns:a16="http://schemas.microsoft.com/office/drawing/2014/main" id="{00000000-0008-0000-0000-00001D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794" name="Text Box 27">
          <a:extLst>
            <a:ext uri="{FF2B5EF4-FFF2-40B4-BE49-F238E27FC236}">
              <a16:creationId xmlns:a16="http://schemas.microsoft.com/office/drawing/2014/main" id="{00000000-0008-0000-0000-00001E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95" name="Text Box 27">
          <a:extLst>
            <a:ext uri="{FF2B5EF4-FFF2-40B4-BE49-F238E27FC236}">
              <a16:creationId xmlns:a16="http://schemas.microsoft.com/office/drawing/2014/main" id="{00000000-0008-0000-0000-00001F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96" name="Text Box 27">
          <a:extLst>
            <a:ext uri="{FF2B5EF4-FFF2-40B4-BE49-F238E27FC236}">
              <a16:creationId xmlns:a16="http://schemas.microsoft.com/office/drawing/2014/main" id="{00000000-0008-0000-0000-000020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97" name="Text Box 27">
          <a:extLst>
            <a:ext uri="{FF2B5EF4-FFF2-40B4-BE49-F238E27FC236}">
              <a16:creationId xmlns:a16="http://schemas.microsoft.com/office/drawing/2014/main" id="{00000000-0008-0000-0000-000021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798" name="Text Box 27">
          <a:extLst>
            <a:ext uri="{FF2B5EF4-FFF2-40B4-BE49-F238E27FC236}">
              <a16:creationId xmlns:a16="http://schemas.microsoft.com/office/drawing/2014/main" id="{00000000-0008-0000-0000-000022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799" name="Text Box 27">
          <a:extLst>
            <a:ext uri="{FF2B5EF4-FFF2-40B4-BE49-F238E27FC236}">
              <a16:creationId xmlns:a16="http://schemas.microsoft.com/office/drawing/2014/main" id="{00000000-0008-0000-0000-000023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800" name="Text Box 27">
          <a:extLst>
            <a:ext uri="{FF2B5EF4-FFF2-40B4-BE49-F238E27FC236}">
              <a16:creationId xmlns:a16="http://schemas.microsoft.com/office/drawing/2014/main" id="{00000000-0008-0000-0000-000024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801" name="Text Box 27">
          <a:extLst>
            <a:ext uri="{FF2B5EF4-FFF2-40B4-BE49-F238E27FC236}">
              <a16:creationId xmlns:a16="http://schemas.microsoft.com/office/drawing/2014/main" id="{00000000-0008-0000-0000-000025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02" name="Text Box 27">
          <a:extLst>
            <a:ext uri="{FF2B5EF4-FFF2-40B4-BE49-F238E27FC236}">
              <a16:creationId xmlns:a16="http://schemas.microsoft.com/office/drawing/2014/main" id="{00000000-0008-0000-0000-000026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03" name="Text Box 27">
          <a:extLst>
            <a:ext uri="{FF2B5EF4-FFF2-40B4-BE49-F238E27FC236}">
              <a16:creationId xmlns:a16="http://schemas.microsoft.com/office/drawing/2014/main" id="{00000000-0008-0000-0000-000027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04" name="Text Box 27">
          <a:extLst>
            <a:ext uri="{FF2B5EF4-FFF2-40B4-BE49-F238E27FC236}">
              <a16:creationId xmlns:a16="http://schemas.microsoft.com/office/drawing/2014/main" id="{00000000-0008-0000-0000-000028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05" name="Text Box 27">
          <a:extLst>
            <a:ext uri="{FF2B5EF4-FFF2-40B4-BE49-F238E27FC236}">
              <a16:creationId xmlns:a16="http://schemas.microsoft.com/office/drawing/2014/main" id="{00000000-0008-0000-0000-000029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06" name="Text Box 27">
          <a:extLst>
            <a:ext uri="{FF2B5EF4-FFF2-40B4-BE49-F238E27FC236}">
              <a16:creationId xmlns:a16="http://schemas.microsoft.com/office/drawing/2014/main" id="{00000000-0008-0000-0000-00002A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07" name="Text Box 27">
          <a:extLst>
            <a:ext uri="{FF2B5EF4-FFF2-40B4-BE49-F238E27FC236}">
              <a16:creationId xmlns:a16="http://schemas.microsoft.com/office/drawing/2014/main" id="{00000000-0008-0000-0000-00002B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08" name="Text Box 27">
          <a:extLst>
            <a:ext uri="{FF2B5EF4-FFF2-40B4-BE49-F238E27FC236}">
              <a16:creationId xmlns:a16="http://schemas.microsoft.com/office/drawing/2014/main" id="{00000000-0008-0000-0000-00002C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09" name="Text Box 27">
          <a:extLst>
            <a:ext uri="{FF2B5EF4-FFF2-40B4-BE49-F238E27FC236}">
              <a16:creationId xmlns:a16="http://schemas.microsoft.com/office/drawing/2014/main" id="{00000000-0008-0000-0000-00002D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810" name="Text Box 27">
          <a:extLst>
            <a:ext uri="{FF2B5EF4-FFF2-40B4-BE49-F238E27FC236}">
              <a16:creationId xmlns:a16="http://schemas.microsoft.com/office/drawing/2014/main" id="{00000000-0008-0000-0000-00002E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811" name="Text Box 27">
          <a:extLst>
            <a:ext uri="{FF2B5EF4-FFF2-40B4-BE49-F238E27FC236}">
              <a16:creationId xmlns:a16="http://schemas.microsoft.com/office/drawing/2014/main" id="{00000000-0008-0000-0000-00002F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12" name="Text Box 27">
          <a:extLst>
            <a:ext uri="{FF2B5EF4-FFF2-40B4-BE49-F238E27FC236}">
              <a16:creationId xmlns:a16="http://schemas.microsoft.com/office/drawing/2014/main" id="{00000000-0008-0000-0000-000030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13" name="Text Box 27">
          <a:extLst>
            <a:ext uri="{FF2B5EF4-FFF2-40B4-BE49-F238E27FC236}">
              <a16:creationId xmlns:a16="http://schemas.microsoft.com/office/drawing/2014/main" id="{00000000-0008-0000-0000-000031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14" name="Text Box 27">
          <a:extLst>
            <a:ext uri="{FF2B5EF4-FFF2-40B4-BE49-F238E27FC236}">
              <a16:creationId xmlns:a16="http://schemas.microsoft.com/office/drawing/2014/main" id="{00000000-0008-0000-0000-000032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15" name="Text Box 27">
          <a:extLst>
            <a:ext uri="{FF2B5EF4-FFF2-40B4-BE49-F238E27FC236}">
              <a16:creationId xmlns:a16="http://schemas.microsoft.com/office/drawing/2014/main" id="{00000000-0008-0000-0000-000033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16" name="Text Box 27">
          <a:extLst>
            <a:ext uri="{FF2B5EF4-FFF2-40B4-BE49-F238E27FC236}">
              <a16:creationId xmlns:a16="http://schemas.microsoft.com/office/drawing/2014/main" id="{00000000-0008-0000-0000-000034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17" name="Text Box 27">
          <a:extLst>
            <a:ext uri="{FF2B5EF4-FFF2-40B4-BE49-F238E27FC236}">
              <a16:creationId xmlns:a16="http://schemas.microsoft.com/office/drawing/2014/main" id="{00000000-0008-0000-0000-000035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18" name="Text Box 27">
          <a:extLst>
            <a:ext uri="{FF2B5EF4-FFF2-40B4-BE49-F238E27FC236}">
              <a16:creationId xmlns:a16="http://schemas.microsoft.com/office/drawing/2014/main" id="{00000000-0008-0000-0000-000036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19" name="Text Box 27">
          <a:extLst>
            <a:ext uri="{FF2B5EF4-FFF2-40B4-BE49-F238E27FC236}">
              <a16:creationId xmlns:a16="http://schemas.microsoft.com/office/drawing/2014/main" id="{00000000-0008-0000-0000-000037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820" name="Text Box 27">
          <a:extLst>
            <a:ext uri="{FF2B5EF4-FFF2-40B4-BE49-F238E27FC236}">
              <a16:creationId xmlns:a16="http://schemas.microsoft.com/office/drawing/2014/main" id="{00000000-0008-0000-0000-000038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821" name="Text Box 27">
          <a:extLst>
            <a:ext uri="{FF2B5EF4-FFF2-40B4-BE49-F238E27FC236}">
              <a16:creationId xmlns:a16="http://schemas.microsoft.com/office/drawing/2014/main" id="{00000000-0008-0000-0000-000039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22" name="Text Box 27">
          <a:extLst>
            <a:ext uri="{FF2B5EF4-FFF2-40B4-BE49-F238E27FC236}">
              <a16:creationId xmlns:a16="http://schemas.microsoft.com/office/drawing/2014/main" id="{00000000-0008-0000-0000-00003A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23" name="Text Box 27">
          <a:extLst>
            <a:ext uri="{FF2B5EF4-FFF2-40B4-BE49-F238E27FC236}">
              <a16:creationId xmlns:a16="http://schemas.microsoft.com/office/drawing/2014/main" id="{00000000-0008-0000-0000-00003B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24" name="Text Box 27">
          <a:extLst>
            <a:ext uri="{FF2B5EF4-FFF2-40B4-BE49-F238E27FC236}">
              <a16:creationId xmlns:a16="http://schemas.microsoft.com/office/drawing/2014/main" id="{00000000-0008-0000-0000-00003C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25" name="Text Box 27">
          <a:extLst>
            <a:ext uri="{FF2B5EF4-FFF2-40B4-BE49-F238E27FC236}">
              <a16:creationId xmlns:a16="http://schemas.microsoft.com/office/drawing/2014/main" id="{00000000-0008-0000-0000-00003D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26" name="Text Box 27">
          <a:extLst>
            <a:ext uri="{FF2B5EF4-FFF2-40B4-BE49-F238E27FC236}">
              <a16:creationId xmlns:a16="http://schemas.microsoft.com/office/drawing/2014/main" id="{00000000-0008-0000-0000-00003E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27" name="Text Box 27">
          <a:extLst>
            <a:ext uri="{FF2B5EF4-FFF2-40B4-BE49-F238E27FC236}">
              <a16:creationId xmlns:a16="http://schemas.microsoft.com/office/drawing/2014/main" id="{00000000-0008-0000-0000-00003F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28" name="Text Box 27">
          <a:extLst>
            <a:ext uri="{FF2B5EF4-FFF2-40B4-BE49-F238E27FC236}">
              <a16:creationId xmlns:a16="http://schemas.microsoft.com/office/drawing/2014/main" id="{00000000-0008-0000-0000-000040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29" name="Text Box 27">
          <a:extLst>
            <a:ext uri="{FF2B5EF4-FFF2-40B4-BE49-F238E27FC236}">
              <a16:creationId xmlns:a16="http://schemas.microsoft.com/office/drawing/2014/main" id="{00000000-0008-0000-0000-000041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830" name="Text Box 27">
          <a:extLst>
            <a:ext uri="{FF2B5EF4-FFF2-40B4-BE49-F238E27FC236}">
              <a16:creationId xmlns:a16="http://schemas.microsoft.com/office/drawing/2014/main" id="{00000000-0008-0000-0000-000042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831" name="Text Box 27">
          <a:extLst>
            <a:ext uri="{FF2B5EF4-FFF2-40B4-BE49-F238E27FC236}">
              <a16:creationId xmlns:a16="http://schemas.microsoft.com/office/drawing/2014/main" id="{00000000-0008-0000-0000-000043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32" name="Text Box 27">
          <a:extLst>
            <a:ext uri="{FF2B5EF4-FFF2-40B4-BE49-F238E27FC236}">
              <a16:creationId xmlns:a16="http://schemas.microsoft.com/office/drawing/2014/main" id="{00000000-0008-0000-0000-000044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33" name="Text Box 27">
          <a:extLst>
            <a:ext uri="{FF2B5EF4-FFF2-40B4-BE49-F238E27FC236}">
              <a16:creationId xmlns:a16="http://schemas.microsoft.com/office/drawing/2014/main" id="{00000000-0008-0000-0000-000045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34" name="Text Box 27">
          <a:extLst>
            <a:ext uri="{FF2B5EF4-FFF2-40B4-BE49-F238E27FC236}">
              <a16:creationId xmlns:a16="http://schemas.microsoft.com/office/drawing/2014/main" id="{00000000-0008-0000-0000-000046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35" name="Text Box 27">
          <a:extLst>
            <a:ext uri="{FF2B5EF4-FFF2-40B4-BE49-F238E27FC236}">
              <a16:creationId xmlns:a16="http://schemas.microsoft.com/office/drawing/2014/main" id="{00000000-0008-0000-0000-000047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36" name="Text Box 27">
          <a:extLst>
            <a:ext uri="{FF2B5EF4-FFF2-40B4-BE49-F238E27FC236}">
              <a16:creationId xmlns:a16="http://schemas.microsoft.com/office/drawing/2014/main" id="{00000000-0008-0000-0000-000048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37" name="Text Box 27">
          <a:extLst>
            <a:ext uri="{FF2B5EF4-FFF2-40B4-BE49-F238E27FC236}">
              <a16:creationId xmlns:a16="http://schemas.microsoft.com/office/drawing/2014/main" id="{00000000-0008-0000-0000-000049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38" name="Text Box 27">
          <a:extLst>
            <a:ext uri="{FF2B5EF4-FFF2-40B4-BE49-F238E27FC236}">
              <a16:creationId xmlns:a16="http://schemas.microsoft.com/office/drawing/2014/main" id="{00000000-0008-0000-0000-00004A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39" name="Text Box 27">
          <a:extLst>
            <a:ext uri="{FF2B5EF4-FFF2-40B4-BE49-F238E27FC236}">
              <a16:creationId xmlns:a16="http://schemas.microsoft.com/office/drawing/2014/main" id="{00000000-0008-0000-0000-00004B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840" name="Text Box 27">
          <a:extLst>
            <a:ext uri="{FF2B5EF4-FFF2-40B4-BE49-F238E27FC236}">
              <a16:creationId xmlns:a16="http://schemas.microsoft.com/office/drawing/2014/main" id="{00000000-0008-0000-0000-00004C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841" name="Text Box 27">
          <a:extLst>
            <a:ext uri="{FF2B5EF4-FFF2-40B4-BE49-F238E27FC236}">
              <a16:creationId xmlns:a16="http://schemas.microsoft.com/office/drawing/2014/main" id="{00000000-0008-0000-0000-00004D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842" name="Text Box 27">
          <a:extLst>
            <a:ext uri="{FF2B5EF4-FFF2-40B4-BE49-F238E27FC236}">
              <a16:creationId xmlns:a16="http://schemas.microsoft.com/office/drawing/2014/main" id="{00000000-0008-0000-0000-00004E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43" name="Text Box 27">
          <a:extLst>
            <a:ext uri="{FF2B5EF4-FFF2-40B4-BE49-F238E27FC236}">
              <a16:creationId xmlns:a16="http://schemas.microsoft.com/office/drawing/2014/main" id="{00000000-0008-0000-0000-00004F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44" name="Text Box 27">
          <a:extLst>
            <a:ext uri="{FF2B5EF4-FFF2-40B4-BE49-F238E27FC236}">
              <a16:creationId xmlns:a16="http://schemas.microsoft.com/office/drawing/2014/main" id="{00000000-0008-0000-0000-000050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45" name="Text Box 27">
          <a:extLst>
            <a:ext uri="{FF2B5EF4-FFF2-40B4-BE49-F238E27FC236}">
              <a16:creationId xmlns:a16="http://schemas.microsoft.com/office/drawing/2014/main" id="{00000000-0008-0000-0000-000051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46" name="Text Box 27">
          <a:extLst>
            <a:ext uri="{FF2B5EF4-FFF2-40B4-BE49-F238E27FC236}">
              <a16:creationId xmlns:a16="http://schemas.microsoft.com/office/drawing/2014/main" id="{00000000-0008-0000-0000-000052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47" name="Text Box 27">
          <a:extLst>
            <a:ext uri="{FF2B5EF4-FFF2-40B4-BE49-F238E27FC236}">
              <a16:creationId xmlns:a16="http://schemas.microsoft.com/office/drawing/2014/main" id="{00000000-0008-0000-0000-000053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48" name="Text Box 27">
          <a:extLst>
            <a:ext uri="{FF2B5EF4-FFF2-40B4-BE49-F238E27FC236}">
              <a16:creationId xmlns:a16="http://schemas.microsoft.com/office/drawing/2014/main" id="{00000000-0008-0000-0000-000054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49" name="Text Box 27">
          <a:extLst>
            <a:ext uri="{FF2B5EF4-FFF2-40B4-BE49-F238E27FC236}">
              <a16:creationId xmlns:a16="http://schemas.microsoft.com/office/drawing/2014/main" id="{00000000-0008-0000-0000-000055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50" name="Text Box 27">
          <a:extLst>
            <a:ext uri="{FF2B5EF4-FFF2-40B4-BE49-F238E27FC236}">
              <a16:creationId xmlns:a16="http://schemas.microsoft.com/office/drawing/2014/main" id="{00000000-0008-0000-0000-000056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851" name="Text Box 27">
          <a:extLst>
            <a:ext uri="{FF2B5EF4-FFF2-40B4-BE49-F238E27FC236}">
              <a16:creationId xmlns:a16="http://schemas.microsoft.com/office/drawing/2014/main" id="{00000000-0008-0000-0000-000057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52" name="Text Box 27">
          <a:extLst>
            <a:ext uri="{FF2B5EF4-FFF2-40B4-BE49-F238E27FC236}">
              <a16:creationId xmlns:a16="http://schemas.microsoft.com/office/drawing/2014/main" id="{00000000-0008-0000-0000-000058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53" name="Text Box 27">
          <a:extLst>
            <a:ext uri="{FF2B5EF4-FFF2-40B4-BE49-F238E27FC236}">
              <a16:creationId xmlns:a16="http://schemas.microsoft.com/office/drawing/2014/main" id="{00000000-0008-0000-0000-000059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54" name="Text Box 27">
          <a:extLst>
            <a:ext uri="{FF2B5EF4-FFF2-40B4-BE49-F238E27FC236}">
              <a16:creationId xmlns:a16="http://schemas.microsoft.com/office/drawing/2014/main" id="{00000000-0008-0000-0000-00005A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55" name="Text Box 27">
          <a:extLst>
            <a:ext uri="{FF2B5EF4-FFF2-40B4-BE49-F238E27FC236}">
              <a16:creationId xmlns:a16="http://schemas.microsoft.com/office/drawing/2014/main" id="{00000000-0008-0000-0000-00005B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56" name="Text Box 27">
          <a:extLst>
            <a:ext uri="{FF2B5EF4-FFF2-40B4-BE49-F238E27FC236}">
              <a16:creationId xmlns:a16="http://schemas.microsoft.com/office/drawing/2014/main" id="{00000000-0008-0000-0000-00005C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57" name="Text Box 27">
          <a:extLst>
            <a:ext uri="{FF2B5EF4-FFF2-40B4-BE49-F238E27FC236}">
              <a16:creationId xmlns:a16="http://schemas.microsoft.com/office/drawing/2014/main" id="{00000000-0008-0000-0000-00005D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58" name="Text Box 27">
          <a:extLst>
            <a:ext uri="{FF2B5EF4-FFF2-40B4-BE49-F238E27FC236}">
              <a16:creationId xmlns:a16="http://schemas.microsoft.com/office/drawing/2014/main" id="{00000000-0008-0000-0000-00005E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59" name="Text Box 27">
          <a:extLst>
            <a:ext uri="{FF2B5EF4-FFF2-40B4-BE49-F238E27FC236}">
              <a16:creationId xmlns:a16="http://schemas.microsoft.com/office/drawing/2014/main" id="{00000000-0008-0000-0000-00005F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860" name="Text Box 27">
          <a:extLst>
            <a:ext uri="{FF2B5EF4-FFF2-40B4-BE49-F238E27FC236}">
              <a16:creationId xmlns:a16="http://schemas.microsoft.com/office/drawing/2014/main" id="{00000000-0008-0000-0000-000060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861" name="Text Box 27">
          <a:extLst>
            <a:ext uri="{FF2B5EF4-FFF2-40B4-BE49-F238E27FC236}">
              <a16:creationId xmlns:a16="http://schemas.microsoft.com/office/drawing/2014/main" id="{00000000-0008-0000-0000-000061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62" name="Text Box 27">
          <a:extLst>
            <a:ext uri="{FF2B5EF4-FFF2-40B4-BE49-F238E27FC236}">
              <a16:creationId xmlns:a16="http://schemas.microsoft.com/office/drawing/2014/main" id="{00000000-0008-0000-0000-000062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63" name="Text Box 27">
          <a:extLst>
            <a:ext uri="{FF2B5EF4-FFF2-40B4-BE49-F238E27FC236}">
              <a16:creationId xmlns:a16="http://schemas.microsoft.com/office/drawing/2014/main" id="{00000000-0008-0000-0000-000063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64" name="Text Box 27">
          <a:extLst>
            <a:ext uri="{FF2B5EF4-FFF2-40B4-BE49-F238E27FC236}">
              <a16:creationId xmlns:a16="http://schemas.microsoft.com/office/drawing/2014/main" id="{00000000-0008-0000-0000-000064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65" name="Text Box 27">
          <a:extLst>
            <a:ext uri="{FF2B5EF4-FFF2-40B4-BE49-F238E27FC236}">
              <a16:creationId xmlns:a16="http://schemas.microsoft.com/office/drawing/2014/main" id="{00000000-0008-0000-0000-000065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66" name="Text Box 27">
          <a:extLst>
            <a:ext uri="{FF2B5EF4-FFF2-40B4-BE49-F238E27FC236}">
              <a16:creationId xmlns:a16="http://schemas.microsoft.com/office/drawing/2014/main" id="{00000000-0008-0000-0000-000066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67" name="Text Box 27">
          <a:extLst>
            <a:ext uri="{FF2B5EF4-FFF2-40B4-BE49-F238E27FC236}">
              <a16:creationId xmlns:a16="http://schemas.microsoft.com/office/drawing/2014/main" id="{00000000-0008-0000-0000-000067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68" name="Text Box 27">
          <a:extLst>
            <a:ext uri="{FF2B5EF4-FFF2-40B4-BE49-F238E27FC236}">
              <a16:creationId xmlns:a16="http://schemas.microsoft.com/office/drawing/2014/main" id="{00000000-0008-0000-0000-000068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869" name="Text Box 27">
          <a:extLst>
            <a:ext uri="{FF2B5EF4-FFF2-40B4-BE49-F238E27FC236}">
              <a16:creationId xmlns:a16="http://schemas.microsoft.com/office/drawing/2014/main" id="{00000000-0008-0000-0000-000069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870" name="Text Box 27">
          <a:extLst>
            <a:ext uri="{FF2B5EF4-FFF2-40B4-BE49-F238E27FC236}">
              <a16:creationId xmlns:a16="http://schemas.microsoft.com/office/drawing/2014/main" id="{00000000-0008-0000-0000-00006A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71" name="Text Box 27">
          <a:extLst>
            <a:ext uri="{FF2B5EF4-FFF2-40B4-BE49-F238E27FC236}">
              <a16:creationId xmlns:a16="http://schemas.microsoft.com/office/drawing/2014/main" id="{00000000-0008-0000-0000-00006B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72" name="Text Box 27">
          <a:extLst>
            <a:ext uri="{FF2B5EF4-FFF2-40B4-BE49-F238E27FC236}">
              <a16:creationId xmlns:a16="http://schemas.microsoft.com/office/drawing/2014/main" id="{00000000-0008-0000-0000-00006C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73" name="Text Box 27">
          <a:extLst>
            <a:ext uri="{FF2B5EF4-FFF2-40B4-BE49-F238E27FC236}">
              <a16:creationId xmlns:a16="http://schemas.microsoft.com/office/drawing/2014/main" id="{00000000-0008-0000-0000-00006D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74" name="Text Box 27">
          <a:extLst>
            <a:ext uri="{FF2B5EF4-FFF2-40B4-BE49-F238E27FC236}">
              <a16:creationId xmlns:a16="http://schemas.microsoft.com/office/drawing/2014/main" id="{00000000-0008-0000-0000-00006E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75" name="Text Box 27">
          <a:extLst>
            <a:ext uri="{FF2B5EF4-FFF2-40B4-BE49-F238E27FC236}">
              <a16:creationId xmlns:a16="http://schemas.microsoft.com/office/drawing/2014/main" id="{00000000-0008-0000-0000-00006F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76" name="Text Box 27">
          <a:extLst>
            <a:ext uri="{FF2B5EF4-FFF2-40B4-BE49-F238E27FC236}">
              <a16:creationId xmlns:a16="http://schemas.microsoft.com/office/drawing/2014/main" id="{00000000-0008-0000-0000-000070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77" name="Text Box 27">
          <a:extLst>
            <a:ext uri="{FF2B5EF4-FFF2-40B4-BE49-F238E27FC236}">
              <a16:creationId xmlns:a16="http://schemas.microsoft.com/office/drawing/2014/main" id="{00000000-0008-0000-0000-000071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78" name="Text Box 27">
          <a:extLst>
            <a:ext uri="{FF2B5EF4-FFF2-40B4-BE49-F238E27FC236}">
              <a16:creationId xmlns:a16="http://schemas.microsoft.com/office/drawing/2014/main" id="{00000000-0008-0000-0000-000072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879" name="Text Box 27">
          <a:extLst>
            <a:ext uri="{FF2B5EF4-FFF2-40B4-BE49-F238E27FC236}">
              <a16:creationId xmlns:a16="http://schemas.microsoft.com/office/drawing/2014/main" id="{00000000-0008-0000-0000-000073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880" name="Text Box 27">
          <a:extLst>
            <a:ext uri="{FF2B5EF4-FFF2-40B4-BE49-F238E27FC236}">
              <a16:creationId xmlns:a16="http://schemas.microsoft.com/office/drawing/2014/main" id="{00000000-0008-0000-0000-000074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881" name="Text Box 27">
          <a:extLst>
            <a:ext uri="{FF2B5EF4-FFF2-40B4-BE49-F238E27FC236}">
              <a16:creationId xmlns:a16="http://schemas.microsoft.com/office/drawing/2014/main" id="{00000000-0008-0000-0000-000075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82" name="Text Box 27">
          <a:extLst>
            <a:ext uri="{FF2B5EF4-FFF2-40B4-BE49-F238E27FC236}">
              <a16:creationId xmlns:a16="http://schemas.microsoft.com/office/drawing/2014/main" id="{00000000-0008-0000-0000-000076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83" name="Text Box 27">
          <a:extLst>
            <a:ext uri="{FF2B5EF4-FFF2-40B4-BE49-F238E27FC236}">
              <a16:creationId xmlns:a16="http://schemas.microsoft.com/office/drawing/2014/main" id="{00000000-0008-0000-0000-000077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84" name="Text Box 27">
          <a:extLst>
            <a:ext uri="{FF2B5EF4-FFF2-40B4-BE49-F238E27FC236}">
              <a16:creationId xmlns:a16="http://schemas.microsoft.com/office/drawing/2014/main" id="{00000000-0008-0000-0000-000078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85" name="Text Box 27">
          <a:extLst>
            <a:ext uri="{FF2B5EF4-FFF2-40B4-BE49-F238E27FC236}">
              <a16:creationId xmlns:a16="http://schemas.microsoft.com/office/drawing/2014/main" id="{00000000-0008-0000-0000-000079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86" name="Text Box 27">
          <a:extLst>
            <a:ext uri="{FF2B5EF4-FFF2-40B4-BE49-F238E27FC236}">
              <a16:creationId xmlns:a16="http://schemas.microsoft.com/office/drawing/2014/main" id="{00000000-0008-0000-0000-00007A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87" name="Text Box 27">
          <a:extLst>
            <a:ext uri="{FF2B5EF4-FFF2-40B4-BE49-F238E27FC236}">
              <a16:creationId xmlns:a16="http://schemas.microsoft.com/office/drawing/2014/main" id="{00000000-0008-0000-0000-00007B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88" name="Text Box 27">
          <a:extLst>
            <a:ext uri="{FF2B5EF4-FFF2-40B4-BE49-F238E27FC236}">
              <a16:creationId xmlns:a16="http://schemas.microsoft.com/office/drawing/2014/main" id="{00000000-0008-0000-0000-00007C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89" name="Text Box 27">
          <a:extLst>
            <a:ext uri="{FF2B5EF4-FFF2-40B4-BE49-F238E27FC236}">
              <a16:creationId xmlns:a16="http://schemas.microsoft.com/office/drawing/2014/main" id="{00000000-0008-0000-0000-00007D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890" name="Text Box 27">
          <a:extLst>
            <a:ext uri="{FF2B5EF4-FFF2-40B4-BE49-F238E27FC236}">
              <a16:creationId xmlns:a16="http://schemas.microsoft.com/office/drawing/2014/main" id="{00000000-0008-0000-0000-00007E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891" name="Text Box 27">
          <a:extLst>
            <a:ext uri="{FF2B5EF4-FFF2-40B4-BE49-F238E27FC236}">
              <a16:creationId xmlns:a16="http://schemas.microsoft.com/office/drawing/2014/main" id="{00000000-0008-0000-0000-00007F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92" name="Text Box 27">
          <a:extLst>
            <a:ext uri="{FF2B5EF4-FFF2-40B4-BE49-F238E27FC236}">
              <a16:creationId xmlns:a16="http://schemas.microsoft.com/office/drawing/2014/main" id="{00000000-0008-0000-0000-000080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93" name="Text Box 27">
          <a:extLst>
            <a:ext uri="{FF2B5EF4-FFF2-40B4-BE49-F238E27FC236}">
              <a16:creationId xmlns:a16="http://schemas.microsoft.com/office/drawing/2014/main" id="{00000000-0008-0000-0000-000081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94" name="Text Box 27">
          <a:extLst>
            <a:ext uri="{FF2B5EF4-FFF2-40B4-BE49-F238E27FC236}">
              <a16:creationId xmlns:a16="http://schemas.microsoft.com/office/drawing/2014/main" id="{00000000-0008-0000-0000-000082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895" name="Text Box 27">
          <a:extLst>
            <a:ext uri="{FF2B5EF4-FFF2-40B4-BE49-F238E27FC236}">
              <a16:creationId xmlns:a16="http://schemas.microsoft.com/office/drawing/2014/main" id="{00000000-0008-0000-0000-000083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96" name="Text Box 27">
          <a:extLst>
            <a:ext uri="{FF2B5EF4-FFF2-40B4-BE49-F238E27FC236}">
              <a16:creationId xmlns:a16="http://schemas.microsoft.com/office/drawing/2014/main" id="{00000000-0008-0000-0000-000084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97" name="Text Box 27">
          <a:extLst>
            <a:ext uri="{FF2B5EF4-FFF2-40B4-BE49-F238E27FC236}">
              <a16:creationId xmlns:a16="http://schemas.microsoft.com/office/drawing/2014/main" id="{00000000-0008-0000-0000-000085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98" name="Text Box 27">
          <a:extLst>
            <a:ext uri="{FF2B5EF4-FFF2-40B4-BE49-F238E27FC236}">
              <a16:creationId xmlns:a16="http://schemas.microsoft.com/office/drawing/2014/main" id="{00000000-0008-0000-0000-000086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899" name="Text Box 27">
          <a:extLst>
            <a:ext uri="{FF2B5EF4-FFF2-40B4-BE49-F238E27FC236}">
              <a16:creationId xmlns:a16="http://schemas.microsoft.com/office/drawing/2014/main" id="{00000000-0008-0000-0000-000087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900" name="Text Box 27">
          <a:extLst>
            <a:ext uri="{FF2B5EF4-FFF2-40B4-BE49-F238E27FC236}">
              <a16:creationId xmlns:a16="http://schemas.microsoft.com/office/drawing/2014/main" id="{00000000-0008-0000-0000-000088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901" name="Text Box 27">
          <a:extLst>
            <a:ext uri="{FF2B5EF4-FFF2-40B4-BE49-F238E27FC236}">
              <a16:creationId xmlns:a16="http://schemas.microsoft.com/office/drawing/2014/main" id="{00000000-0008-0000-0000-000089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02" name="Text Box 27">
          <a:extLst>
            <a:ext uri="{FF2B5EF4-FFF2-40B4-BE49-F238E27FC236}">
              <a16:creationId xmlns:a16="http://schemas.microsoft.com/office/drawing/2014/main" id="{00000000-0008-0000-0000-00008A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03" name="Text Box 27">
          <a:extLst>
            <a:ext uri="{FF2B5EF4-FFF2-40B4-BE49-F238E27FC236}">
              <a16:creationId xmlns:a16="http://schemas.microsoft.com/office/drawing/2014/main" id="{00000000-0008-0000-0000-00008B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04" name="Text Box 27">
          <a:extLst>
            <a:ext uri="{FF2B5EF4-FFF2-40B4-BE49-F238E27FC236}">
              <a16:creationId xmlns:a16="http://schemas.microsoft.com/office/drawing/2014/main" id="{00000000-0008-0000-0000-00008C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05" name="Text Box 27">
          <a:extLst>
            <a:ext uri="{FF2B5EF4-FFF2-40B4-BE49-F238E27FC236}">
              <a16:creationId xmlns:a16="http://schemas.microsoft.com/office/drawing/2014/main" id="{00000000-0008-0000-0000-00008D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06" name="Text Box 27">
          <a:extLst>
            <a:ext uri="{FF2B5EF4-FFF2-40B4-BE49-F238E27FC236}">
              <a16:creationId xmlns:a16="http://schemas.microsoft.com/office/drawing/2014/main" id="{00000000-0008-0000-0000-00008E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07" name="Text Box 27">
          <a:extLst>
            <a:ext uri="{FF2B5EF4-FFF2-40B4-BE49-F238E27FC236}">
              <a16:creationId xmlns:a16="http://schemas.microsoft.com/office/drawing/2014/main" id="{00000000-0008-0000-0000-00008F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08" name="Text Box 27">
          <a:extLst>
            <a:ext uri="{FF2B5EF4-FFF2-40B4-BE49-F238E27FC236}">
              <a16:creationId xmlns:a16="http://schemas.microsoft.com/office/drawing/2014/main" id="{00000000-0008-0000-0000-000090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09" name="Text Box 27">
          <a:extLst>
            <a:ext uri="{FF2B5EF4-FFF2-40B4-BE49-F238E27FC236}">
              <a16:creationId xmlns:a16="http://schemas.microsoft.com/office/drawing/2014/main" id="{00000000-0008-0000-0000-000091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910" name="Text Box 27">
          <a:extLst>
            <a:ext uri="{FF2B5EF4-FFF2-40B4-BE49-F238E27FC236}">
              <a16:creationId xmlns:a16="http://schemas.microsoft.com/office/drawing/2014/main" id="{00000000-0008-0000-0000-000092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911" name="Text Box 27">
          <a:extLst>
            <a:ext uri="{FF2B5EF4-FFF2-40B4-BE49-F238E27FC236}">
              <a16:creationId xmlns:a16="http://schemas.microsoft.com/office/drawing/2014/main" id="{00000000-0008-0000-0000-000093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12" name="Text Box 27">
          <a:extLst>
            <a:ext uri="{FF2B5EF4-FFF2-40B4-BE49-F238E27FC236}">
              <a16:creationId xmlns:a16="http://schemas.microsoft.com/office/drawing/2014/main" id="{00000000-0008-0000-0000-000094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13" name="Text Box 27">
          <a:extLst>
            <a:ext uri="{FF2B5EF4-FFF2-40B4-BE49-F238E27FC236}">
              <a16:creationId xmlns:a16="http://schemas.microsoft.com/office/drawing/2014/main" id="{00000000-0008-0000-0000-000095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14" name="Text Box 27">
          <a:extLst>
            <a:ext uri="{FF2B5EF4-FFF2-40B4-BE49-F238E27FC236}">
              <a16:creationId xmlns:a16="http://schemas.microsoft.com/office/drawing/2014/main" id="{00000000-0008-0000-0000-000096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15" name="Text Box 27">
          <a:extLst>
            <a:ext uri="{FF2B5EF4-FFF2-40B4-BE49-F238E27FC236}">
              <a16:creationId xmlns:a16="http://schemas.microsoft.com/office/drawing/2014/main" id="{00000000-0008-0000-0000-000097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16" name="Text Box 27">
          <a:extLst>
            <a:ext uri="{FF2B5EF4-FFF2-40B4-BE49-F238E27FC236}">
              <a16:creationId xmlns:a16="http://schemas.microsoft.com/office/drawing/2014/main" id="{00000000-0008-0000-0000-000098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17" name="Text Box 27">
          <a:extLst>
            <a:ext uri="{FF2B5EF4-FFF2-40B4-BE49-F238E27FC236}">
              <a16:creationId xmlns:a16="http://schemas.microsoft.com/office/drawing/2014/main" id="{00000000-0008-0000-0000-000099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18" name="Text Box 27">
          <a:extLst>
            <a:ext uri="{FF2B5EF4-FFF2-40B4-BE49-F238E27FC236}">
              <a16:creationId xmlns:a16="http://schemas.microsoft.com/office/drawing/2014/main" id="{00000000-0008-0000-0000-00009A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19" name="Text Box 27">
          <a:extLst>
            <a:ext uri="{FF2B5EF4-FFF2-40B4-BE49-F238E27FC236}">
              <a16:creationId xmlns:a16="http://schemas.microsoft.com/office/drawing/2014/main" id="{00000000-0008-0000-0000-00009B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920" name="Text Box 27">
          <a:extLst>
            <a:ext uri="{FF2B5EF4-FFF2-40B4-BE49-F238E27FC236}">
              <a16:creationId xmlns:a16="http://schemas.microsoft.com/office/drawing/2014/main" id="{00000000-0008-0000-0000-00009C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921" name="Text Box 27">
          <a:extLst>
            <a:ext uri="{FF2B5EF4-FFF2-40B4-BE49-F238E27FC236}">
              <a16:creationId xmlns:a16="http://schemas.microsoft.com/office/drawing/2014/main" id="{00000000-0008-0000-0000-00009D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922" name="Text Box 27">
          <a:extLst>
            <a:ext uri="{FF2B5EF4-FFF2-40B4-BE49-F238E27FC236}">
              <a16:creationId xmlns:a16="http://schemas.microsoft.com/office/drawing/2014/main" id="{00000000-0008-0000-0000-00009E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23" name="Text Box 27">
          <a:extLst>
            <a:ext uri="{FF2B5EF4-FFF2-40B4-BE49-F238E27FC236}">
              <a16:creationId xmlns:a16="http://schemas.microsoft.com/office/drawing/2014/main" id="{00000000-0008-0000-0000-00009F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24" name="Text Box 27">
          <a:extLst>
            <a:ext uri="{FF2B5EF4-FFF2-40B4-BE49-F238E27FC236}">
              <a16:creationId xmlns:a16="http://schemas.microsoft.com/office/drawing/2014/main" id="{00000000-0008-0000-0000-0000A0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25" name="Text Box 27">
          <a:extLst>
            <a:ext uri="{FF2B5EF4-FFF2-40B4-BE49-F238E27FC236}">
              <a16:creationId xmlns:a16="http://schemas.microsoft.com/office/drawing/2014/main" id="{00000000-0008-0000-0000-0000A1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26" name="Text Box 27">
          <a:extLst>
            <a:ext uri="{FF2B5EF4-FFF2-40B4-BE49-F238E27FC236}">
              <a16:creationId xmlns:a16="http://schemas.microsoft.com/office/drawing/2014/main" id="{00000000-0008-0000-0000-0000A2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27" name="Text Box 27">
          <a:extLst>
            <a:ext uri="{FF2B5EF4-FFF2-40B4-BE49-F238E27FC236}">
              <a16:creationId xmlns:a16="http://schemas.microsoft.com/office/drawing/2014/main" id="{00000000-0008-0000-0000-0000A3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28" name="Text Box 27">
          <a:extLst>
            <a:ext uri="{FF2B5EF4-FFF2-40B4-BE49-F238E27FC236}">
              <a16:creationId xmlns:a16="http://schemas.microsoft.com/office/drawing/2014/main" id="{00000000-0008-0000-0000-0000A4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29" name="Text Box 27">
          <a:extLst>
            <a:ext uri="{FF2B5EF4-FFF2-40B4-BE49-F238E27FC236}">
              <a16:creationId xmlns:a16="http://schemas.microsoft.com/office/drawing/2014/main" id="{00000000-0008-0000-0000-0000A5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30" name="Text Box 27">
          <a:extLst>
            <a:ext uri="{FF2B5EF4-FFF2-40B4-BE49-F238E27FC236}">
              <a16:creationId xmlns:a16="http://schemas.microsoft.com/office/drawing/2014/main" id="{00000000-0008-0000-0000-0000A6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931" name="Text Box 27">
          <a:extLst>
            <a:ext uri="{FF2B5EF4-FFF2-40B4-BE49-F238E27FC236}">
              <a16:creationId xmlns:a16="http://schemas.microsoft.com/office/drawing/2014/main" id="{00000000-0008-0000-0000-0000A7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932" name="Text Box 27">
          <a:extLst>
            <a:ext uri="{FF2B5EF4-FFF2-40B4-BE49-F238E27FC236}">
              <a16:creationId xmlns:a16="http://schemas.microsoft.com/office/drawing/2014/main" id="{00000000-0008-0000-0000-0000A8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33" name="Text Box 27">
          <a:extLst>
            <a:ext uri="{FF2B5EF4-FFF2-40B4-BE49-F238E27FC236}">
              <a16:creationId xmlns:a16="http://schemas.microsoft.com/office/drawing/2014/main" id="{00000000-0008-0000-0000-0000A9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34" name="Text Box 27">
          <a:extLst>
            <a:ext uri="{FF2B5EF4-FFF2-40B4-BE49-F238E27FC236}">
              <a16:creationId xmlns:a16="http://schemas.microsoft.com/office/drawing/2014/main" id="{00000000-0008-0000-0000-0000AA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35" name="Text Box 27">
          <a:extLst>
            <a:ext uri="{FF2B5EF4-FFF2-40B4-BE49-F238E27FC236}">
              <a16:creationId xmlns:a16="http://schemas.microsoft.com/office/drawing/2014/main" id="{00000000-0008-0000-0000-0000AB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36" name="Text Box 27">
          <a:extLst>
            <a:ext uri="{FF2B5EF4-FFF2-40B4-BE49-F238E27FC236}">
              <a16:creationId xmlns:a16="http://schemas.microsoft.com/office/drawing/2014/main" id="{00000000-0008-0000-0000-0000AC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37" name="Text Box 27">
          <a:extLst>
            <a:ext uri="{FF2B5EF4-FFF2-40B4-BE49-F238E27FC236}">
              <a16:creationId xmlns:a16="http://schemas.microsoft.com/office/drawing/2014/main" id="{00000000-0008-0000-0000-0000AD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38" name="Text Box 27">
          <a:extLst>
            <a:ext uri="{FF2B5EF4-FFF2-40B4-BE49-F238E27FC236}">
              <a16:creationId xmlns:a16="http://schemas.microsoft.com/office/drawing/2014/main" id="{00000000-0008-0000-0000-0000AE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39" name="Text Box 27">
          <a:extLst>
            <a:ext uri="{FF2B5EF4-FFF2-40B4-BE49-F238E27FC236}">
              <a16:creationId xmlns:a16="http://schemas.microsoft.com/office/drawing/2014/main" id="{00000000-0008-0000-0000-0000AF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40" name="Text Box 27">
          <a:extLst>
            <a:ext uri="{FF2B5EF4-FFF2-40B4-BE49-F238E27FC236}">
              <a16:creationId xmlns:a16="http://schemas.microsoft.com/office/drawing/2014/main" id="{00000000-0008-0000-0000-0000B0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941" name="Text Box 27">
          <a:extLst>
            <a:ext uri="{FF2B5EF4-FFF2-40B4-BE49-F238E27FC236}">
              <a16:creationId xmlns:a16="http://schemas.microsoft.com/office/drawing/2014/main" id="{00000000-0008-0000-0000-0000B1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942" name="Text Box 27">
          <a:extLst>
            <a:ext uri="{FF2B5EF4-FFF2-40B4-BE49-F238E27FC236}">
              <a16:creationId xmlns:a16="http://schemas.microsoft.com/office/drawing/2014/main" id="{00000000-0008-0000-0000-0000B2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43" name="Text Box 27">
          <a:extLst>
            <a:ext uri="{FF2B5EF4-FFF2-40B4-BE49-F238E27FC236}">
              <a16:creationId xmlns:a16="http://schemas.microsoft.com/office/drawing/2014/main" id="{00000000-0008-0000-0000-0000B3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44" name="Text Box 27">
          <a:extLst>
            <a:ext uri="{FF2B5EF4-FFF2-40B4-BE49-F238E27FC236}">
              <a16:creationId xmlns:a16="http://schemas.microsoft.com/office/drawing/2014/main" id="{00000000-0008-0000-0000-0000B4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45" name="Text Box 27">
          <a:extLst>
            <a:ext uri="{FF2B5EF4-FFF2-40B4-BE49-F238E27FC236}">
              <a16:creationId xmlns:a16="http://schemas.microsoft.com/office/drawing/2014/main" id="{00000000-0008-0000-0000-0000B5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46" name="Text Box 27">
          <a:extLst>
            <a:ext uri="{FF2B5EF4-FFF2-40B4-BE49-F238E27FC236}">
              <a16:creationId xmlns:a16="http://schemas.microsoft.com/office/drawing/2014/main" id="{00000000-0008-0000-0000-0000B6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47" name="Text Box 27">
          <a:extLst>
            <a:ext uri="{FF2B5EF4-FFF2-40B4-BE49-F238E27FC236}">
              <a16:creationId xmlns:a16="http://schemas.microsoft.com/office/drawing/2014/main" id="{00000000-0008-0000-0000-0000B7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48" name="Text Box 27">
          <a:extLst>
            <a:ext uri="{FF2B5EF4-FFF2-40B4-BE49-F238E27FC236}">
              <a16:creationId xmlns:a16="http://schemas.microsoft.com/office/drawing/2014/main" id="{00000000-0008-0000-0000-0000B8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49" name="Text Box 27">
          <a:extLst>
            <a:ext uri="{FF2B5EF4-FFF2-40B4-BE49-F238E27FC236}">
              <a16:creationId xmlns:a16="http://schemas.microsoft.com/office/drawing/2014/main" id="{00000000-0008-0000-0000-0000B9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50" name="Text Box 27">
          <a:extLst>
            <a:ext uri="{FF2B5EF4-FFF2-40B4-BE49-F238E27FC236}">
              <a16:creationId xmlns:a16="http://schemas.microsoft.com/office/drawing/2014/main" id="{00000000-0008-0000-0000-0000BA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951" name="Text Box 27">
          <a:extLst>
            <a:ext uri="{FF2B5EF4-FFF2-40B4-BE49-F238E27FC236}">
              <a16:creationId xmlns:a16="http://schemas.microsoft.com/office/drawing/2014/main" id="{00000000-0008-0000-0000-0000BB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952" name="Text Box 27">
          <a:extLst>
            <a:ext uri="{FF2B5EF4-FFF2-40B4-BE49-F238E27FC236}">
              <a16:creationId xmlns:a16="http://schemas.microsoft.com/office/drawing/2014/main" id="{00000000-0008-0000-0000-0000BC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53" name="Text Box 27">
          <a:extLst>
            <a:ext uri="{FF2B5EF4-FFF2-40B4-BE49-F238E27FC236}">
              <a16:creationId xmlns:a16="http://schemas.microsoft.com/office/drawing/2014/main" id="{00000000-0008-0000-0000-0000BD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54" name="Text Box 27">
          <a:extLst>
            <a:ext uri="{FF2B5EF4-FFF2-40B4-BE49-F238E27FC236}">
              <a16:creationId xmlns:a16="http://schemas.microsoft.com/office/drawing/2014/main" id="{00000000-0008-0000-0000-0000BE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55" name="Text Box 27">
          <a:extLst>
            <a:ext uri="{FF2B5EF4-FFF2-40B4-BE49-F238E27FC236}">
              <a16:creationId xmlns:a16="http://schemas.microsoft.com/office/drawing/2014/main" id="{00000000-0008-0000-0000-0000BF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56" name="Text Box 27">
          <a:extLst>
            <a:ext uri="{FF2B5EF4-FFF2-40B4-BE49-F238E27FC236}">
              <a16:creationId xmlns:a16="http://schemas.microsoft.com/office/drawing/2014/main" id="{00000000-0008-0000-0000-0000C0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57" name="Text Box 27">
          <a:extLst>
            <a:ext uri="{FF2B5EF4-FFF2-40B4-BE49-F238E27FC236}">
              <a16:creationId xmlns:a16="http://schemas.microsoft.com/office/drawing/2014/main" id="{00000000-0008-0000-0000-0000C1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58" name="Text Box 27">
          <a:extLst>
            <a:ext uri="{FF2B5EF4-FFF2-40B4-BE49-F238E27FC236}">
              <a16:creationId xmlns:a16="http://schemas.microsoft.com/office/drawing/2014/main" id="{00000000-0008-0000-0000-0000C2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59" name="Text Box 27">
          <a:extLst>
            <a:ext uri="{FF2B5EF4-FFF2-40B4-BE49-F238E27FC236}">
              <a16:creationId xmlns:a16="http://schemas.microsoft.com/office/drawing/2014/main" id="{00000000-0008-0000-0000-0000C3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60" name="Text Box 27">
          <a:extLst>
            <a:ext uri="{FF2B5EF4-FFF2-40B4-BE49-F238E27FC236}">
              <a16:creationId xmlns:a16="http://schemas.microsoft.com/office/drawing/2014/main" id="{00000000-0008-0000-0000-0000C4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961" name="Text Box 27">
          <a:extLst>
            <a:ext uri="{FF2B5EF4-FFF2-40B4-BE49-F238E27FC236}">
              <a16:creationId xmlns:a16="http://schemas.microsoft.com/office/drawing/2014/main" id="{00000000-0008-0000-0000-0000C5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962" name="Text Box 27">
          <a:extLst>
            <a:ext uri="{FF2B5EF4-FFF2-40B4-BE49-F238E27FC236}">
              <a16:creationId xmlns:a16="http://schemas.microsoft.com/office/drawing/2014/main" id="{00000000-0008-0000-0000-0000C6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963" name="Text Box 27">
          <a:extLst>
            <a:ext uri="{FF2B5EF4-FFF2-40B4-BE49-F238E27FC236}">
              <a16:creationId xmlns:a16="http://schemas.microsoft.com/office/drawing/2014/main" id="{00000000-0008-0000-0000-0000C7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64" name="Text Box 27">
          <a:extLst>
            <a:ext uri="{FF2B5EF4-FFF2-40B4-BE49-F238E27FC236}">
              <a16:creationId xmlns:a16="http://schemas.microsoft.com/office/drawing/2014/main" id="{00000000-0008-0000-0000-0000C8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65" name="Text Box 27">
          <a:extLst>
            <a:ext uri="{FF2B5EF4-FFF2-40B4-BE49-F238E27FC236}">
              <a16:creationId xmlns:a16="http://schemas.microsoft.com/office/drawing/2014/main" id="{00000000-0008-0000-0000-0000C9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66" name="Text Box 27">
          <a:extLst>
            <a:ext uri="{FF2B5EF4-FFF2-40B4-BE49-F238E27FC236}">
              <a16:creationId xmlns:a16="http://schemas.microsoft.com/office/drawing/2014/main" id="{00000000-0008-0000-0000-0000CA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67" name="Text Box 27">
          <a:extLst>
            <a:ext uri="{FF2B5EF4-FFF2-40B4-BE49-F238E27FC236}">
              <a16:creationId xmlns:a16="http://schemas.microsoft.com/office/drawing/2014/main" id="{00000000-0008-0000-0000-0000CB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68" name="Text Box 27">
          <a:extLst>
            <a:ext uri="{FF2B5EF4-FFF2-40B4-BE49-F238E27FC236}">
              <a16:creationId xmlns:a16="http://schemas.microsoft.com/office/drawing/2014/main" id="{00000000-0008-0000-0000-0000CC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69" name="Text Box 27">
          <a:extLst>
            <a:ext uri="{FF2B5EF4-FFF2-40B4-BE49-F238E27FC236}">
              <a16:creationId xmlns:a16="http://schemas.microsoft.com/office/drawing/2014/main" id="{00000000-0008-0000-0000-0000CD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70" name="Text Box 27">
          <a:extLst>
            <a:ext uri="{FF2B5EF4-FFF2-40B4-BE49-F238E27FC236}">
              <a16:creationId xmlns:a16="http://schemas.microsoft.com/office/drawing/2014/main" id="{00000000-0008-0000-0000-0000CE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71" name="Text Box 27">
          <a:extLst>
            <a:ext uri="{FF2B5EF4-FFF2-40B4-BE49-F238E27FC236}">
              <a16:creationId xmlns:a16="http://schemas.microsoft.com/office/drawing/2014/main" id="{00000000-0008-0000-0000-0000CF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972" name="Text Box 27">
          <a:extLst>
            <a:ext uri="{FF2B5EF4-FFF2-40B4-BE49-F238E27FC236}">
              <a16:creationId xmlns:a16="http://schemas.microsoft.com/office/drawing/2014/main" id="{00000000-0008-0000-0000-0000D0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973" name="Text Box 27">
          <a:extLst>
            <a:ext uri="{FF2B5EF4-FFF2-40B4-BE49-F238E27FC236}">
              <a16:creationId xmlns:a16="http://schemas.microsoft.com/office/drawing/2014/main" id="{00000000-0008-0000-0000-0000D1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74" name="Text Box 27">
          <a:extLst>
            <a:ext uri="{FF2B5EF4-FFF2-40B4-BE49-F238E27FC236}">
              <a16:creationId xmlns:a16="http://schemas.microsoft.com/office/drawing/2014/main" id="{00000000-0008-0000-0000-0000D2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75" name="Text Box 27">
          <a:extLst>
            <a:ext uri="{FF2B5EF4-FFF2-40B4-BE49-F238E27FC236}">
              <a16:creationId xmlns:a16="http://schemas.microsoft.com/office/drawing/2014/main" id="{00000000-0008-0000-0000-0000D3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76" name="Text Box 27">
          <a:extLst>
            <a:ext uri="{FF2B5EF4-FFF2-40B4-BE49-F238E27FC236}">
              <a16:creationId xmlns:a16="http://schemas.microsoft.com/office/drawing/2014/main" id="{00000000-0008-0000-0000-0000D4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77" name="Text Box 27">
          <a:extLst>
            <a:ext uri="{FF2B5EF4-FFF2-40B4-BE49-F238E27FC236}">
              <a16:creationId xmlns:a16="http://schemas.microsoft.com/office/drawing/2014/main" id="{00000000-0008-0000-0000-0000D5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78" name="Text Box 27">
          <a:extLst>
            <a:ext uri="{FF2B5EF4-FFF2-40B4-BE49-F238E27FC236}">
              <a16:creationId xmlns:a16="http://schemas.microsoft.com/office/drawing/2014/main" id="{00000000-0008-0000-0000-0000D6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79" name="Text Box 27">
          <a:extLst>
            <a:ext uri="{FF2B5EF4-FFF2-40B4-BE49-F238E27FC236}">
              <a16:creationId xmlns:a16="http://schemas.microsoft.com/office/drawing/2014/main" id="{00000000-0008-0000-0000-0000D7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80" name="Text Box 27">
          <a:extLst>
            <a:ext uri="{FF2B5EF4-FFF2-40B4-BE49-F238E27FC236}">
              <a16:creationId xmlns:a16="http://schemas.microsoft.com/office/drawing/2014/main" id="{00000000-0008-0000-0000-0000D8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81" name="Text Box 27">
          <a:extLst>
            <a:ext uri="{FF2B5EF4-FFF2-40B4-BE49-F238E27FC236}">
              <a16:creationId xmlns:a16="http://schemas.microsoft.com/office/drawing/2014/main" id="{00000000-0008-0000-0000-0000D9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1982" name="Text Box 27">
          <a:extLst>
            <a:ext uri="{FF2B5EF4-FFF2-40B4-BE49-F238E27FC236}">
              <a16:creationId xmlns:a16="http://schemas.microsoft.com/office/drawing/2014/main" id="{00000000-0008-0000-0000-0000DA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983" name="Text Box 27">
          <a:extLst>
            <a:ext uri="{FF2B5EF4-FFF2-40B4-BE49-F238E27FC236}">
              <a16:creationId xmlns:a16="http://schemas.microsoft.com/office/drawing/2014/main" id="{00000000-0008-0000-0000-0000DB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84" name="Text Box 27">
          <a:extLst>
            <a:ext uri="{FF2B5EF4-FFF2-40B4-BE49-F238E27FC236}">
              <a16:creationId xmlns:a16="http://schemas.microsoft.com/office/drawing/2014/main" id="{00000000-0008-0000-0000-0000DC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85" name="Text Box 27">
          <a:extLst>
            <a:ext uri="{FF2B5EF4-FFF2-40B4-BE49-F238E27FC236}">
              <a16:creationId xmlns:a16="http://schemas.microsoft.com/office/drawing/2014/main" id="{00000000-0008-0000-0000-0000DD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86" name="Text Box 27">
          <a:extLst>
            <a:ext uri="{FF2B5EF4-FFF2-40B4-BE49-F238E27FC236}">
              <a16:creationId xmlns:a16="http://schemas.microsoft.com/office/drawing/2014/main" id="{00000000-0008-0000-0000-0000DE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87" name="Text Box 27">
          <a:extLst>
            <a:ext uri="{FF2B5EF4-FFF2-40B4-BE49-F238E27FC236}">
              <a16:creationId xmlns:a16="http://schemas.microsoft.com/office/drawing/2014/main" id="{00000000-0008-0000-0000-0000DF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88" name="Text Box 27">
          <a:extLst>
            <a:ext uri="{FF2B5EF4-FFF2-40B4-BE49-F238E27FC236}">
              <a16:creationId xmlns:a16="http://schemas.microsoft.com/office/drawing/2014/main" id="{00000000-0008-0000-0000-0000E0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89" name="Text Box 27">
          <a:extLst>
            <a:ext uri="{FF2B5EF4-FFF2-40B4-BE49-F238E27FC236}">
              <a16:creationId xmlns:a16="http://schemas.microsoft.com/office/drawing/2014/main" id="{00000000-0008-0000-0000-0000E1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90" name="Text Box 27">
          <a:extLst>
            <a:ext uri="{FF2B5EF4-FFF2-40B4-BE49-F238E27FC236}">
              <a16:creationId xmlns:a16="http://schemas.microsoft.com/office/drawing/2014/main" id="{00000000-0008-0000-0000-0000E2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91" name="Text Box 27">
          <a:extLst>
            <a:ext uri="{FF2B5EF4-FFF2-40B4-BE49-F238E27FC236}">
              <a16:creationId xmlns:a16="http://schemas.microsoft.com/office/drawing/2014/main" id="{00000000-0008-0000-0000-0000E3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1992" name="Text Box 27">
          <a:extLst>
            <a:ext uri="{FF2B5EF4-FFF2-40B4-BE49-F238E27FC236}">
              <a16:creationId xmlns:a16="http://schemas.microsoft.com/office/drawing/2014/main" id="{00000000-0008-0000-0000-0000E4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1993" name="Text Box 27">
          <a:extLst>
            <a:ext uri="{FF2B5EF4-FFF2-40B4-BE49-F238E27FC236}">
              <a16:creationId xmlns:a16="http://schemas.microsoft.com/office/drawing/2014/main" id="{00000000-0008-0000-0000-0000E5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94" name="Text Box 27">
          <a:extLst>
            <a:ext uri="{FF2B5EF4-FFF2-40B4-BE49-F238E27FC236}">
              <a16:creationId xmlns:a16="http://schemas.microsoft.com/office/drawing/2014/main" id="{00000000-0008-0000-0000-0000E6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95" name="Text Box 27">
          <a:extLst>
            <a:ext uri="{FF2B5EF4-FFF2-40B4-BE49-F238E27FC236}">
              <a16:creationId xmlns:a16="http://schemas.microsoft.com/office/drawing/2014/main" id="{00000000-0008-0000-0000-0000E7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96" name="Text Box 27">
          <a:extLst>
            <a:ext uri="{FF2B5EF4-FFF2-40B4-BE49-F238E27FC236}">
              <a16:creationId xmlns:a16="http://schemas.microsoft.com/office/drawing/2014/main" id="{00000000-0008-0000-0000-0000E8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1997" name="Text Box 27">
          <a:extLst>
            <a:ext uri="{FF2B5EF4-FFF2-40B4-BE49-F238E27FC236}">
              <a16:creationId xmlns:a16="http://schemas.microsoft.com/office/drawing/2014/main" id="{00000000-0008-0000-0000-0000E9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98" name="Text Box 27">
          <a:extLst>
            <a:ext uri="{FF2B5EF4-FFF2-40B4-BE49-F238E27FC236}">
              <a16:creationId xmlns:a16="http://schemas.microsoft.com/office/drawing/2014/main" id="{00000000-0008-0000-0000-0000EA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1999" name="Text Box 27">
          <a:extLst>
            <a:ext uri="{FF2B5EF4-FFF2-40B4-BE49-F238E27FC236}">
              <a16:creationId xmlns:a16="http://schemas.microsoft.com/office/drawing/2014/main" id="{00000000-0008-0000-0000-0000EB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00" name="Text Box 27">
          <a:extLst>
            <a:ext uri="{FF2B5EF4-FFF2-40B4-BE49-F238E27FC236}">
              <a16:creationId xmlns:a16="http://schemas.microsoft.com/office/drawing/2014/main" id="{00000000-0008-0000-0000-0000EC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01" name="Text Box 27">
          <a:extLst>
            <a:ext uri="{FF2B5EF4-FFF2-40B4-BE49-F238E27FC236}">
              <a16:creationId xmlns:a16="http://schemas.microsoft.com/office/drawing/2014/main" id="{00000000-0008-0000-0000-0000ED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002" name="Text Box 27">
          <a:extLst>
            <a:ext uri="{FF2B5EF4-FFF2-40B4-BE49-F238E27FC236}">
              <a16:creationId xmlns:a16="http://schemas.microsoft.com/office/drawing/2014/main" id="{00000000-0008-0000-0000-0000EE2E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003" name="Text Box 27">
          <a:extLst>
            <a:ext uri="{FF2B5EF4-FFF2-40B4-BE49-F238E27FC236}">
              <a16:creationId xmlns:a16="http://schemas.microsoft.com/office/drawing/2014/main" id="{00000000-0008-0000-0000-0000EF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004" name="Text Box 27">
          <a:extLst>
            <a:ext uri="{FF2B5EF4-FFF2-40B4-BE49-F238E27FC236}">
              <a16:creationId xmlns:a16="http://schemas.microsoft.com/office/drawing/2014/main" id="{00000000-0008-0000-0000-0000F0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05" name="Text Box 27">
          <a:extLst>
            <a:ext uri="{FF2B5EF4-FFF2-40B4-BE49-F238E27FC236}">
              <a16:creationId xmlns:a16="http://schemas.microsoft.com/office/drawing/2014/main" id="{00000000-0008-0000-0000-0000F1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06" name="Text Box 27">
          <a:extLst>
            <a:ext uri="{FF2B5EF4-FFF2-40B4-BE49-F238E27FC236}">
              <a16:creationId xmlns:a16="http://schemas.microsoft.com/office/drawing/2014/main" id="{00000000-0008-0000-0000-0000F2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07" name="Text Box 27">
          <a:extLst>
            <a:ext uri="{FF2B5EF4-FFF2-40B4-BE49-F238E27FC236}">
              <a16:creationId xmlns:a16="http://schemas.microsoft.com/office/drawing/2014/main" id="{00000000-0008-0000-0000-0000F3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08" name="Text Box 27">
          <a:extLst>
            <a:ext uri="{FF2B5EF4-FFF2-40B4-BE49-F238E27FC236}">
              <a16:creationId xmlns:a16="http://schemas.microsoft.com/office/drawing/2014/main" id="{00000000-0008-0000-0000-0000F4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09" name="Text Box 27">
          <a:extLst>
            <a:ext uri="{FF2B5EF4-FFF2-40B4-BE49-F238E27FC236}">
              <a16:creationId xmlns:a16="http://schemas.microsoft.com/office/drawing/2014/main" id="{00000000-0008-0000-0000-0000F5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10" name="Text Box 27">
          <a:extLst>
            <a:ext uri="{FF2B5EF4-FFF2-40B4-BE49-F238E27FC236}">
              <a16:creationId xmlns:a16="http://schemas.microsoft.com/office/drawing/2014/main" id="{00000000-0008-0000-0000-0000F6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11" name="Text Box 27">
          <a:extLst>
            <a:ext uri="{FF2B5EF4-FFF2-40B4-BE49-F238E27FC236}">
              <a16:creationId xmlns:a16="http://schemas.microsoft.com/office/drawing/2014/main" id="{00000000-0008-0000-0000-0000F7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12" name="Text Box 27">
          <a:extLst>
            <a:ext uri="{FF2B5EF4-FFF2-40B4-BE49-F238E27FC236}">
              <a16:creationId xmlns:a16="http://schemas.microsoft.com/office/drawing/2014/main" id="{00000000-0008-0000-0000-0000F8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013" name="Text Box 27">
          <a:extLst>
            <a:ext uri="{FF2B5EF4-FFF2-40B4-BE49-F238E27FC236}">
              <a16:creationId xmlns:a16="http://schemas.microsoft.com/office/drawing/2014/main" id="{00000000-0008-0000-0000-0000F92E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014" name="Text Box 27">
          <a:extLst>
            <a:ext uri="{FF2B5EF4-FFF2-40B4-BE49-F238E27FC236}">
              <a16:creationId xmlns:a16="http://schemas.microsoft.com/office/drawing/2014/main" id="{00000000-0008-0000-0000-0000FA2E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15" name="Text Box 27">
          <a:extLst>
            <a:ext uri="{FF2B5EF4-FFF2-40B4-BE49-F238E27FC236}">
              <a16:creationId xmlns:a16="http://schemas.microsoft.com/office/drawing/2014/main" id="{00000000-0008-0000-0000-0000FB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16" name="Text Box 27">
          <a:extLst>
            <a:ext uri="{FF2B5EF4-FFF2-40B4-BE49-F238E27FC236}">
              <a16:creationId xmlns:a16="http://schemas.microsoft.com/office/drawing/2014/main" id="{00000000-0008-0000-0000-0000FC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17" name="Text Box 27">
          <a:extLst>
            <a:ext uri="{FF2B5EF4-FFF2-40B4-BE49-F238E27FC236}">
              <a16:creationId xmlns:a16="http://schemas.microsoft.com/office/drawing/2014/main" id="{00000000-0008-0000-0000-0000FD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18" name="Text Box 27">
          <a:extLst>
            <a:ext uri="{FF2B5EF4-FFF2-40B4-BE49-F238E27FC236}">
              <a16:creationId xmlns:a16="http://schemas.microsoft.com/office/drawing/2014/main" id="{00000000-0008-0000-0000-0000FE2E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19" name="Text Box 27">
          <a:extLst>
            <a:ext uri="{FF2B5EF4-FFF2-40B4-BE49-F238E27FC236}">
              <a16:creationId xmlns:a16="http://schemas.microsoft.com/office/drawing/2014/main" id="{00000000-0008-0000-0000-0000FF2E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20" name="Text Box 27">
          <a:extLst>
            <a:ext uri="{FF2B5EF4-FFF2-40B4-BE49-F238E27FC236}">
              <a16:creationId xmlns:a16="http://schemas.microsoft.com/office/drawing/2014/main" id="{00000000-0008-0000-0000-000000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21" name="Text Box 27">
          <a:extLst>
            <a:ext uri="{FF2B5EF4-FFF2-40B4-BE49-F238E27FC236}">
              <a16:creationId xmlns:a16="http://schemas.microsoft.com/office/drawing/2014/main" id="{00000000-0008-0000-0000-000001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22" name="Text Box 27">
          <a:extLst>
            <a:ext uri="{FF2B5EF4-FFF2-40B4-BE49-F238E27FC236}">
              <a16:creationId xmlns:a16="http://schemas.microsoft.com/office/drawing/2014/main" id="{00000000-0008-0000-0000-000002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023" name="Text Box 27">
          <a:extLst>
            <a:ext uri="{FF2B5EF4-FFF2-40B4-BE49-F238E27FC236}">
              <a16:creationId xmlns:a16="http://schemas.microsoft.com/office/drawing/2014/main" id="{00000000-0008-0000-0000-000003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024" name="Text Box 27">
          <a:extLst>
            <a:ext uri="{FF2B5EF4-FFF2-40B4-BE49-F238E27FC236}">
              <a16:creationId xmlns:a16="http://schemas.microsoft.com/office/drawing/2014/main" id="{00000000-0008-0000-0000-000004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25" name="Text Box 27">
          <a:extLst>
            <a:ext uri="{FF2B5EF4-FFF2-40B4-BE49-F238E27FC236}">
              <a16:creationId xmlns:a16="http://schemas.microsoft.com/office/drawing/2014/main" id="{00000000-0008-0000-0000-000005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26" name="Text Box 27">
          <a:extLst>
            <a:ext uri="{FF2B5EF4-FFF2-40B4-BE49-F238E27FC236}">
              <a16:creationId xmlns:a16="http://schemas.microsoft.com/office/drawing/2014/main" id="{00000000-0008-0000-0000-000006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27" name="Text Box 27">
          <a:extLst>
            <a:ext uri="{FF2B5EF4-FFF2-40B4-BE49-F238E27FC236}">
              <a16:creationId xmlns:a16="http://schemas.microsoft.com/office/drawing/2014/main" id="{00000000-0008-0000-0000-000007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28" name="Text Box 27">
          <a:extLst>
            <a:ext uri="{FF2B5EF4-FFF2-40B4-BE49-F238E27FC236}">
              <a16:creationId xmlns:a16="http://schemas.microsoft.com/office/drawing/2014/main" id="{00000000-0008-0000-0000-000008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29" name="Text Box 27">
          <a:extLst>
            <a:ext uri="{FF2B5EF4-FFF2-40B4-BE49-F238E27FC236}">
              <a16:creationId xmlns:a16="http://schemas.microsoft.com/office/drawing/2014/main" id="{00000000-0008-0000-0000-000009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30" name="Text Box 27">
          <a:extLst>
            <a:ext uri="{FF2B5EF4-FFF2-40B4-BE49-F238E27FC236}">
              <a16:creationId xmlns:a16="http://schemas.microsoft.com/office/drawing/2014/main" id="{00000000-0008-0000-0000-00000A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31" name="Text Box 27">
          <a:extLst>
            <a:ext uri="{FF2B5EF4-FFF2-40B4-BE49-F238E27FC236}">
              <a16:creationId xmlns:a16="http://schemas.microsoft.com/office/drawing/2014/main" id="{00000000-0008-0000-0000-00000B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32" name="Text Box 27">
          <a:extLst>
            <a:ext uri="{FF2B5EF4-FFF2-40B4-BE49-F238E27FC236}">
              <a16:creationId xmlns:a16="http://schemas.microsoft.com/office/drawing/2014/main" id="{00000000-0008-0000-0000-00000C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033" name="Text Box 27">
          <a:extLst>
            <a:ext uri="{FF2B5EF4-FFF2-40B4-BE49-F238E27FC236}">
              <a16:creationId xmlns:a16="http://schemas.microsoft.com/office/drawing/2014/main" id="{00000000-0008-0000-0000-00000D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034" name="Text Box 27">
          <a:extLst>
            <a:ext uri="{FF2B5EF4-FFF2-40B4-BE49-F238E27FC236}">
              <a16:creationId xmlns:a16="http://schemas.microsoft.com/office/drawing/2014/main" id="{00000000-0008-0000-0000-00000E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35" name="Text Box 27">
          <a:extLst>
            <a:ext uri="{FF2B5EF4-FFF2-40B4-BE49-F238E27FC236}">
              <a16:creationId xmlns:a16="http://schemas.microsoft.com/office/drawing/2014/main" id="{00000000-0008-0000-0000-00000F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36" name="Text Box 27">
          <a:extLst>
            <a:ext uri="{FF2B5EF4-FFF2-40B4-BE49-F238E27FC236}">
              <a16:creationId xmlns:a16="http://schemas.microsoft.com/office/drawing/2014/main" id="{00000000-0008-0000-0000-000010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37" name="Text Box 27">
          <a:extLst>
            <a:ext uri="{FF2B5EF4-FFF2-40B4-BE49-F238E27FC236}">
              <a16:creationId xmlns:a16="http://schemas.microsoft.com/office/drawing/2014/main" id="{00000000-0008-0000-0000-000011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38" name="Text Box 27">
          <a:extLst>
            <a:ext uri="{FF2B5EF4-FFF2-40B4-BE49-F238E27FC236}">
              <a16:creationId xmlns:a16="http://schemas.microsoft.com/office/drawing/2014/main" id="{00000000-0008-0000-0000-000012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39" name="Text Box 27">
          <a:extLst>
            <a:ext uri="{FF2B5EF4-FFF2-40B4-BE49-F238E27FC236}">
              <a16:creationId xmlns:a16="http://schemas.microsoft.com/office/drawing/2014/main" id="{00000000-0008-0000-0000-000013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40" name="Text Box 27">
          <a:extLst>
            <a:ext uri="{FF2B5EF4-FFF2-40B4-BE49-F238E27FC236}">
              <a16:creationId xmlns:a16="http://schemas.microsoft.com/office/drawing/2014/main" id="{00000000-0008-0000-0000-000014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41" name="Text Box 27">
          <a:extLst>
            <a:ext uri="{FF2B5EF4-FFF2-40B4-BE49-F238E27FC236}">
              <a16:creationId xmlns:a16="http://schemas.microsoft.com/office/drawing/2014/main" id="{00000000-0008-0000-0000-000015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42" name="Text Box 27">
          <a:extLst>
            <a:ext uri="{FF2B5EF4-FFF2-40B4-BE49-F238E27FC236}">
              <a16:creationId xmlns:a16="http://schemas.microsoft.com/office/drawing/2014/main" id="{00000000-0008-0000-0000-000016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043" name="Text Box 27">
          <a:extLst>
            <a:ext uri="{FF2B5EF4-FFF2-40B4-BE49-F238E27FC236}">
              <a16:creationId xmlns:a16="http://schemas.microsoft.com/office/drawing/2014/main" id="{00000000-0008-0000-0000-000017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044" name="Text Box 27">
          <a:extLst>
            <a:ext uri="{FF2B5EF4-FFF2-40B4-BE49-F238E27FC236}">
              <a16:creationId xmlns:a16="http://schemas.microsoft.com/office/drawing/2014/main" id="{00000000-0008-0000-0000-000018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045" name="Text Box 27">
          <a:extLst>
            <a:ext uri="{FF2B5EF4-FFF2-40B4-BE49-F238E27FC236}">
              <a16:creationId xmlns:a16="http://schemas.microsoft.com/office/drawing/2014/main" id="{00000000-0008-0000-0000-000019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46" name="Text Box 27">
          <a:extLst>
            <a:ext uri="{FF2B5EF4-FFF2-40B4-BE49-F238E27FC236}">
              <a16:creationId xmlns:a16="http://schemas.microsoft.com/office/drawing/2014/main" id="{00000000-0008-0000-0000-00001A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47" name="Text Box 27">
          <a:extLst>
            <a:ext uri="{FF2B5EF4-FFF2-40B4-BE49-F238E27FC236}">
              <a16:creationId xmlns:a16="http://schemas.microsoft.com/office/drawing/2014/main" id="{00000000-0008-0000-0000-00001B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48" name="Text Box 27">
          <a:extLst>
            <a:ext uri="{FF2B5EF4-FFF2-40B4-BE49-F238E27FC236}">
              <a16:creationId xmlns:a16="http://schemas.microsoft.com/office/drawing/2014/main" id="{00000000-0008-0000-0000-00001C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49" name="Text Box 27">
          <a:extLst>
            <a:ext uri="{FF2B5EF4-FFF2-40B4-BE49-F238E27FC236}">
              <a16:creationId xmlns:a16="http://schemas.microsoft.com/office/drawing/2014/main" id="{00000000-0008-0000-0000-00001D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50" name="Text Box 27">
          <a:extLst>
            <a:ext uri="{FF2B5EF4-FFF2-40B4-BE49-F238E27FC236}">
              <a16:creationId xmlns:a16="http://schemas.microsoft.com/office/drawing/2014/main" id="{00000000-0008-0000-0000-00001E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51" name="Text Box 27">
          <a:extLst>
            <a:ext uri="{FF2B5EF4-FFF2-40B4-BE49-F238E27FC236}">
              <a16:creationId xmlns:a16="http://schemas.microsoft.com/office/drawing/2014/main" id="{00000000-0008-0000-0000-00001F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52" name="Text Box 27">
          <a:extLst>
            <a:ext uri="{FF2B5EF4-FFF2-40B4-BE49-F238E27FC236}">
              <a16:creationId xmlns:a16="http://schemas.microsoft.com/office/drawing/2014/main" id="{00000000-0008-0000-0000-000020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53" name="Text Box 27">
          <a:extLst>
            <a:ext uri="{FF2B5EF4-FFF2-40B4-BE49-F238E27FC236}">
              <a16:creationId xmlns:a16="http://schemas.microsoft.com/office/drawing/2014/main" id="{00000000-0008-0000-0000-000021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054" name="Text Box 27">
          <a:extLst>
            <a:ext uri="{FF2B5EF4-FFF2-40B4-BE49-F238E27FC236}">
              <a16:creationId xmlns:a16="http://schemas.microsoft.com/office/drawing/2014/main" id="{00000000-0008-0000-0000-000022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055" name="Text Box 27">
          <a:extLst>
            <a:ext uri="{FF2B5EF4-FFF2-40B4-BE49-F238E27FC236}">
              <a16:creationId xmlns:a16="http://schemas.microsoft.com/office/drawing/2014/main" id="{00000000-0008-0000-0000-000023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56" name="Text Box 27">
          <a:extLst>
            <a:ext uri="{FF2B5EF4-FFF2-40B4-BE49-F238E27FC236}">
              <a16:creationId xmlns:a16="http://schemas.microsoft.com/office/drawing/2014/main" id="{00000000-0008-0000-0000-000024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57" name="Text Box 27">
          <a:extLst>
            <a:ext uri="{FF2B5EF4-FFF2-40B4-BE49-F238E27FC236}">
              <a16:creationId xmlns:a16="http://schemas.microsoft.com/office/drawing/2014/main" id="{00000000-0008-0000-0000-000025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58" name="Text Box 27">
          <a:extLst>
            <a:ext uri="{FF2B5EF4-FFF2-40B4-BE49-F238E27FC236}">
              <a16:creationId xmlns:a16="http://schemas.microsoft.com/office/drawing/2014/main" id="{00000000-0008-0000-0000-000026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59" name="Text Box 27">
          <a:extLst>
            <a:ext uri="{FF2B5EF4-FFF2-40B4-BE49-F238E27FC236}">
              <a16:creationId xmlns:a16="http://schemas.microsoft.com/office/drawing/2014/main" id="{00000000-0008-0000-0000-000027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60" name="Text Box 27">
          <a:extLst>
            <a:ext uri="{FF2B5EF4-FFF2-40B4-BE49-F238E27FC236}">
              <a16:creationId xmlns:a16="http://schemas.microsoft.com/office/drawing/2014/main" id="{00000000-0008-0000-0000-000028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61" name="Text Box 27">
          <a:extLst>
            <a:ext uri="{FF2B5EF4-FFF2-40B4-BE49-F238E27FC236}">
              <a16:creationId xmlns:a16="http://schemas.microsoft.com/office/drawing/2014/main" id="{00000000-0008-0000-0000-000029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62" name="Text Box 27">
          <a:extLst>
            <a:ext uri="{FF2B5EF4-FFF2-40B4-BE49-F238E27FC236}">
              <a16:creationId xmlns:a16="http://schemas.microsoft.com/office/drawing/2014/main" id="{00000000-0008-0000-0000-00002A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63" name="Text Box 27">
          <a:extLst>
            <a:ext uri="{FF2B5EF4-FFF2-40B4-BE49-F238E27FC236}">
              <a16:creationId xmlns:a16="http://schemas.microsoft.com/office/drawing/2014/main" id="{00000000-0008-0000-0000-00002B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064" name="Text Box 27">
          <a:extLst>
            <a:ext uri="{FF2B5EF4-FFF2-40B4-BE49-F238E27FC236}">
              <a16:creationId xmlns:a16="http://schemas.microsoft.com/office/drawing/2014/main" id="{00000000-0008-0000-0000-00002C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065" name="Text Box 27">
          <a:extLst>
            <a:ext uri="{FF2B5EF4-FFF2-40B4-BE49-F238E27FC236}">
              <a16:creationId xmlns:a16="http://schemas.microsoft.com/office/drawing/2014/main" id="{00000000-0008-0000-0000-00002D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66" name="Text Box 27">
          <a:extLst>
            <a:ext uri="{FF2B5EF4-FFF2-40B4-BE49-F238E27FC236}">
              <a16:creationId xmlns:a16="http://schemas.microsoft.com/office/drawing/2014/main" id="{00000000-0008-0000-0000-00002E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67" name="Text Box 27">
          <a:extLst>
            <a:ext uri="{FF2B5EF4-FFF2-40B4-BE49-F238E27FC236}">
              <a16:creationId xmlns:a16="http://schemas.microsoft.com/office/drawing/2014/main" id="{00000000-0008-0000-0000-00002F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68" name="Text Box 27">
          <a:extLst>
            <a:ext uri="{FF2B5EF4-FFF2-40B4-BE49-F238E27FC236}">
              <a16:creationId xmlns:a16="http://schemas.microsoft.com/office/drawing/2014/main" id="{00000000-0008-0000-0000-000030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69" name="Text Box 27">
          <a:extLst>
            <a:ext uri="{FF2B5EF4-FFF2-40B4-BE49-F238E27FC236}">
              <a16:creationId xmlns:a16="http://schemas.microsoft.com/office/drawing/2014/main" id="{00000000-0008-0000-0000-000031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70" name="Text Box 27">
          <a:extLst>
            <a:ext uri="{FF2B5EF4-FFF2-40B4-BE49-F238E27FC236}">
              <a16:creationId xmlns:a16="http://schemas.microsoft.com/office/drawing/2014/main" id="{00000000-0008-0000-0000-000032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71" name="Text Box 27">
          <a:extLst>
            <a:ext uri="{FF2B5EF4-FFF2-40B4-BE49-F238E27FC236}">
              <a16:creationId xmlns:a16="http://schemas.microsoft.com/office/drawing/2014/main" id="{00000000-0008-0000-0000-000033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72" name="Text Box 27">
          <a:extLst>
            <a:ext uri="{FF2B5EF4-FFF2-40B4-BE49-F238E27FC236}">
              <a16:creationId xmlns:a16="http://schemas.microsoft.com/office/drawing/2014/main" id="{00000000-0008-0000-0000-000034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73" name="Text Box 27">
          <a:extLst>
            <a:ext uri="{FF2B5EF4-FFF2-40B4-BE49-F238E27FC236}">
              <a16:creationId xmlns:a16="http://schemas.microsoft.com/office/drawing/2014/main" id="{00000000-0008-0000-0000-000035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074" name="Text Box 27">
          <a:extLst>
            <a:ext uri="{FF2B5EF4-FFF2-40B4-BE49-F238E27FC236}">
              <a16:creationId xmlns:a16="http://schemas.microsoft.com/office/drawing/2014/main" id="{00000000-0008-0000-0000-000036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075" name="Text Box 27">
          <a:extLst>
            <a:ext uri="{FF2B5EF4-FFF2-40B4-BE49-F238E27FC236}">
              <a16:creationId xmlns:a16="http://schemas.microsoft.com/office/drawing/2014/main" id="{00000000-0008-0000-0000-000037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76" name="Text Box 27">
          <a:extLst>
            <a:ext uri="{FF2B5EF4-FFF2-40B4-BE49-F238E27FC236}">
              <a16:creationId xmlns:a16="http://schemas.microsoft.com/office/drawing/2014/main" id="{00000000-0008-0000-0000-000038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77" name="Text Box 27">
          <a:extLst>
            <a:ext uri="{FF2B5EF4-FFF2-40B4-BE49-F238E27FC236}">
              <a16:creationId xmlns:a16="http://schemas.microsoft.com/office/drawing/2014/main" id="{00000000-0008-0000-0000-000039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78" name="Text Box 27">
          <a:extLst>
            <a:ext uri="{FF2B5EF4-FFF2-40B4-BE49-F238E27FC236}">
              <a16:creationId xmlns:a16="http://schemas.microsoft.com/office/drawing/2014/main" id="{00000000-0008-0000-0000-00003A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79" name="Text Box 27">
          <a:extLst>
            <a:ext uri="{FF2B5EF4-FFF2-40B4-BE49-F238E27FC236}">
              <a16:creationId xmlns:a16="http://schemas.microsoft.com/office/drawing/2014/main" id="{00000000-0008-0000-0000-00003B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80" name="Text Box 27">
          <a:extLst>
            <a:ext uri="{FF2B5EF4-FFF2-40B4-BE49-F238E27FC236}">
              <a16:creationId xmlns:a16="http://schemas.microsoft.com/office/drawing/2014/main" id="{00000000-0008-0000-0000-00003C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81" name="Text Box 27">
          <a:extLst>
            <a:ext uri="{FF2B5EF4-FFF2-40B4-BE49-F238E27FC236}">
              <a16:creationId xmlns:a16="http://schemas.microsoft.com/office/drawing/2014/main" id="{00000000-0008-0000-0000-00003D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82" name="Text Box 27">
          <a:extLst>
            <a:ext uri="{FF2B5EF4-FFF2-40B4-BE49-F238E27FC236}">
              <a16:creationId xmlns:a16="http://schemas.microsoft.com/office/drawing/2014/main" id="{00000000-0008-0000-0000-00003E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83" name="Text Box 27">
          <a:extLst>
            <a:ext uri="{FF2B5EF4-FFF2-40B4-BE49-F238E27FC236}">
              <a16:creationId xmlns:a16="http://schemas.microsoft.com/office/drawing/2014/main" id="{00000000-0008-0000-0000-00003F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084" name="Text Box 27">
          <a:extLst>
            <a:ext uri="{FF2B5EF4-FFF2-40B4-BE49-F238E27FC236}">
              <a16:creationId xmlns:a16="http://schemas.microsoft.com/office/drawing/2014/main" id="{00000000-0008-0000-0000-000040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085" name="Text Box 27">
          <a:extLst>
            <a:ext uri="{FF2B5EF4-FFF2-40B4-BE49-F238E27FC236}">
              <a16:creationId xmlns:a16="http://schemas.microsoft.com/office/drawing/2014/main" id="{00000000-0008-0000-0000-000041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086" name="Text Box 27">
          <a:extLst>
            <a:ext uri="{FF2B5EF4-FFF2-40B4-BE49-F238E27FC236}">
              <a16:creationId xmlns:a16="http://schemas.microsoft.com/office/drawing/2014/main" id="{00000000-0008-0000-0000-000042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87" name="Text Box 27">
          <a:extLst>
            <a:ext uri="{FF2B5EF4-FFF2-40B4-BE49-F238E27FC236}">
              <a16:creationId xmlns:a16="http://schemas.microsoft.com/office/drawing/2014/main" id="{00000000-0008-0000-0000-000043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88" name="Text Box 27">
          <a:extLst>
            <a:ext uri="{FF2B5EF4-FFF2-40B4-BE49-F238E27FC236}">
              <a16:creationId xmlns:a16="http://schemas.microsoft.com/office/drawing/2014/main" id="{00000000-0008-0000-0000-000044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89" name="Text Box 27">
          <a:extLst>
            <a:ext uri="{FF2B5EF4-FFF2-40B4-BE49-F238E27FC236}">
              <a16:creationId xmlns:a16="http://schemas.microsoft.com/office/drawing/2014/main" id="{00000000-0008-0000-0000-000045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90" name="Text Box 27">
          <a:extLst>
            <a:ext uri="{FF2B5EF4-FFF2-40B4-BE49-F238E27FC236}">
              <a16:creationId xmlns:a16="http://schemas.microsoft.com/office/drawing/2014/main" id="{00000000-0008-0000-0000-000046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91" name="Text Box 27">
          <a:extLst>
            <a:ext uri="{FF2B5EF4-FFF2-40B4-BE49-F238E27FC236}">
              <a16:creationId xmlns:a16="http://schemas.microsoft.com/office/drawing/2014/main" id="{00000000-0008-0000-0000-000047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92" name="Text Box 27">
          <a:extLst>
            <a:ext uri="{FF2B5EF4-FFF2-40B4-BE49-F238E27FC236}">
              <a16:creationId xmlns:a16="http://schemas.microsoft.com/office/drawing/2014/main" id="{00000000-0008-0000-0000-000048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93" name="Text Box 27">
          <a:extLst>
            <a:ext uri="{FF2B5EF4-FFF2-40B4-BE49-F238E27FC236}">
              <a16:creationId xmlns:a16="http://schemas.microsoft.com/office/drawing/2014/main" id="{00000000-0008-0000-0000-000049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094" name="Text Box 27">
          <a:extLst>
            <a:ext uri="{FF2B5EF4-FFF2-40B4-BE49-F238E27FC236}">
              <a16:creationId xmlns:a16="http://schemas.microsoft.com/office/drawing/2014/main" id="{00000000-0008-0000-0000-00004A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095" name="Text Box 27">
          <a:extLst>
            <a:ext uri="{FF2B5EF4-FFF2-40B4-BE49-F238E27FC236}">
              <a16:creationId xmlns:a16="http://schemas.microsoft.com/office/drawing/2014/main" id="{00000000-0008-0000-0000-00004B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096" name="Text Box 27">
          <a:extLst>
            <a:ext uri="{FF2B5EF4-FFF2-40B4-BE49-F238E27FC236}">
              <a16:creationId xmlns:a16="http://schemas.microsoft.com/office/drawing/2014/main" id="{00000000-0008-0000-0000-00004C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97" name="Text Box 27">
          <a:extLst>
            <a:ext uri="{FF2B5EF4-FFF2-40B4-BE49-F238E27FC236}">
              <a16:creationId xmlns:a16="http://schemas.microsoft.com/office/drawing/2014/main" id="{00000000-0008-0000-0000-00004D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98" name="Text Box 27">
          <a:extLst>
            <a:ext uri="{FF2B5EF4-FFF2-40B4-BE49-F238E27FC236}">
              <a16:creationId xmlns:a16="http://schemas.microsoft.com/office/drawing/2014/main" id="{00000000-0008-0000-0000-00004E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099" name="Text Box 27">
          <a:extLst>
            <a:ext uri="{FF2B5EF4-FFF2-40B4-BE49-F238E27FC236}">
              <a16:creationId xmlns:a16="http://schemas.microsoft.com/office/drawing/2014/main" id="{00000000-0008-0000-0000-00004F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00" name="Text Box 27">
          <a:extLst>
            <a:ext uri="{FF2B5EF4-FFF2-40B4-BE49-F238E27FC236}">
              <a16:creationId xmlns:a16="http://schemas.microsoft.com/office/drawing/2014/main" id="{00000000-0008-0000-0000-000050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01" name="Text Box 27">
          <a:extLst>
            <a:ext uri="{FF2B5EF4-FFF2-40B4-BE49-F238E27FC236}">
              <a16:creationId xmlns:a16="http://schemas.microsoft.com/office/drawing/2014/main" id="{00000000-0008-0000-0000-000051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02" name="Text Box 27">
          <a:extLst>
            <a:ext uri="{FF2B5EF4-FFF2-40B4-BE49-F238E27FC236}">
              <a16:creationId xmlns:a16="http://schemas.microsoft.com/office/drawing/2014/main" id="{00000000-0008-0000-0000-000052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03" name="Text Box 27">
          <a:extLst>
            <a:ext uri="{FF2B5EF4-FFF2-40B4-BE49-F238E27FC236}">
              <a16:creationId xmlns:a16="http://schemas.microsoft.com/office/drawing/2014/main" id="{00000000-0008-0000-0000-000053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04" name="Text Box 27">
          <a:extLst>
            <a:ext uri="{FF2B5EF4-FFF2-40B4-BE49-F238E27FC236}">
              <a16:creationId xmlns:a16="http://schemas.microsoft.com/office/drawing/2014/main" id="{00000000-0008-0000-0000-000054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105" name="Text Box 27">
          <a:extLst>
            <a:ext uri="{FF2B5EF4-FFF2-40B4-BE49-F238E27FC236}">
              <a16:creationId xmlns:a16="http://schemas.microsoft.com/office/drawing/2014/main" id="{00000000-0008-0000-0000-000055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106" name="Text Box 27">
          <a:extLst>
            <a:ext uri="{FF2B5EF4-FFF2-40B4-BE49-F238E27FC236}">
              <a16:creationId xmlns:a16="http://schemas.microsoft.com/office/drawing/2014/main" id="{00000000-0008-0000-0000-000056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07" name="Text Box 27">
          <a:extLst>
            <a:ext uri="{FF2B5EF4-FFF2-40B4-BE49-F238E27FC236}">
              <a16:creationId xmlns:a16="http://schemas.microsoft.com/office/drawing/2014/main" id="{00000000-0008-0000-0000-000057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08" name="Text Box 27">
          <a:extLst>
            <a:ext uri="{FF2B5EF4-FFF2-40B4-BE49-F238E27FC236}">
              <a16:creationId xmlns:a16="http://schemas.microsoft.com/office/drawing/2014/main" id="{00000000-0008-0000-0000-000058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09" name="Text Box 27">
          <a:extLst>
            <a:ext uri="{FF2B5EF4-FFF2-40B4-BE49-F238E27FC236}">
              <a16:creationId xmlns:a16="http://schemas.microsoft.com/office/drawing/2014/main" id="{00000000-0008-0000-0000-000059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10" name="Text Box 27">
          <a:extLst>
            <a:ext uri="{FF2B5EF4-FFF2-40B4-BE49-F238E27FC236}">
              <a16:creationId xmlns:a16="http://schemas.microsoft.com/office/drawing/2014/main" id="{00000000-0008-0000-0000-00005A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11" name="Text Box 27">
          <a:extLst>
            <a:ext uri="{FF2B5EF4-FFF2-40B4-BE49-F238E27FC236}">
              <a16:creationId xmlns:a16="http://schemas.microsoft.com/office/drawing/2014/main" id="{00000000-0008-0000-0000-00005B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12" name="Text Box 27">
          <a:extLst>
            <a:ext uri="{FF2B5EF4-FFF2-40B4-BE49-F238E27FC236}">
              <a16:creationId xmlns:a16="http://schemas.microsoft.com/office/drawing/2014/main" id="{00000000-0008-0000-0000-00005C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13" name="Text Box 27">
          <a:extLst>
            <a:ext uri="{FF2B5EF4-FFF2-40B4-BE49-F238E27FC236}">
              <a16:creationId xmlns:a16="http://schemas.microsoft.com/office/drawing/2014/main" id="{00000000-0008-0000-0000-00005D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14" name="Text Box 27">
          <a:extLst>
            <a:ext uri="{FF2B5EF4-FFF2-40B4-BE49-F238E27FC236}">
              <a16:creationId xmlns:a16="http://schemas.microsoft.com/office/drawing/2014/main" id="{00000000-0008-0000-0000-00005E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115" name="Text Box 27">
          <a:extLst>
            <a:ext uri="{FF2B5EF4-FFF2-40B4-BE49-F238E27FC236}">
              <a16:creationId xmlns:a16="http://schemas.microsoft.com/office/drawing/2014/main" id="{00000000-0008-0000-0000-00005F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116" name="Text Box 27">
          <a:extLst>
            <a:ext uri="{FF2B5EF4-FFF2-40B4-BE49-F238E27FC236}">
              <a16:creationId xmlns:a16="http://schemas.microsoft.com/office/drawing/2014/main" id="{00000000-0008-0000-0000-000060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17" name="Text Box 27">
          <a:extLst>
            <a:ext uri="{FF2B5EF4-FFF2-40B4-BE49-F238E27FC236}">
              <a16:creationId xmlns:a16="http://schemas.microsoft.com/office/drawing/2014/main" id="{00000000-0008-0000-0000-000061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18" name="Text Box 27">
          <a:extLst>
            <a:ext uri="{FF2B5EF4-FFF2-40B4-BE49-F238E27FC236}">
              <a16:creationId xmlns:a16="http://schemas.microsoft.com/office/drawing/2014/main" id="{00000000-0008-0000-0000-000062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19" name="Text Box 27">
          <a:extLst>
            <a:ext uri="{FF2B5EF4-FFF2-40B4-BE49-F238E27FC236}">
              <a16:creationId xmlns:a16="http://schemas.microsoft.com/office/drawing/2014/main" id="{00000000-0008-0000-0000-000063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20" name="Text Box 27">
          <a:extLst>
            <a:ext uri="{FF2B5EF4-FFF2-40B4-BE49-F238E27FC236}">
              <a16:creationId xmlns:a16="http://schemas.microsoft.com/office/drawing/2014/main" id="{00000000-0008-0000-0000-000064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21" name="Text Box 27">
          <a:extLst>
            <a:ext uri="{FF2B5EF4-FFF2-40B4-BE49-F238E27FC236}">
              <a16:creationId xmlns:a16="http://schemas.microsoft.com/office/drawing/2014/main" id="{00000000-0008-0000-0000-000065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22" name="Text Box 27">
          <a:extLst>
            <a:ext uri="{FF2B5EF4-FFF2-40B4-BE49-F238E27FC236}">
              <a16:creationId xmlns:a16="http://schemas.microsoft.com/office/drawing/2014/main" id="{00000000-0008-0000-0000-000066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23" name="Text Box 27">
          <a:extLst>
            <a:ext uri="{FF2B5EF4-FFF2-40B4-BE49-F238E27FC236}">
              <a16:creationId xmlns:a16="http://schemas.microsoft.com/office/drawing/2014/main" id="{00000000-0008-0000-0000-000067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24" name="Text Box 27">
          <a:extLst>
            <a:ext uri="{FF2B5EF4-FFF2-40B4-BE49-F238E27FC236}">
              <a16:creationId xmlns:a16="http://schemas.microsoft.com/office/drawing/2014/main" id="{00000000-0008-0000-0000-000068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125" name="Text Box 27">
          <a:extLst>
            <a:ext uri="{FF2B5EF4-FFF2-40B4-BE49-F238E27FC236}">
              <a16:creationId xmlns:a16="http://schemas.microsoft.com/office/drawing/2014/main" id="{00000000-0008-0000-0000-000069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126" name="Text Box 27">
          <a:extLst>
            <a:ext uri="{FF2B5EF4-FFF2-40B4-BE49-F238E27FC236}">
              <a16:creationId xmlns:a16="http://schemas.microsoft.com/office/drawing/2014/main" id="{00000000-0008-0000-0000-00006A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127" name="Text Box 27">
          <a:extLst>
            <a:ext uri="{FF2B5EF4-FFF2-40B4-BE49-F238E27FC236}">
              <a16:creationId xmlns:a16="http://schemas.microsoft.com/office/drawing/2014/main" id="{00000000-0008-0000-0000-00006B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28" name="Text Box 27">
          <a:extLst>
            <a:ext uri="{FF2B5EF4-FFF2-40B4-BE49-F238E27FC236}">
              <a16:creationId xmlns:a16="http://schemas.microsoft.com/office/drawing/2014/main" id="{00000000-0008-0000-0000-00006C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29" name="Text Box 27">
          <a:extLst>
            <a:ext uri="{FF2B5EF4-FFF2-40B4-BE49-F238E27FC236}">
              <a16:creationId xmlns:a16="http://schemas.microsoft.com/office/drawing/2014/main" id="{00000000-0008-0000-0000-00006D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30" name="Text Box 27">
          <a:extLst>
            <a:ext uri="{FF2B5EF4-FFF2-40B4-BE49-F238E27FC236}">
              <a16:creationId xmlns:a16="http://schemas.microsoft.com/office/drawing/2014/main" id="{00000000-0008-0000-0000-00006E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31" name="Text Box 27">
          <a:extLst>
            <a:ext uri="{FF2B5EF4-FFF2-40B4-BE49-F238E27FC236}">
              <a16:creationId xmlns:a16="http://schemas.microsoft.com/office/drawing/2014/main" id="{00000000-0008-0000-0000-00006F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32" name="Text Box 27">
          <a:extLst>
            <a:ext uri="{FF2B5EF4-FFF2-40B4-BE49-F238E27FC236}">
              <a16:creationId xmlns:a16="http://schemas.microsoft.com/office/drawing/2014/main" id="{00000000-0008-0000-0000-000070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33" name="Text Box 27">
          <a:extLst>
            <a:ext uri="{FF2B5EF4-FFF2-40B4-BE49-F238E27FC236}">
              <a16:creationId xmlns:a16="http://schemas.microsoft.com/office/drawing/2014/main" id="{00000000-0008-0000-0000-000071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34" name="Text Box 27">
          <a:extLst>
            <a:ext uri="{FF2B5EF4-FFF2-40B4-BE49-F238E27FC236}">
              <a16:creationId xmlns:a16="http://schemas.microsoft.com/office/drawing/2014/main" id="{00000000-0008-0000-0000-000072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35" name="Text Box 27">
          <a:extLst>
            <a:ext uri="{FF2B5EF4-FFF2-40B4-BE49-F238E27FC236}">
              <a16:creationId xmlns:a16="http://schemas.microsoft.com/office/drawing/2014/main" id="{00000000-0008-0000-0000-000073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136" name="Text Box 27">
          <a:extLst>
            <a:ext uri="{FF2B5EF4-FFF2-40B4-BE49-F238E27FC236}">
              <a16:creationId xmlns:a16="http://schemas.microsoft.com/office/drawing/2014/main" id="{00000000-0008-0000-0000-000074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137" name="Text Box 27">
          <a:extLst>
            <a:ext uri="{FF2B5EF4-FFF2-40B4-BE49-F238E27FC236}">
              <a16:creationId xmlns:a16="http://schemas.microsoft.com/office/drawing/2014/main" id="{00000000-0008-0000-0000-000075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38" name="Text Box 27">
          <a:extLst>
            <a:ext uri="{FF2B5EF4-FFF2-40B4-BE49-F238E27FC236}">
              <a16:creationId xmlns:a16="http://schemas.microsoft.com/office/drawing/2014/main" id="{00000000-0008-0000-0000-000076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39" name="Text Box 27">
          <a:extLst>
            <a:ext uri="{FF2B5EF4-FFF2-40B4-BE49-F238E27FC236}">
              <a16:creationId xmlns:a16="http://schemas.microsoft.com/office/drawing/2014/main" id="{00000000-0008-0000-0000-000077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40" name="Text Box 27">
          <a:extLst>
            <a:ext uri="{FF2B5EF4-FFF2-40B4-BE49-F238E27FC236}">
              <a16:creationId xmlns:a16="http://schemas.microsoft.com/office/drawing/2014/main" id="{00000000-0008-0000-0000-000078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41" name="Text Box 27">
          <a:extLst>
            <a:ext uri="{FF2B5EF4-FFF2-40B4-BE49-F238E27FC236}">
              <a16:creationId xmlns:a16="http://schemas.microsoft.com/office/drawing/2014/main" id="{00000000-0008-0000-0000-000079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42" name="Text Box 27">
          <a:extLst>
            <a:ext uri="{FF2B5EF4-FFF2-40B4-BE49-F238E27FC236}">
              <a16:creationId xmlns:a16="http://schemas.microsoft.com/office/drawing/2014/main" id="{00000000-0008-0000-0000-00007A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43" name="Text Box 27">
          <a:extLst>
            <a:ext uri="{FF2B5EF4-FFF2-40B4-BE49-F238E27FC236}">
              <a16:creationId xmlns:a16="http://schemas.microsoft.com/office/drawing/2014/main" id="{00000000-0008-0000-0000-00007B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44" name="Text Box 27">
          <a:extLst>
            <a:ext uri="{FF2B5EF4-FFF2-40B4-BE49-F238E27FC236}">
              <a16:creationId xmlns:a16="http://schemas.microsoft.com/office/drawing/2014/main" id="{00000000-0008-0000-0000-00007C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45" name="Text Box 27">
          <a:extLst>
            <a:ext uri="{FF2B5EF4-FFF2-40B4-BE49-F238E27FC236}">
              <a16:creationId xmlns:a16="http://schemas.microsoft.com/office/drawing/2014/main" id="{00000000-0008-0000-0000-00007D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146" name="Text Box 27">
          <a:extLst>
            <a:ext uri="{FF2B5EF4-FFF2-40B4-BE49-F238E27FC236}">
              <a16:creationId xmlns:a16="http://schemas.microsoft.com/office/drawing/2014/main" id="{00000000-0008-0000-0000-00007E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147" name="Text Box 27">
          <a:extLst>
            <a:ext uri="{FF2B5EF4-FFF2-40B4-BE49-F238E27FC236}">
              <a16:creationId xmlns:a16="http://schemas.microsoft.com/office/drawing/2014/main" id="{00000000-0008-0000-0000-00007F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48" name="Text Box 27">
          <a:extLst>
            <a:ext uri="{FF2B5EF4-FFF2-40B4-BE49-F238E27FC236}">
              <a16:creationId xmlns:a16="http://schemas.microsoft.com/office/drawing/2014/main" id="{00000000-0008-0000-0000-000080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49" name="Text Box 27">
          <a:extLst>
            <a:ext uri="{FF2B5EF4-FFF2-40B4-BE49-F238E27FC236}">
              <a16:creationId xmlns:a16="http://schemas.microsoft.com/office/drawing/2014/main" id="{00000000-0008-0000-0000-000081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50" name="Text Box 27">
          <a:extLst>
            <a:ext uri="{FF2B5EF4-FFF2-40B4-BE49-F238E27FC236}">
              <a16:creationId xmlns:a16="http://schemas.microsoft.com/office/drawing/2014/main" id="{00000000-0008-0000-0000-000082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51" name="Text Box 27">
          <a:extLst>
            <a:ext uri="{FF2B5EF4-FFF2-40B4-BE49-F238E27FC236}">
              <a16:creationId xmlns:a16="http://schemas.microsoft.com/office/drawing/2014/main" id="{00000000-0008-0000-0000-000083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52" name="Text Box 27">
          <a:extLst>
            <a:ext uri="{FF2B5EF4-FFF2-40B4-BE49-F238E27FC236}">
              <a16:creationId xmlns:a16="http://schemas.microsoft.com/office/drawing/2014/main" id="{00000000-0008-0000-0000-000084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53" name="Text Box 27">
          <a:extLst>
            <a:ext uri="{FF2B5EF4-FFF2-40B4-BE49-F238E27FC236}">
              <a16:creationId xmlns:a16="http://schemas.microsoft.com/office/drawing/2014/main" id="{00000000-0008-0000-0000-000085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54" name="Text Box 27">
          <a:extLst>
            <a:ext uri="{FF2B5EF4-FFF2-40B4-BE49-F238E27FC236}">
              <a16:creationId xmlns:a16="http://schemas.microsoft.com/office/drawing/2014/main" id="{00000000-0008-0000-0000-000086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55" name="Text Box 27">
          <a:extLst>
            <a:ext uri="{FF2B5EF4-FFF2-40B4-BE49-F238E27FC236}">
              <a16:creationId xmlns:a16="http://schemas.microsoft.com/office/drawing/2014/main" id="{00000000-0008-0000-0000-000087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156" name="Text Box 27">
          <a:extLst>
            <a:ext uri="{FF2B5EF4-FFF2-40B4-BE49-F238E27FC236}">
              <a16:creationId xmlns:a16="http://schemas.microsoft.com/office/drawing/2014/main" id="{00000000-0008-0000-0000-000088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157" name="Text Box 27">
          <a:extLst>
            <a:ext uri="{FF2B5EF4-FFF2-40B4-BE49-F238E27FC236}">
              <a16:creationId xmlns:a16="http://schemas.microsoft.com/office/drawing/2014/main" id="{00000000-0008-0000-0000-000089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58" name="Text Box 27">
          <a:extLst>
            <a:ext uri="{FF2B5EF4-FFF2-40B4-BE49-F238E27FC236}">
              <a16:creationId xmlns:a16="http://schemas.microsoft.com/office/drawing/2014/main" id="{00000000-0008-0000-0000-00008A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59" name="Text Box 27">
          <a:extLst>
            <a:ext uri="{FF2B5EF4-FFF2-40B4-BE49-F238E27FC236}">
              <a16:creationId xmlns:a16="http://schemas.microsoft.com/office/drawing/2014/main" id="{00000000-0008-0000-0000-00008B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60" name="Text Box 27">
          <a:extLst>
            <a:ext uri="{FF2B5EF4-FFF2-40B4-BE49-F238E27FC236}">
              <a16:creationId xmlns:a16="http://schemas.microsoft.com/office/drawing/2014/main" id="{00000000-0008-0000-0000-00008C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61" name="Text Box 27">
          <a:extLst>
            <a:ext uri="{FF2B5EF4-FFF2-40B4-BE49-F238E27FC236}">
              <a16:creationId xmlns:a16="http://schemas.microsoft.com/office/drawing/2014/main" id="{00000000-0008-0000-0000-00008D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62" name="Text Box 27">
          <a:extLst>
            <a:ext uri="{FF2B5EF4-FFF2-40B4-BE49-F238E27FC236}">
              <a16:creationId xmlns:a16="http://schemas.microsoft.com/office/drawing/2014/main" id="{00000000-0008-0000-0000-00008E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63" name="Text Box 27">
          <a:extLst>
            <a:ext uri="{FF2B5EF4-FFF2-40B4-BE49-F238E27FC236}">
              <a16:creationId xmlns:a16="http://schemas.microsoft.com/office/drawing/2014/main" id="{00000000-0008-0000-0000-00008F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64" name="Text Box 27">
          <a:extLst>
            <a:ext uri="{FF2B5EF4-FFF2-40B4-BE49-F238E27FC236}">
              <a16:creationId xmlns:a16="http://schemas.microsoft.com/office/drawing/2014/main" id="{00000000-0008-0000-0000-000090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65" name="Text Box 27">
          <a:extLst>
            <a:ext uri="{FF2B5EF4-FFF2-40B4-BE49-F238E27FC236}">
              <a16:creationId xmlns:a16="http://schemas.microsoft.com/office/drawing/2014/main" id="{00000000-0008-0000-0000-000091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166" name="Text Box 27">
          <a:extLst>
            <a:ext uri="{FF2B5EF4-FFF2-40B4-BE49-F238E27FC236}">
              <a16:creationId xmlns:a16="http://schemas.microsoft.com/office/drawing/2014/main" id="{00000000-0008-0000-0000-000092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167" name="Text Box 27">
          <a:extLst>
            <a:ext uri="{FF2B5EF4-FFF2-40B4-BE49-F238E27FC236}">
              <a16:creationId xmlns:a16="http://schemas.microsoft.com/office/drawing/2014/main" id="{00000000-0008-0000-0000-000093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168" name="Text Box 27">
          <a:extLst>
            <a:ext uri="{FF2B5EF4-FFF2-40B4-BE49-F238E27FC236}">
              <a16:creationId xmlns:a16="http://schemas.microsoft.com/office/drawing/2014/main" id="{00000000-0008-0000-0000-000094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69" name="Text Box 27">
          <a:extLst>
            <a:ext uri="{FF2B5EF4-FFF2-40B4-BE49-F238E27FC236}">
              <a16:creationId xmlns:a16="http://schemas.microsoft.com/office/drawing/2014/main" id="{00000000-0008-0000-0000-000095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70" name="Text Box 27">
          <a:extLst>
            <a:ext uri="{FF2B5EF4-FFF2-40B4-BE49-F238E27FC236}">
              <a16:creationId xmlns:a16="http://schemas.microsoft.com/office/drawing/2014/main" id="{00000000-0008-0000-0000-000096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71" name="Text Box 27">
          <a:extLst>
            <a:ext uri="{FF2B5EF4-FFF2-40B4-BE49-F238E27FC236}">
              <a16:creationId xmlns:a16="http://schemas.microsoft.com/office/drawing/2014/main" id="{00000000-0008-0000-0000-000097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72" name="Text Box 27">
          <a:extLst>
            <a:ext uri="{FF2B5EF4-FFF2-40B4-BE49-F238E27FC236}">
              <a16:creationId xmlns:a16="http://schemas.microsoft.com/office/drawing/2014/main" id="{00000000-0008-0000-0000-000098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73" name="Text Box 27">
          <a:extLst>
            <a:ext uri="{FF2B5EF4-FFF2-40B4-BE49-F238E27FC236}">
              <a16:creationId xmlns:a16="http://schemas.microsoft.com/office/drawing/2014/main" id="{00000000-0008-0000-0000-000099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74" name="Text Box 27">
          <a:extLst>
            <a:ext uri="{FF2B5EF4-FFF2-40B4-BE49-F238E27FC236}">
              <a16:creationId xmlns:a16="http://schemas.microsoft.com/office/drawing/2014/main" id="{00000000-0008-0000-0000-00009A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75" name="Text Box 27">
          <a:extLst>
            <a:ext uri="{FF2B5EF4-FFF2-40B4-BE49-F238E27FC236}">
              <a16:creationId xmlns:a16="http://schemas.microsoft.com/office/drawing/2014/main" id="{00000000-0008-0000-0000-00009B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76" name="Text Box 27">
          <a:extLst>
            <a:ext uri="{FF2B5EF4-FFF2-40B4-BE49-F238E27FC236}">
              <a16:creationId xmlns:a16="http://schemas.microsoft.com/office/drawing/2014/main" id="{00000000-0008-0000-0000-00009C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177" name="Text Box 27">
          <a:extLst>
            <a:ext uri="{FF2B5EF4-FFF2-40B4-BE49-F238E27FC236}">
              <a16:creationId xmlns:a16="http://schemas.microsoft.com/office/drawing/2014/main" id="{00000000-0008-0000-0000-00009D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178" name="Text Box 27">
          <a:extLst>
            <a:ext uri="{FF2B5EF4-FFF2-40B4-BE49-F238E27FC236}">
              <a16:creationId xmlns:a16="http://schemas.microsoft.com/office/drawing/2014/main" id="{00000000-0008-0000-0000-00009E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79" name="Text Box 27">
          <a:extLst>
            <a:ext uri="{FF2B5EF4-FFF2-40B4-BE49-F238E27FC236}">
              <a16:creationId xmlns:a16="http://schemas.microsoft.com/office/drawing/2014/main" id="{00000000-0008-0000-0000-00009F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80" name="Text Box 27">
          <a:extLst>
            <a:ext uri="{FF2B5EF4-FFF2-40B4-BE49-F238E27FC236}">
              <a16:creationId xmlns:a16="http://schemas.microsoft.com/office/drawing/2014/main" id="{00000000-0008-0000-0000-0000A0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81" name="Text Box 27">
          <a:extLst>
            <a:ext uri="{FF2B5EF4-FFF2-40B4-BE49-F238E27FC236}">
              <a16:creationId xmlns:a16="http://schemas.microsoft.com/office/drawing/2014/main" id="{00000000-0008-0000-0000-0000A1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82" name="Text Box 27">
          <a:extLst>
            <a:ext uri="{FF2B5EF4-FFF2-40B4-BE49-F238E27FC236}">
              <a16:creationId xmlns:a16="http://schemas.microsoft.com/office/drawing/2014/main" id="{00000000-0008-0000-0000-0000A2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83" name="Text Box 27">
          <a:extLst>
            <a:ext uri="{FF2B5EF4-FFF2-40B4-BE49-F238E27FC236}">
              <a16:creationId xmlns:a16="http://schemas.microsoft.com/office/drawing/2014/main" id="{00000000-0008-0000-0000-0000A3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84" name="Text Box 27">
          <a:extLst>
            <a:ext uri="{FF2B5EF4-FFF2-40B4-BE49-F238E27FC236}">
              <a16:creationId xmlns:a16="http://schemas.microsoft.com/office/drawing/2014/main" id="{00000000-0008-0000-0000-0000A4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85" name="Text Box 27">
          <a:extLst>
            <a:ext uri="{FF2B5EF4-FFF2-40B4-BE49-F238E27FC236}">
              <a16:creationId xmlns:a16="http://schemas.microsoft.com/office/drawing/2014/main" id="{00000000-0008-0000-0000-0000A5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86" name="Text Box 27">
          <a:extLst>
            <a:ext uri="{FF2B5EF4-FFF2-40B4-BE49-F238E27FC236}">
              <a16:creationId xmlns:a16="http://schemas.microsoft.com/office/drawing/2014/main" id="{00000000-0008-0000-0000-0000A6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187" name="Text Box 27">
          <a:extLst>
            <a:ext uri="{FF2B5EF4-FFF2-40B4-BE49-F238E27FC236}">
              <a16:creationId xmlns:a16="http://schemas.microsoft.com/office/drawing/2014/main" id="{00000000-0008-0000-0000-0000A7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188" name="Text Box 27">
          <a:extLst>
            <a:ext uri="{FF2B5EF4-FFF2-40B4-BE49-F238E27FC236}">
              <a16:creationId xmlns:a16="http://schemas.microsoft.com/office/drawing/2014/main" id="{00000000-0008-0000-0000-0000A8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89" name="Text Box 27">
          <a:extLst>
            <a:ext uri="{FF2B5EF4-FFF2-40B4-BE49-F238E27FC236}">
              <a16:creationId xmlns:a16="http://schemas.microsoft.com/office/drawing/2014/main" id="{00000000-0008-0000-0000-0000A9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90" name="Text Box 27">
          <a:extLst>
            <a:ext uri="{FF2B5EF4-FFF2-40B4-BE49-F238E27FC236}">
              <a16:creationId xmlns:a16="http://schemas.microsoft.com/office/drawing/2014/main" id="{00000000-0008-0000-0000-0000AA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91" name="Text Box 27">
          <a:extLst>
            <a:ext uri="{FF2B5EF4-FFF2-40B4-BE49-F238E27FC236}">
              <a16:creationId xmlns:a16="http://schemas.microsoft.com/office/drawing/2014/main" id="{00000000-0008-0000-0000-0000AB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92" name="Text Box 27">
          <a:extLst>
            <a:ext uri="{FF2B5EF4-FFF2-40B4-BE49-F238E27FC236}">
              <a16:creationId xmlns:a16="http://schemas.microsoft.com/office/drawing/2014/main" id="{00000000-0008-0000-0000-0000AC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93" name="Text Box 27">
          <a:extLst>
            <a:ext uri="{FF2B5EF4-FFF2-40B4-BE49-F238E27FC236}">
              <a16:creationId xmlns:a16="http://schemas.microsoft.com/office/drawing/2014/main" id="{00000000-0008-0000-0000-0000AD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94" name="Text Box 27">
          <a:extLst>
            <a:ext uri="{FF2B5EF4-FFF2-40B4-BE49-F238E27FC236}">
              <a16:creationId xmlns:a16="http://schemas.microsoft.com/office/drawing/2014/main" id="{00000000-0008-0000-0000-0000AE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95" name="Text Box 27">
          <a:extLst>
            <a:ext uri="{FF2B5EF4-FFF2-40B4-BE49-F238E27FC236}">
              <a16:creationId xmlns:a16="http://schemas.microsoft.com/office/drawing/2014/main" id="{00000000-0008-0000-0000-0000AF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196" name="Text Box 27">
          <a:extLst>
            <a:ext uri="{FF2B5EF4-FFF2-40B4-BE49-F238E27FC236}">
              <a16:creationId xmlns:a16="http://schemas.microsoft.com/office/drawing/2014/main" id="{00000000-0008-0000-0000-0000B0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197" name="Text Box 27">
          <a:extLst>
            <a:ext uri="{FF2B5EF4-FFF2-40B4-BE49-F238E27FC236}">
              <a16:creationId xmlns:a16="http://schemas.microsoft.com/office/drawing/2014/main" id="{00000000-0008-0000-0000-0000B1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198" name="Text Box 27">
          <a:extLst>
            <a:ext uri="{FF2B5EF4-FFF2-40B4-BE49-F238E27FC236}">
              <a16:creationId xmlns:a16="http://schemas.microsoft.com/office/drawing/2014/main" id="{00000000-0008-0000-0000-0000B2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199" name="Text Box 27">
          <a:extLst>
            <a:ext uri="{FF2B5EF4-FFF2-40B4-BE49-F238E27FC236}">
              <a16:creationId xmlns:a16="http://schemas.microsoft.com/office/drawing/2014/main" id="{00000000-0008-0000-0000-0000B3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00" name="Text Box 27">
          <a:extLst>
            <a:ext uri="{FF2B5EF4-FFF2-40B4-BE49-F238E27FC236}">
              <a16:creationId xmlns:a16="http://schemas.microsoft.com/office/drawing/2014/main" id="{00000000-0008-0000-0000-0000B4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01" name="Text Box 27">
          <a:extLst>
            <a:ext uri="{FF2B5EF4-FFF2-40B4-BE49-F238E27FC236}">
              <a16:creationId xmlns:a16="http://schemas.microsoft.com/office/drawing/2014/main" id="{00000000-0008-0000-0000-0000B5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02" name="Text Box 27">
          <a:extLst>
            <a:ext uri="{FF2B5EF4-FFF2-40B4-BE49-F238E27FC236}">
              <a16:creationId xmlns:a16="http://schemas.microsoft.com/office/drawing/2014/main" id="{00000000-0008-0000-0000-0000B6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03" name="Text Box 27">
          <a:extLst>
            <a:ext uri="{FF2B5EF4-FFF2-40B4-BE49-F238E27FC236}">
              <a16:creationId xmlns:a16="http://schemas.microsoft.com/office/drawing/2014/main" id="{00000000-0008-0000-0000-0000B7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04" name="Text Box 27">
          <a:extLst>
            <a:ext uri="{FF2B5EF4-FFF2-40B4-BE49-F238E27FC236}">
              <a16:creationId xmlns:a16="http://schemas.microsoft.com/office/drawing/2014/main" id="{00000000-0008-0000-0000-0000B8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05" name="Text Box 27">
          <a:extLst>
            <a:ext uri="{FF2B5EF4-FFF2-40B4-BE49-F238E27FC236}">
              <a16:creationId xmlns:a16="http://schemas.microsoft.com/office/drawing/2014/main" id="{00000000-0008-0000-0000-0000B9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06" name="Text Box 27">
          <a:extLst>
            <a:ext uri="{FF2B5EF4-FFF2-40B4-BE49-F238E27FC236}">
              <a16:creationId xmlns:a16="http://schemas.microsoft.com/office/drawing/2014/main" id="{00000000-0008-0000-0000-0000BA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207" name="Text Box 27">
          <a:extLst>
            <a:ext uri="{FF2B5EF4-FFF2-40B4-BE49-F238E27FC236}">
              <a16:creationId xmlns:a16="http://schemas.microsoft.com/office/drawing/2014/main" id="{00000000-0008-0000-0000-0000BB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208" name="Text Box 27">
          <a:extLst>
            <a:ext uri="{FF2B5EF4-FFF2-40B4-BE49-F238E27FC236}">
              <a16:creationId xmlns:a16="http://schemas.microsoft.com/office/drawing/2014/main" id="{00000000-0008-0000-0000-0000BC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209" name="Text Box 27">
          <a:extLst>
            <a:ext uri="{FF2B5EF4-FFF2-40B4-BE49-F238E27FC236}">
              <a16:creationId xmlns:a16="http://schemas.microsoft.com/office/drawing/2014/main" id="{00000000-0008-0000-0000-0000BD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10" name="Text Box 27">
          <a:extLst>
            <a:ext uri="{FF2B5EF4-FFF2-40B4-BE49-F238E27FC236}">
              <a16:creationId xmlns:a16="http://schemas.microsoft.com/office/drawing/2014/main" id="{00000000-0008-0000-0000-0000BE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11" name="Text Box 27">
          <a:extLst>
            <a:ext uri="{FF2B5EF4-FFF2-40B4-BE49-F238E27FC236}">
              <a16:creationId xmlns:a16="http://schemas.microsoft.com/office/drawing/2014/main" id="{00000000-0008-0000-0000-0000BF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12" name="Text Box 27">
          <a:extLst>
            <a:ext uri="{FF2B5EF4-FFF2-40B4-BE49-F238E27FC236}">
              <a16:creationId xmlns:a16="http://schemas.microsoft.com/office/drawing/2014/main" id="{00000000-0008-0000-0000-0000C0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13" name="Text Box 27">
          <a:extLst>
            <a:ext uri="{FF2B5EF4-FFF2-40B4-BE49-F238E27FC236}">
              <a16:creationId xmlns:a16="http://schemas.microsoft.com/office/drawing/2014/main" id="{00000000-0008-0000-0000-0000C1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14" name="Text Box 27">
          <a:extLst>
            <a:ext uri="{FF2B5EF4-FFF2-40B4-BE49-F238E27FC236}">
              <a16:creationId xmlns:a16="http://schemas.microsoft.com/office/drawing/2014/main" id="{00000000-0008-0000-0000-0000C2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15" name="Text Box 27">
          <a:extLst>
            <a:ext uri="{FF2B5EF4-FFF2-40B4-BE49-F238E27FC236}">
              <a16:creationId xmlns:a16="http://schemas.microsoft.com/office/drawing/2014/main" id="{00000000-0008-0000-0000-0000C3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16" name="Text Box 27">
          <a:extLst>
            <a:ext uri="{FF2B5EF4-FFF2-40B4-BE49-F238E27FC236}">
              <a16:creationId xmlns:a16="http://schemas.microsoft.com/office/drawing/2014/main" id="{00000000-0008-0000-0000-0000C4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17" name="Text Box 27">
          <a:extLst>
            <a:ext uri="{FF2B5EF4-FFF2-40B4-BE49-F238E27FC236}">
              <a16:creationId xmlns:a16="http://schemas.microsoft.com/office/drawing/2014/main" id="{00000000-0008-0000-0000-0000C5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218" name="Text Box 27">
          <a:extLst>
            <a:ext uri="{FF2B5EF4-FFF2-40B4-BE49-F238E27FC236}">
              <a16:creationId xmlns:a16="http://schemas.microsoft.com/office/drawing/2014/main" id="{00000000-0008-0000-0000-0000C6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219" name="Text Box 27">
          <a:extLst>
            <a:ext uri="{FF2B5EF4-FFF2-40B4-BE49-F238E27FC236}">
              <a16:creationId xmlns:a16="http://schemas.microsoft.com/office/drawing/2014/main" id="{00000000-0008-0000-0000-0000C7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20" name="Text Box 27">
          <a:extLst>
            <a:ext uri="{FF2B5EF4-FFF2-40B4-BE49-F238E27FC236}">
              <a16:creationId xmlns:a16="http://schemas.microsoft.com/office/drawing/2014/main" id="{00000000-0008-0000-0000-0000C8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21" name="Text Box 27">
          <a:extLst>
            <a:ext uri="{FF2B5EF4-FFF2-40B4-BE49-F238E27FC236}">
              <a16:creationId xmlns:a16="http://schemas.microsoft.com/office/drawing/2014/main" id="{00000000-0008-0000-0000-0000C9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22" name="Text Box 27">
          <a:extLst>
            <a:ext uri="{FF2B5EF4-FFF2-40B4-BE49-F238E27FC236}">
              <a16:creationId xmlns:a16="http://schemas.microsoft.com/office/drawing/2014/main" id="{00000000-0008-0000-0000-0000CA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23" name="Text Box 27">
          <a:extLst>
            <a:ext uri="{FF2B5EF4-FFF2-40B4-BE49-F238E27FC236}">
              <a16:creationId xmlns:a16="http://schemas.microsoft.com/office/drawing/2014/main" id="{00000000-0008-0000-0000-0000CB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24" name="Text Box 27">
          <a:extLst>
            <a:ext uri="{FF2B5EF4-FFF2-40B4-BE49-F238E27FC236}">
              <a16:creationId xmlns:a16="http://schemas.microsoft.com/office/drawing/2014/main" id="{00000000-0008-0000-0000-0000CC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25" name="Text Box 27">
          <a:extLst>
            <a:ext uri="{FF2B5EF4-FFF2-40B4-BE49-F238E27FC236}">
              <a16:creationId xmlns:a16="http://schemas.microsoft.com/office/drawing/2014/main" id="{00000000-0008-0000-0000-0000CD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26" name="Text Box 27">
          <a:extLst>
            <a:ext uri="{FF2B5EF4-FFF2-40B4-BE49-F238E27FC236}">
              <a16:creationId xmlns:a16="http://schemas.microsoft.com/office/drawing/2014/main" id="{00000000-0008-0000-0000-0000CE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27" name="Text Box 27">
          <a:extLst>
            <a:ext uri="{FF2B5EF4-FFF2-40B4-BE49-F238E27FC236}">
              <a16:creationId xmlns:a16="http://schemas.microsoft.com/office/drawing/2014/main" id="{00000000-0008-0000-0000-0000CF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228" name="Text Box 27">
          <a:extLst>
            <a:ext uri="{FF2B5EF4-FFF2-40B4-BE49-F238E27FC236}">
              <a16:creationId xmlns:a16="http://schemas.microsoft.com/office/drawing/2014/main" id="{00000000-0008-0000-0000-0000D0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229" name="Text Box 27">
          <a:extLst>
            <a:ext uri="{FF2B5EF4-FFF2-40B4-BE49-F238E27FC236}">
              <a16:creationId xmlns:a16="http://schemas.microsoft.com/office/drawing/2014/main" id="{00000000-0008-0000-0000-0000D1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30" name="Text Box 27">
          <a:extLst>
            <a:ext uri="{FF2B5EF4-FFF2-40B4-BE49-F238E27FC236}">
              <a16:creationId xmlns:a16="http://schemas.microsoft.com/office/drawing/2014/main" id="{00000000-0008-0000-0000-0000D2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31" name="Text Box 27">
          <a:extLst>
            <a:ext uri="{FF2B5EF4-FFF2-40B4-BE49-F238E27FC236}">
              <a16:creationId xmlns:a16="http://schemas.microsoft.com/office/drawing/2014/main" id="{00000000-0008-0000-0000-0000D3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32" name="Text Box 27">
          <a:extLst>
            <a:ext uri="{FF2B5EF4-FFF2-40B4-BE49-F238E27FC236}">
              <a16:creationId xmlns:a16="http://schemas.microsoft.com/office/drawing/2014/main" id="{00000000-0008-0000-0000-0000D4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33" name="Text Box 27">
          <a:extLst>
            <a:ext uri="{FF2B5EF4-FFF2-40B4-BE49-F238E27FC236}">
              <a16:creationId xmlns:a16="http://schemas.microsoft.com/office/drawing/2014/main" id="{00000000-0008-0000-0000-0000D5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34" name="Text Box 27">
          <a:extLst>
            <a:ext uri="{FF2B5EF4-FFF2-40B4-BE49-F238E27FC236}">
              <a16:creationId xmlns:a16="http://schemas.microsoft.com/office/drawing/2014/main" id="{00000000-0008-0000-0000-0000D6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35" name="Text Box 27">
          <a:extLst>
            <a:ext uri="{FF2B5EF4-FFF2-40B4-BE49-F238E27FC236}">
              <a16:creationId xmlns:a16="http://schemas.microsoft.com/office/drawing/2014/main" id="{00000000-0008-0000-0000-0000D7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36" name="Text Box 27">
          <a:extLst>
            <a:ext uri="{FF2B5EF4-FFF2-40B4-BE49-F238E27FC236}">
              <a16:creationId xmlns:a16="http://schemas.microsoft.com/office/drawing/2014/main" id="{00000000-0008-0000-0000-0000D8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37" name="Text Box 27">
          <a:extLst>
            <a:ext uri="{FF2B5EF4-FFF2-40B4-BE49-F238E27FC236}">
              <a16:creationId xmlns:a16="http://schemas.microsoft.com/office/drawing/2014/main" id="{00000000-0008-0000-0000-0000D9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238" name="Text Box 27">
          <a:extLst>
            <a:ext uri="{FF2B5EF4-FFF2-40B4-BE49-F238E27FC236}">
              <a16:creationId xmlns:a16="http://schemas.microsoft.com/office/drawing/2014/main" id="{00000000-0008-0000-0000-0000DA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239" name="Text Box 27">
          <a:extLst>
            <a:ext uri="{FF2B5EF4-FFF2-40B4-BE49-F238E27FC236}">
              <a16:creationId xmlns:a16="http://schemas.microsoft.com/office/drawing/2014/main" id="{00000000-0008-0000-0000-0000DB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40" name="Text Box 27">
          <a:extLst>
            <a:ext uri="{FF2B5EF4-FFF2-40B4-BE49-F238E27FC236}">
              <a16:creationId xmlns:a16="http://schemas.microsoft.com/office/drawing/2014/main" id="{00000000-0008-0000-0000-0000DC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41" name="Text Box 27">
          <a:extLst>
            <a:ext uri="{FF2B5EF4-FFF2-40B4-BE49-F238E27FC236}">
              <a16:creationId xmlns:a16="http://schemas.microsoft.com/office/drawing/2014/main" id="{00000000-0008-0000-0000-0000DD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42" name="Text Box 27">
          <a:extLst>
            <a:ext uri="{FF2B5EF4-FFF2-40B4-BE49-F238E27FC236}">
              <a16:creationId xmlns:a16="http://schemas.microsoft.com/office/drawing/2014/main" id="{00000000-0008-0000-0000-0000DE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43" name="Text Box 27">
          <a:extLst>
            <a:ext uri="{FF2B5EF4-FFF2-40B4-BE49-F238E27FC236}">
              <a16:creationId xmlns:a16="http://schemas.microsoft.com/office/drawing/2014/main" id="{00000000-0008-0000-0000-0000DF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44" name="Text Box 27">
          <a:extLst>
            <a:ext uri="{FF2B5EF4-FFF2-40B4-BE49-F238E27FC236}">
              <a16:creationId xmlns:a16="http://schemas.microsoft.com/office/drawing/2014/main" id="{00000000-0008-0000-0000-0000E0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45" name="Text Box 27">
          <a:extLst>
            <a:ext uri="{FF2B5EF4-FFF2-40B4-BE49-F238E27FC236}">
              <a16:creationId xmlns:a16="http://schemas.microsoft.com/office/drawing/2014/main" id="{00000000-0008-0000-0000-0000E1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46" name="Text Box 27">
          <a:extLst>
            <a:ext uri="{FF2B5EF4-FFF2-40B4-BE49-F238E27FC236}">
              <a16:creationId xmlns:a16="http://schemas.microsoft.com/office/drawing/2014/main" id="{00000000-0008-0000-0000-0000E2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47" name="Text Box 27">
          <a:extLst>
            <a:ext uri="{FF2B5EF4-FFF2-40B4-BE49-F238E27FC236}">
              <a16:creationId xmlns:a16="http://schemas.microsoft.com/office/drawing/2014/main" id="{00000000-0008-0000-0000-0000E3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248" name="Text Box 27">
          <a:extLst>
            <a:ext uri="{FF2B5EF4-FFF2-40B4-BE49-F238E27FC236}">
              <a16:creationId xmlns:a16="http://schemas.microsoft.com/office/drawing/2014/main" id="{00000000-0008-0000-0000-0000E4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249" name="Text Box 27">
          <a:extLst>
            <a:ext uri="{FF2B5EF4-FFF2-40B4-BE49-F238E27FC236}">
              <a16:creationId xmlns:a16="http://schemas.microsoft.com/office/drawing/2014/main" id="{00000000-0008-0000-0000-0000E5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250" name="Text Box 27">
          <a:extLst>
            <a:ext uri="{FF2B5EF4-FFF2-40B4-BE49-F238E27FC236}">
              <a16:creationId xmlns:a16="http://schemas.microsoft.com/office/drawing/2014/main" id="{00000000-0008-0000-0000-0000E6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51" name="Text Box 27">
          <a:extLst>
            <a:ext uri="{FF2B5EF4-FFF2-40B4-BE49-F238E27FC236}">
              <a16:creationId xmlns:a16="http://schemas.microsoft.com/office/drawing/2014/main" id="{00000000-0008-0000-0000-0000E7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52" name="Text Box 27">
          <a:extLst>
            <a:ext uri="{FF2B5EF4-FFF2-40B4-BE49-F238E27FC236}">
              <a16:creationId xmlns:a16="http://schemas.microsoft.com/office/drawing/2014/main" id="{00000000-0008-0000-0000-0000E8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53" name="Text Box 27">
          <a:extLst>
            <a:ext uri="{FF2B5EF4-FFF2-40B4-BE49-F238E27FC236}">
              <a16:creationId xmlns:a16="http://schemas.microsoft.com/office/drawing/2014/main" id="{00000000-0008-0000-0000-0000E9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54" name="Text Box 27">
          <a:extLst>
            <a:ext uri="{FF2B5EF4-FFF2-40B4-BE49-F238E27FC236}">
              <a16:creationId xmlns:a16="http://schemas.microsoft.com/office/drawing/2014/main" id="{00000000-0008-0000-0000-0000EA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55" name="Text Box 27">
          <a:extLst>
            <a:ext uri="{FF2B5EF4-FFF2-40B4-BE49-F238E27FC236}">
              <a16:creationId xmlns:a16="http://schemas.microsoft.com/office/drawing/2014/main" id="{00000000-0008-0000-0000-0000EB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56" name="Text Box 27">
          <a:extLst>
            <a:ext uri="{FF2B5EF4-FFF2-40B4-BE49-F238E27FC236}">
              <a16:creationId xmlns:a16="http://schemas.microsoft.com/office/drawing/2014/main" id="{00000000-0008-0000-0000-0000EC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57" name="Text Box 27">
          <a:extLst>
            <a:ext uri="{FF2B5EF4-FFF2-40B4-BE49-F238E27FC236}">
              <a16:creationId xmlns:a16="http://schemas.microsoft.com/office/drawing/2014/main" id="{00000000-0008-0000-0000-0000ED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58" name="Text Box 27">
          <a:extLst>
            <a:ext uri="{FF2B5EF4-FFF2-40B4-BE49-F238E27FC236}">
              <a16:creationId xmlns:a16="http://schemas.microsoft.com/office/drawing/2014/main" id="{00000000-0008-0000-0000-0000EE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259" name="Text Box 27">
          <a:extLst>
            <a:ext uri="{FF2B5EF4-FFF2-40B4-BE49-F238E27FC236}">
              <a16:creationId xmlns:a16="http://schemas.microsoft.com/office/drawing/2014/main" id="{00000000-0008-0000-0000-0000EF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260" name="Text Box 27">
          <a:extLst>
            <a:ext uri="{FF2B5EF4-FFF2-40B4-BE49-F238E27FC236}">
              <a16:creationId xmlns:a16="http://schemas.microsoft.com/office/drawing/2014/main" id="{00000000-0008-0000-0000-0000F02F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61" name="Text Box 27">
          <a:extLst>
            <a:ext uri="{FF2B5EF4-FFF2-40B4-BE49-F238E27FC236}">
              <a16:creationId xmlns:a16="http://schemas.microsoft.com/office/drawing/2014/main" id="{00000000-0008-0000-0000-0000F1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62" name="Text Box 27">
          <a:extLst>
            <a:ext uri="{FF2B5EF4-FFF2-40B4-BE49-F238E27FC236}">
              <a16:creationId xmlns:a16="http://schemas.microsoft.com/office/drawing/2014/main" id="{00000000-0008-0000-0000-0000F2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63" name="Text Box 27">
          <a:extLst>
            <a:ext uri="{FF2B5EF4-FFF2-40B4-BE49-F238E27FC236}">
              <a16:creationId xmlns:a16="http://schemas.microsoft.com/office/drawing/2014/main" id="{00000000-0008-0000-0000-0000F3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64" name="Text Box 27">
          <a:extLst>
            <a:ext uri="{FF2B5EF4-FFF2-40B4-BE49-F238E27FC236}">
              <a16:creationId xmlns:a16="http://schemas.microsoft.com/office/drawing/2014/main" id="{00000000-0008-0000-0000-0000F4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65" name="Text Box 27">
          <a:extLst>
            <a:ext uri="{FF2B5EF4-FFF2-40B4-BE49-F238E27FC236}">
              <a16:creationId xmlns:a16="http://schemas.microsoft.com/office/drawing/2014/main" id="{00000000-0008-0000-0000-0000F5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66" name="Text Box 27">
          <a:extLst>
            <a:ext uri="{FF2B5EF4-FFF2-40B4-BE49-F238E27FC236}">
              <a16:creationId xmlns:a16="http://schemas.microsoft.com/office/drawing/2014/main" id="{00000000-0008-0000-0000-0000F6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67" name="Text Box 27">
          <a:extLst>
            <a:ext uri="{FF2B5EF4-FFF2-40B4-BE49-F238E27FC236}">
              <a16:creationId xmlns:a16="http://schemas.microsoft.com/office/drawing/2014/main" id="{00000000-0008-0000-0000-0000F7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68" name="Text Box 27">
          <a:extLst>
            <a:ext uri="{FF2B5EF4-FFF2-40B4-BE49-F238E27FC236}">
              <a16:creationId xmlns:a16="http://schemas.microsoft.com/office/drawing/2014/main" id="{00000000-0008-0000-0000-0000F8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269" name="Text Box 27">
          <a:extLst>
            <a:ext uri="{FF2B5EF4-FFF2-40B4-BE49-F238E27FC236}">
              <a16:creationId xmlns:a16="http://schemas.microsoft.com/office/drawing/2014/main" id="{00000000-0008-0000-0000-0000F92F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270" name="Text Box 27">
          <a:extLst>
            <a:ext uri="{FF2B5EF4-FFF2-40B4-BE49-F238E27FC236}">
              <a16:creationId xmlns:a16="http://schemas.microsoft.com/office/drawing/2014/main" id="{00000000-0008-0000-0000-0000FA2F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71" name="Text Box 27">
          <a:extLst>
            <a:ext uri="{FF2B5EF4-FFF2-40B4-BE49-F238E27FC236}">
              <a16:creationId xmlns:a16="http://schemas.microsoft.com/office/drawing/2014/main" id="{00000000-0008-0000-0000-0000FB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72" name="Text Box 27">
          <a:extLst>
            <a:ext uri="{FF2B5EF4-FFF2-40B4-BE49-F238E27FC236}">
              <a16:creationId xmlns:a16="http://schemas.microsoft.com/office/drawing/2014/main" id="{00000000-0008-0000-0000-0000FC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73" name="Text Box 27">
          <a:extLst>
            <a:ext uri="{FF2B5EF4-FFF2-40B4-BE49-F238E27FC236}">
              <a16:creationId xmlns:a16="http://schemas.microsoft.com/office/drawing/2014/main" id="{00000000-0008-0000-0000-0000FD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74" name="Text Box 27">
          <a:extLst>
            <a:ext uri="{FF2B5EF4-FFF2-40B4-BE49-F238E27FC236}">
              <a16:creationId xmlns:a16="http://schemas.microsoft.com/office/drawing/2014/main" id="{00000000-0008-0000-0000-0000FE2F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75" name="Text Box 27">
          <a:extLst>
            <a:ext uri="{FF2B5EF4-FFF2-40B4-BE49-F238E27FC236}">
              <a16:creationId xmlns:a16="http://schemas.microsoft.com/office/drawing/2014/main" id="{00000000-0008-0000-0000-0000FF2F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76" name="Text Box 27">
          <a:extLst>
            <a:ext uri="{FF2B5EF4-FFF2-40B4-BE49-F238E27FC236}">
              <a16:creationId xmlns:a16="http://schemas.microsoft.com/office/drawing/2014/main" id="{00000000-0008-0000-0000-000000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77" name="Text Box 27">
          <a:extLst>
            <a:ext uri="{FF2B5EF4-FFF2-40B4-BE49-F238E27FC236}">
              <a16:creationId xmlns:a16="http://schemas.microsoft.com/office/drawing/2014/main" id="{00000000-0008-0000-0000-000001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78" name="Text Box 27">
          <a:extLst>
            <a:ext uri="{FF2B5EF4-FFF2-40B4-BE49-F238E27FC236}">
              <a16:creationId xmlns:a16="http://schemas.microsoft.com/office/drawing/2014/main" id="{00000000-0008-0000-0000-000002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279" name="Text Box 27">
          <a:extLst>
            <a:ext uri="{FF2B5EF4-FFF2-40B4-BE49-F238E27FC236}">
              <a16:creationId xmlns:a16="http://schemas.microsoft.com/office/drawing/2014/main" id="{00000000-0008-0000-0000-000003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280" name="Text Box 27">
          <a:extLst>
            <a:ext uri="{FF2B5EF4-FFF2-40B4-BE49-F238E27FC236}">
              <a16:creationId xmlns:a16="http://schemas.microsoft.com/office/drawing/2014/main" id="{00000000-0008-0000-0000-000004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81" name="Text Box 27">
          <a:extLst>
            <a:ext uri="{FF2B5EF4-FFF2-40B4-BE49-F238E27FC236}">
              <a16:creationId xmlns:a16="http://schemas.microsoft.com/office/drawing/2014/main" id="{00000000-0008-0000-0000-000005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82" name="Text Box 27">
          <a:extLst>
            <a:ext uri="{FF2B5EF4-FFF2-40B4-BE49-F238E27FC236}">
              <a16:creationId xmlns:a16="http://schemas.microsoft.com/office/drawing/2014/main" id="{00000000-0008-0000-0000-000006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83" name="Text Box 27">
          <a:extLst>
            <a:ext uri="{FF2B5EF4-FFF2-40B4-BE49-F238E27FC236}">
              <a16:creationId xmlns:a16="http://schemas.microsoft.com/office/drawing/2014/main" id="{00000000-0008-0000-0000-000007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84" name="Text Box 27">
          <a:extLst>
            <a:ext uri="{FF2B5EF4-FFF2-40B4-BE49-F238E27FC236}">
              <a16:creationId xmlns:a16="http://schemas.microsoft.com/office/drawing/2014/main" id="{00000000-0008-0000-0000-000008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85" name="Text Box 27">
          <a:extLst>
            <a:ext uri="{FF2B5EF4-FFF2-40B4-BE49-F238E27FC236}">
              <a16:creationId xmlns:a16="http://schemas.microsoft.com/office/drawing/2014/main" id="{00000000-0008-0000-0000-000009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86" name="Text Box 27">
          <a:extLst>
            <a:ext uri="{FF2B5EF4-FFF2-40B4-BE49-F238E27FC236}">
              <a16:creationId xmlns:a16="http://schemas.microsoft.com/office/drawing/2014/main" id="{00000000-0008-0000-0000-00000A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87" name="Text Box 27">
          <a:extLst>
            <a:ext uri="{FF2B5EF4-FFF2-40B4-BE49-F238E27FC236}">
              <a16:creationId xmlns:a16="http://schemas.microsoft.com/office/drawing/2014/main" id="{00000000-0008-0000-0000-00000B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88" name="Text Box 27">
          <a:extLst>
            <a:ext uri="{FF2B5EF4-FFF2-40B4-BE49-F238E27FC236}">
              <a16:creationId xmlns:a16="http://schemas.microsoft.com/office/drawing/2014/main" id="{00000000-0008-0000-0000-00000C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289" name="Text Box 27">
          <a:extLst>
            <a:ext uri="{FF2B5EF4-FFF2-40B4-BE49-F238E27FC236}">
              <a16:creationId xmlns:a16="http://schemas.microsoft.com/office/drawing/2014/main" id="{00000000-0008-0000-0000-00000D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290" name="Text Box 27">
          <a:extLst>
            <a:ext uri="{FF2B5EF4-FFF2-40B4-BE49-F238E27FC236}">
              <a16:creationId xmlns:a16="http://schemas.microsoft.com/office/drawing/2014/main" id="{00000000-0008-0000-0000-00000E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91" name="Text Box 27">
          <a:extLst>
            <a:ext uri="{FF2B5EF4-FFF2-40B4-BE49-F238E27FC236}">
              <a16:creationId xmlns:a16="http://schemas.microsoft.com/office/drawing/2014/main" id="{00000000-0008-0000-0000-00000F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92" name="Text Box 27">
          <a:extLst>
            <a:ext uri="{FF2B5EF4-FFF2-40B4-BE49-F238E27FC236}">
              <a16:creationId xmlns:a16="http://schemas.microsoft.com/office/drawing/2014/main" id="{00000000-0008-0000-0000-000010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93" name="Text Box 27">
          <a:extLst>
            <a:ext uri="{FF2B5EF4-FFF2-40B4-BE49-F238E27FC236}">
              <a16:creationId xmlns:a16="http://schemas.microsoft.com/office/drawing/2014/main" id="{00000000-0008-0000-0000-000011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294" name="Text Box 27">
          <a:extLst>
            <a:ext uri="{FF2B5EF4-FFF2-40B4-BE49-F238E27FC236}">
              <a16:creationId xmlns:a16="http://schemas.microsoft.com/office/drawing/2014/main" id="{00000000-0008-0000-0000-000012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95" name="Text Box 27">
          <a:extLst>
            <a:ext uri="{FF2B5EF4-FFF2-40B4-BE49-F238E27FC236}">
              <a16:creationId xmlns:a16="http://schemas.microsoft.com/office/drawing/2014/main" id="{00000000-0008-0000-0000-000013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96" name="Text Box 27">
          <a:extLst>
            <a:ext uri="{FF2B5EF4-FFF2-40B4-BE49-F238E27FC236}">
              <a16:creationId xmlns:a16="http://schemas.microsoft.com/office/drawing/2014/main" id="{00000000-0008-0000-0000-000014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97" name="Text Box 27">
          <a:extLst>
            <a:ext uri="{FF2B5EF4-FFF2-40B4-BE49-F238E27FC236}">
              <a16:creationId xmlns:a16="http://schemas.microsoft.com/office/drawing/2014/main" id="{00000000-0008-0000-0000-000015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298" name="Text Box 27">
          <a:extLst>
            <a:ext uri="{FF2B5EF4-FFF2-40B4-BE49-F238E27FC236}">
              <a16:creationId xmlns:a16="http://schemas.microsoft.com/office/drawing/2014/main" id="{00000000-0008-0000-0000-000016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299" name="Text Box 27">
          <a:extLst>
            <a:ext uri="{FF2B5EF4-FFF2-40B4-BE49-F238E27FC236}">
              <a16:creationId xmlns:a16="http://schemas.microsoft.com/office/drawing/2014/main" id="{00000000-0008-0000-0000-000017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00" name="Text Box 27">
          <a:extLst>
            <a:ext uri="{FF2B5EF4-FFF2-40B4-BE49-F238E27FC236}">
              <a16:creationId xmlns:a16="http://schemas.microsoft.com/office/drawing/2014/main" id="{00000000-0008-0000-0000-000018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01" name="Text Box 27">
          <a:extLst>
            <a:ext uri="{FF2B5EF4-FFF2-40B4-BE49-F238E27FC236}">
              <a16:creationId xmlns:a16="http://schemas.microsoft.com/office/drawing/2014/main" id="{00000000-0008-0000-0000-000019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02" name="Text Box 27">
          <a:extLst>
            <a:ext uri="{FF2B5EF4-FFF2-40B4-BE49-F238E27FC236}">
              <a16:creationId xmlns:a16="http://schemas.microsoft.com/office/drawing/2014/main" id="{00000000-0008-0000-0000-00001A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03" name="Text Box 27">
          <a:extLst>
            <a:ext uri="{FF2B5EF4-FFF2-40B4-BE49-F238E27FC236}">
              <a16:creationId xmlns:a16="http://schemas.microsoft.com/office/drawing/2014/main" id="{00000000-0008-0000-0000-00001B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04" name="Text Box 27">
          <a:extLst>
            <a:ext uri="{FF2B5EF4-FFF2-40B4-BE49-F238E27FC236}">
              <a16:creationId xmlns:a16="http://schemas.microsoft.com/office/drawing/2014/main" id="{00000000-0008-0000-0000-00001C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05" name="Text Box 27">
          <a:extLst>
            <a:ext uri="{FF2B5EF4-FFF2-40B4-BE49-F238E27FC236}">
              <a16:creationId xmlns:a16="http://schemas.microsoft.com/office/drawing/2014/main" id="{00000000-0008-0000-0000-00001D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06" name="Text Box 27">
          <a:extLst>
            <a:ext uri="{FF2B5EF4-FFF2-40B4-BE49-F238E27FC236}">
              <a16:creationId xmlns:a16="http://schemas.microsoft.com/office/drawing/2014/main" id="{00000000-0008-0000-0000-00001E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07" name="Text Box 27">
          <a:extLst>
            <a:ext uri="{FF2B5EF4-FFF2-40B4-BE49-F238E27FC236}">
              <a16:creationId xmlns:a16="http://schemas.microsoft.com/office/drawing/2014/main" id="{00000000-0008-0000-0000-00001F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308" name="Text Box 27">
          <a:extLst>
            <a:ext uri="{FF2B5EF4-FFF2-40B4-BE49-F238E27FC236}">
              <a16:creationId xmlns:a16="http://schemas.microsoft.com/office/drawing/2014/main" id="{00000000-0008-0000-0000-000020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309" name="Text Box 27">
          <a:extLst>
            <a:ext uri="{FF2B5EF4-FFF2-40B4-BE49-F238E27FC236}">
              <a16:creationId xmlns:a16="http://schemas.microsoft.com/office/drawing/2014/main" id="{00000000-0008-0000-0000-000021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10" name="Text Box 27">
          <a:extLst>
            <a:ext uri="{FF2B5EF4-FFF2-40B4-BE49-F238E27FC236}">
              <a16:creationId xmlns:a16="http://schemas.microsoft.com/office/drawing/2014/main" id="{00000000-0008-0000-0000-000022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11" name="Text Box 27">
          <a:extLst>
            <a:ext uri="{FF2B5EF4-FFF2-40B4-BE49-F238E27FC236}">
              <a16:creationId xmlns:a16="http://schemas.microsoft.com/office/drawing/2014/main" id="{00000000-0008-0000-0000-000023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12" name="Text Box 27">
          <a:extLst>
            <a:ext uri="{FF2B5EF4-FFF2-40B4-BE49-F238E27FC236}">
              <a16:creationId xmlns:a16="http://schemas.microsoft.com/office/drawing/2014/main" id="{00000000-0008-0000-0000-000024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13" name="Text Box 27">
          <a:extLst>
            <a:ext uri="{FF2B5EF4-FFF2-40B4-BE49-F238E27FC236}">
              <a16:creationId xmlns:a16="http://schemas.microsoft.com/office/drawing/2014/main" id="{00000000-0008-0000-0000-000025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14" name="Text Box 27">
          <a:extLst>
            <a:ext uri="{FF2B5EF4-FFF2-40B4-BE49-F238E27FC236}">
              <a16:creationId xmlns:a16="http://schemas.microsoft.com/office/drawing/2014/main" id="{00000000-0008-0000-0000-000026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15" name="Text Box 27">
          <a:extLst>
            <a:ext uri="{FF2B5EF4-FFF2-40B4-BE49-F238E27FC236}">
              <a16:creationId xmlns:a16="http://schemas.microsoft.com/office/drawing/2014/main" id="{00000000-0008-0000-0000-000027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16" name="Text Box 27">
          <a:extLst>
            <a:ext uri="{FF2B5EF4-FFF2-40B4-BE49-F238E27FC236}">
              <a16:creationId xmlns:a16="http://schemas.microsoft.com/office/drawing/2014/main" id="{00000000-0008-0000-0000-000028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317" name="Text Box 27">
          <a:extLst>
            <a:ext uri="{FF2B5EF4-FFF2-40B4-BE49-F238E27FC236}">
              <a16:creationId xmlns:a16="http://schemas.microsoft.com/office/drawing/2014/main" id="{00000000-0008-0000-0000-000029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318" name="Text Box 27">
          <a:extLst>
            <a:ext uri="{FF2B5EF4-FFF2-40B4-BE49-F238E27FC236}">
              <a16:creationId xmlns:a16="http://schemas.microsoft.com/office/drawing/2014/main" id="{00000000-0008-0000-0000-00002A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19" name="Text Box 27">
          <a:extLst>
            <a:ext uri="{FF2B5EF4-FFF2-40B4-BE49-F238E27FC236}">
              <a16:creationId xmlns:a16="http://schemas.microsoft.com/office/drawing/2014/main" id="{00000000-0008-0000-0000-00002B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20" name="Text Box 27">
          <a:extLst>
            <a:ext uri="{FF2B5EF4-FFF2-40B4-BE49-F238E27FC236}">
              <a16:creationId xmlns:a16="http://schemas.microsoft.com/office/drawing/2014/main" id="{00000000-0008-0000-0000-00002C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21" name="Text Box 27">
          <a:extLst>
            <a:ext uri="{FF2B5EF4-FFF2-40B4-BE49-F238E27FC236}">
              <a16:creationId xmlns:a16="http://schemas.microsoft.com/office/drawing/2014/main" id="{00000000-0008-0000-0000-00002D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22" name="Text Box 27">
          <a:extLst>
            <a:ext uri="{FF2B5EF4-FFF2-40B4-BE49-F238E27FC236}">
              <a16:creationId xmlns:a16="http://schemas.microsoft.com/office/drawing/2014/main" id="{00000000-0008-0000-0000-00002E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23" name="Text Box 27">
          <a:extLst>
            <a:ext uri="{FF2B5EF4-FFF2-40B4-BE49-F238E27FC236}">
              <a16:creationId xmlns:a16="http://schemas.microsoft.com/office/drawing/2014/main" id="{00000000-0008-0000-0000-00002F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24" name="Text Box 27">
          <a:extLst>
            <a:ext uri="{FF2B5EF4-FFF2-40B4-BE49-F238E27FC236}">
              <a16:creationId xmlns:a16="http://schemas.microsoft.com/office/drawing/2014/main" id="{00000000-0008-0000-0000-000030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25" name="Text Box 27">
          <a:extLst>
            <a:ext uri="{FF2B5EF4-FFF2-40B4-BE49-F238E27FC236}">
              <a16:creationId xmlns:a16="http://schemas.microsoft.com/office/drawing/2014/main" id="{00000000-0008-0000-0000-000031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26" name="Text Box 27">
          <a:extLst>
            <a:ext uri="{FF2B5EF4-FFF2-40B4-BE49-F238E27FC236}">
              <a16:creationId xmlns:a16="http://schemas.microsoft.com/office/drawing/2014/main" id="{00000000-0008-0000-0000-000032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327" name="Text Box 27">
          <a:extLst>
            <a:ext uri="{FF2B5EF4-FFF2-40B4-BE49-F238E27FC236}">
              <a16:creationId xmlns:a16="http://schemas.microsoft.com/office/drawing/2014/main" id="{00000000-0008-0000-0000-000033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328" name="Text Box 27">
          <a:extLst>
            <a:ext uri="{FF2B5EF4-FFF2-40B4-BE49-F238E27FC236}">
              <a16:creationId xmlns:a16="http://schemas.microsoft.com/office/drawing/2014/main" id="{00000000-0008-0000-0000-000034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329" name="Text Box 27">
          <a:extLst>
            <a:ext uri="{FF2B5EF4-FFF2-40B4-BE49-F238E27FC236}">
              <a16:creationId xmlns:a16="http://schemas.microsoft.com/office/drawing/2014/main" id="{00000000-0008-0000-0000-000035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30" name="Text Box 27">
          <a:extLst>
            <a:ext uri="{FF2B5EF4-FFF2-40B4-BE49-F238E27FC236}">
              <a16:creationId xmlns:a16="http://schemas.microsoft.com/office/drawing/2014/main" id="{00000000-0008-0000-0000-000036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31" name="Text Box 27">
          <a:extLst>
            <a:ext uri="{FF2B5EF4-FFF2-40B4-BE49-F238E27FC236}">
              <a16:creationId xmlns:a16="http://schemas.microsoft.com/office/drawing/2014/main" id="{00000000-0008-0000-0000-000037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32" name="Text Box 27">
          <a:extLst>
            <a:ext uri="{FF2B5EF4-FFF2-40B4-BE49-F238E27FC236}">
              <a16:creationId xmlns:a16="http://schemas.microsoft.com/office/drawing/2014/main" id="{00000000-0008-0000-0000-000038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33" name="Text Box 27">
          <a:extLst>
            <a:ext uri="{FF2B5EF4-FFF2-40B4-BE49-F238E27FC236}">
              <a16:creationId xmlns:a16="http://schemas.microsoft.com/office/drawing/2014/main" id="{00000000-0008-0000-0000-000039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34" name="Text Box 27">
          <a:extLst>
            <a:ext uri="{FF2B5EF4-FFF2-40B4-BE49-F238E27FC236}">
              <a16:creationId xmlns:a16="http://schemas.microsoft.com/office/drawing/2014/main" id="{00000000-0008-0000-0000-00003A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35" name="Text Box 27">
          <a:extLst>
            <a:ext uri="{FF2B5EF4-FFF2-40B4-BE49-F238E27FC236}">
              <a16:creationId xmlns:a16="http://schemas.microsoft.com/office/drawing/2014/main" id="{00000000-0008-0000-0000-00003B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36" name="Text Box 27">
          <a:extLst>
            <a:ext uri="{FF2B5EF4-FFF2-40B4-BE49-F238E27FC236}">
              <a16:creationId xmlns:a16="http://schemas.microsoft.com/office/drawing/2014/main" id="{00000000-0008-0000-0000-00003C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37" name="Text Box 27">
          <a:extLst>
            <a:ext uri="{FF2B5EF4-FFF2-40B4-BE49-F238E27FC236}">
              <a16:creationId xmlns:a16="http://schemas.microsoft.com/office/drawing/2014/main" id="{00000000-0008-0000-0000-00003D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338" name="Text Box 27">
          <a:extLst>
            <a:ext uri="{FF2B5EF4-FFF2-40B4-BE49-F238E27FC236}">
              <a16:creationId xmlns:a16="http://schemas.microsoft.com/office/drawing/2014/main" id="{00000000-0008-0000-0000-00003E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339" name="Text Box 27">
          <a:extLst>
            <a:ext uri="{FF2B5EF4-FFF2-40B4-BE49-F238E27FC236}">
              <a16:creationId xmlns:a16="http://schemas.microsoft.com/office/drawing/2014/main" id="{00000000-0008-0000-0000-00003F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40" name="Text Box 27">
          <a:extLst>
            <a:ext uri="{FF2B5EF4-FFF2-40B4-BE49-F238E27FC236}">
              <a16:creationId xmlns:a16="http://schemas.microsoft.com/office/drawing/2014/main" id="{00000000-0008-0000-0000-000040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41" name="Text Box 27">
          <a:extLst>
            <a:ext uri="{FF2B5EF4-FFF2-40B4-BE49-F238E27FC236}">
              <a16:creationId xmlns:a16="http://schemas.microsoft.com/office/drawing/2014/main" id="{00000000-0008-0000-0000-000041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42" name="Text Box 27">
          <a:extLst>
            <a:ext uri="{FF2B5EF4-FFF2-40B4-BE49-F238E27FC236}">
              <a16:creationId xmlns:a16="http://schemas.microsoft.com/office/drawing/2014/main" id="{00000000-0008-0000-0000-000042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43" name="Text Box 27">
          <a:extLst>
            <a:ext uri="{FF2B5EF4-FFF2-40B4-BE49-F238E27FC236}">
              <a16:creationId xmlns:a16="http://schemas.microsoft.com/office/drawing/2014/main" id="{00000000-0008-0000-0000-000043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44" name="Text Box 27">
          <a:extLst>
            <a:ext uri="{FF2B5EF4-FFF2-40B4-BE49-F238E27FC236}">
              <a16:creationId xmlns:a16="http://schemas.microsoft.com/office/drawing/2014/main" id="{00000000-0008-0000-0000-000044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45" name="Text Box 27">
          <a:extLst>
            <a:ext uri="{FF2B5EF4-FFF2-40B4-BE49-F238E27FC236}">
              <a16:creationId xmlns:a16="http://schemas.microsoft.com/office/drawing/2014/main" id="{00000000-0008-0000-0000-000045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46" name="Text Box 27">
          <a:extLst>
            <a:ext uri="{FF2B5EF4-FFF2-40B4-BE49-F238E27FC236}">
              <a16:creationId xmlns:a16="http://schemas.microsoft.com/office/drawing/2014/main" id="{00000000-0008-0000-0000-000046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47" name="Text Box 27">
          <a:extLst>
            <a:ext uri="{FF2B5EF4-FFF2-40B4-BE49-F238E27FC236}">
              <a16:creationId xmlns:a16="http://schemas.microsoft.com/office/drawing/2014/main" id="{00000000-0008-0000-0000-000047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348" name="Text Box 27">
          <a:extLst>
            <a:ext uri="{FF2B5EF4-FFF2-40B4-BE49-F238E27FC236}">
              <a16:creationId xmlns:a16="http://schemas.microsoft.com/office/drawing/2014/main" id="{00000000-0008-0000-0000-000048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349" name="Text Box 27">
          <a:extLst>
            <a:ext uri="{FF2B5EF4-FFF2-40B4-BE49-F238E27FC236}">
              <a16:creationId xmlns:a16="http://schemas.microsoft.com/office/drawing/2014/main" id="{00000000-0008-0000-0000-000049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50" name="Text Box 27">
          <a:extLst>
            <a:ext uri="{FF2B5EF4-FFF2-40B4-BE49-F238E27FC236}">
              <a16:creationId xmlns:a16="http://schemas.microsoft.com/office/drawing/2014/main" id="{00000000-0008-0000-0000-00004A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51" name="Text Box 27">
          <a:extLst>
            <a:ext uri="{FF2B5EF4-FFF2-40B4-BE49-F238E27FC236}">
              <a16:creationId xmlns:a16="http://schemas.microsoft.com/office/drawing/2014/main" id="{00000000-0008-0000-0000-00004B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52" name="Text Box 27">
          <a:extLst>
            <a:ext uri="{FF2B5EF4-FFF2-40B4-BE49-F238E27FC236}">
              <a16:creationId xmlns:a16="http://schemas.microsoft.com/office/drawing/2014/main" id="{00000000-0008-0000-0000-00004C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53" name="Text Box 27">
          <a:extLst>
            <a:ext uri="{FF2B5EF4-FFF2-40B4-BE49-F238E27FC236}">
              <a16:creationId xmlns:a16="http://schemas.microsoft.com/office/drawing/2014/main" id="{00000000-0008-0000-0000-00004D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54" name="Text Box 27">
          <a:extLst>
            <a:ext uri="{FF2B5EF4-FFF2-40B4-BE49-F238E27FC236}">
              <a16:creationId xmlns:a16="http://schemas.microsoft.com/office/drawing/2014/main" id="{00000000-0008-0000-0000-00004E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55" name="Text Box 27">
          <a:extLst>
            <a:ext uri="{FF2B5EF4-FFF2-40B4-BE49-F238E27FC236}">
              <a16:creationId xmlns:a16="http://schemas.microsoft.com/office/drawing/2014/main" id="{00000000-0008-0000-0000-00004F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56" name="Text Box 27">
          <a:extLst>
            <a:ext uri="{FF2B5EF4-FFF2-40B4-BE49-F238E27FC236}">
              <a16:creationId xmlns:a16="http://schemas.microsoft.com/office/drawing/2014/main" id="{00000000-0008-0000-0000-000050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57" name="Text Box 27">
          <a:extLst>
            <a:ext uri="{FF2B5EF4-FFF2-40B4-BE49-F238E27FC236}">
              <a16:creationId xmlns:a16="http://schemas.microsoft.com/office/drawing/2014/main" id="{00000000-0008-0000-0000-000051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358" name="Text Box 27">
          <a:extLst>
            <a:ext uri="{FF2B5EF4-FFF2-40B4-BE49-F238E27FC236}">
              <a16:creationId xmlns:a16="http://schemas.microsoft.com/office/drawing/2014/main" id="{00000000-0008-0000-0000-000052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359" name="Text Box 27">
          <a:extLst>
            <a:ext uri="{FF2B5EF4-FFF2-40B4-BE49-F238E27FC236}">
              <a16:creationId xmlns:a16="http://schemas.microsoft.com/office/drawing/2014/main" id="{00000000-0008-0000-0000-000053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60" name="Text Box 27">
          <a:extLst>
            <a:ext uri="{FF2B5EF4-FFF2-40B4-BE49-F238E27FC236}">
              <a16:creationId xmlns:a16="http://schemas.microsoft.com/office/drawing/2014/main" id="{00000000-0008-0000-0000-000054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61" name="Text Box 27">
          <a:extLst>
            <a:ext uri="{FF2B5EF4-FFF2-40B4-BE49-F238E27FC236}">
              <a16:creationId xmlns:a16="http://schemas.microsoft.com/office/drawing/2014/main" id="{00000000-0008-0000-0000-000055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62" name="Text Box 27">
          <a:extLst>
            <a:ext uri="{FF2B5EF4-FFF2-40B4-BE49-F238E27FC236}">
              <a16:creationId xmlns:a16="http://schemas.microsoft.com/office/drawing/2014/main" id="{00000000-0008-0000-0000-000056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63" name="Text Box 27">
          <a:extLst>
            <a:ext uri="{FF2B5EF4-FFF2-40B4-BE49-F238E27FC236}">
              <a16:creationId xmlns:a16="http://schemas.microsoft.com/office/drawing/2014/main" id="{00000000-0008-0000-0000-000057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64" name="Text Box 27">
          <a:extLst>
            <a:ext uri="{FF2B5EF4-FFF2-40B4-BE49-F238E27FC236}">
              <a16:creationId xmlns:a16="http://schemas.microsoft.com/office/drawing/2014/main" id="{00000000-0008-0000-0000-000058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65" name="Text Box 27">
          <a:extLst>
            <a:ext uri="{FF2B5EF4-FFF2-40B4-BE49-F238E27FC236}">
              <a16:creationId xmlns:a16="http://schemas.microsoft.com/office/drawing/2014/main" id="{00000000-0008-0000-0000-000059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66" name="Text Box 27">
          <a:extLst>
            <a:ext uri="{FF2B5EF4-FFF2-40B4-BE49-F238E27FC236}">
              <a16:creationId xmlns:a16="http://schemas.microsoft.com/office/drawing/2014/main" id="{00000000-0008-0000-0000-00005A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67" name="Text Box 27">
          <a:extLst>
            <a:ext uri="{FF2B5EF4-FFF2-40B4-BE49-F238E27FC236}">
              <a16:creationId xmlns:a16="http://schemas.microsoft.com/office/drawing/2014/main" id="{00000000-0008-0000-0000-00005B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368" name="Text Box 27">
          <a:extLst>
            <a:ext uri="{FF2B5EF4-FFF2-40B4-BE49-F238E27FC236}">
              <a16:creationId xmlns:a16="http://schemas.microsoft.com/office/drawing/2014/main" id="{00000000-0008-0000-0000-00005C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369" name="Text Box 27">
          <a:extLst>
            <a:ext uri="{FF2B5EF4-FFF2-40B4-BE49-F238E27FC236}">
              <a16:creationId xmlns:a16="http://schemas.microsoft.com/office/drawing/2014/main" id="{00000000-0008-0000-0000-00005D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370" name="Text Box 27">
          <a:extLst>
            <a:ext uri="{FF2B5EF4-FFF2-40B4-BE49-F238E27FC236}">
              <a16:creationId xmlns:a16="http://schemas.microsoft.com/office/drawing/2014/main" id="{00000000-0008-0000-0000-00005E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71" name="Text Box 27">
          <a:extLst>
            <a:ext uri="{FF2B5EF4-FFF2-40B4-BE49-F238E27FC236}">
              <a16:creationId xmlns:a16="http://schemas.microsoft.com/office/drawing/2014/main" id="{00000000-0008-0000-0000-00005F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72" name="Text Box 27">
          <a:extLst>
            <a:ext uri="{FF2B5EF4-FFF2-40B4-BE49-F238E27FC236}">
              <a16:creationId xmlns:a16="http://schemas.microsoft.com/office/drawing/2014/main" id="{00000000-0008-0000-0000-000060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73" name="Text Box 27">
          <a:extLst>
            <a:ext uri="{FF2B5EF4-FFF2-40B4-BE49-F238E27FC236}">
              <a16:creationId xmlns:a16="http://schemas.microsoft.com/office/drawing/2014/main" id="{00000000-0008-0000-0000-000061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74" name="Text Box 27">
          <a:extLst>
            <a:ext uri="{FF2B5EF4-FFF2-40B4-BE49-F238E27FC236}">
              <a16:creationId xmlns:a16="http://schemas.microsoft.com/office/drawing/2014/main" id="{00000000-0008-0000-0000-000062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75" name="Text Box 27">
          <a:extLst>
            <a:ext uri="{FF2B5EF4-FFF2-40B4-BE49-F238E27FC236}">
              <a16:creationId xmlns:a16="http://schemas.microsoft.com/office/drawing/2014/main" id="{00000000-0008-0000-0000-000063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76" name="Text Box 27">
          <a:extLst>
            <a:ext uri="{FF2B5EF4-FFF2-40B4-BE49-F238E27FC236}">
              <a16:creationId xmlns:a16="http://schemas.microsoft.com/office/drawing/2014/main" id="{00000000-0008-0000-0000-000064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77" name="Text Box 27">
          <a:extLst>
            <a:ext uri="{FF2B5EF4-FFF2-40B4-BE49-F238E27FC236}">
              <a16:creationId xmlns:a16="http://schemas.microsoft.com/office/drawing/2014/main" id="{00000000-0008-0000-0000-000065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78" name="Text Box 27">
          <a:extLst>
            <a:ext uri="{FF2B5EF4-FFF2-40B4-BE49-F238E27FC236}">
              <a16:creationId xmlns:a16="http://schemas.microsoft.com/office/drawing/2014/main" id="{00000000-0008-0000-0000-000066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379" name="Text Box 27">
          <a:extLst>
            <a:ext uri="{FF2B5EF4-FFF2-40B4-BE49-F238E27FC236}">
              <a16:creationId xmlns:a16="http://schemas.microsoft.com/office/drawing/2014/main" id="{00000000-0008-0000-0000-000067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380" name="Text Box 27">
          <a:extLst>
            <a:ext uri="{FF2B5EF4-FFF2-40B4-BE49-F238E27FC236}">
              <a16:creationId xmlns:a16="http://schemas.microsoft.com/office/drawing/2014/main" id="{00000000-0008-0000-0000-000068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81" name="Text Box 27">
          <a:extLst>
            <a:ext uri="{FF2B5EF4-FFF2-40B4-BE49-F238E27FC236}">
              <a16:creationId xmlns:a16="http://schemas.microsoft.com/office/drawing/2014/main" id="{00000000-0008-0000-0000-000069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82" name="Text Box 27">
          <a:extLst>
            <a:ext uri="{FF2B5EF4-FFF2-40B4-BE49-F238E27FC236}">
              <a16:creationId xmlns:a16="http://schemas.microsoft.com/office/drawing/2014/main" id="{00000000-0008-0000-0000-00006A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83" name="Text Box 27">
          <a:extLst>
            <a:ext uri="{FF2B5EF4-FFF2-40B4-BE49-F238E27FC236}">
              <a16:creationId xmlns:a16="http://schemas.microsoft.com/office/drawing/2014/main" id="{00000000-0008-0000-0000-00006B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84" name="Text Box 27">
          <a:extLst>
            <a:ext uri="{FF2B5EF4-FFF2-40B4-BE49-F238E27FC236}">
              <a16:creationId xmlns:a16="http://schemas.microsoft.com/office/drawing/2014/main" id="{00000000-0008-0000-0000-00006C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85" name="Text Box 27">
          <a:extLst>
            <a:ext uri="{FF2B5EF4-FFF2-40B4-BE49-F238E27FC236}">
              <a16:creationId xmlns:a16="http://schemas.microsoft.com/office/drawing/2014/main" id="{00000000-0008-0000-0000-00006D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86" name="Text Box 27">
          <a:extLst>
            <a:ext uri="{FF2B5EF4-FFF2-40B4-BE49-F238E27FC236}">
              <a16:creationId xmlns:a16="http://schemas.microsoft.com/office/drawing/2014/main" id="{00000000-0008-0000-0000-00006E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87" name="Text Box 27">
          <a:extLst>
            <a:ext uri="{FF2B5EF4-FFF2-40B4-BE49-F238E27FC236}">
              <a16:creationId xmlns:a16="http://schemas.microsoft.com/office/drawing/2014/main" id="{00000000-0008-0000-0000-00006F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88" name="Text Box 27">
          <a:extLst>
            <a:ext uri="{FF2B5EF4-FFF2-40B4-BE49-F238E27FC236}">
              <a16:creationId xmlns:a16="http://schemas.microsoft.com/office/drawing/2014/main" id="{00000000-0008-0000-0000-000070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389" name="Text Box 27">
          <a:extLst>
            <a:ext uri="{FF2B5EF4-FFF2-40B4-BE49-F238E27FC236}">
              <a16:creationId xmlns:a16="http://schemas.microsoft.com/office/drawing/2014/main" id="{00000000-0008-0000-0000-000071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390" name="Text Box 27">
          <a:extLst>
            <a:ext uri="{FF2B5EF4-FFF2-40B4-BE49-F238E27FC236}">
              <a16:creationId xmlns:a16="http://schemas.microsoft.com/office/drawing/2014/main" id="{00000000-0008-0000-0000-000072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91" name="Text Box 27">
          <a:extLst>
            <a:ext uri="{FF2B5EF4-FFF2-40B4-BE49-F238E27FC236}">
              <a16:creationId xmlns:a16="http://schemas.microsoft.com/office/drawing/2014/main" id="{00000000-0008-0000-0000-000073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92" name="Text Box 27">
          <a:extLst>
            <a:ext uri="{FF2B5EF4-FFF2-40B4-BE49-F238E27FC236}">
              <a16:creationId xmlns:a16="http://schemas.microsoft.com/office/drawing/2014/main" id="{00000000-0008-0000-0000-000074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93" name="Text Box 27">
          <a:extLst>
            <a:ext uri="{FF2B5EF4-FFF2-40B4-BE49-F238E27FC236}">
              <a16:creationId xmlns:a16="http://schemas.microsoft.com/office/drawing/2014/main" id="{00000000-0008-0000-0000-000075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394" name="Text Box 27">
          <a:extLst>
            <a:ext uri="{FF2B5EF4-FFF2-40B4-BE49-F238E27FC236}">
              <a16:creationId xmlns:a16="http://schemas.microsoft.com/office/drawing/2014/main" id="{00000000-0008-0000-0000-000076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95" name="Text Box 27">
          <a:extLst>
            <a:ext uri="{FF2B5EF4-FFF2-40B4-BE49-F238E27FC236}">
              <a16:creationId xmlns:a16="http://schemas.microsoft.com/office/drawing/2014/main" id="{00000000-0008-0000-0000-000077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96" name="Text Box 27">
          <a:extLst>
            <a:ext uri="{FF2B5EF4-FFF2-40B4-BE49-F238E27FC236}">
              <a16:creationId xmlns:a16="http://schemas.microsoft.com/office/drawing/2014/main" id="{00000000-0008-0000-0000-000078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97" name="Text Box 27">
          <a:extLst>
            <a:ext uri="{FF2B5EF4-FFF2-40B4-BE49-F238E27FC236}">
              <a16:creationId xmlns:a16="http://schemas.microsoft.com/office/drawing/2014/main" id="{00000000-0008-0000-0000-000079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398" name="Text Box 27">
          <a:extLst>
            <a:ext uri="{FF2B5EF4-FFF2-40B4-BE49-F238E27FC236}">
              <a16:creationId xmlns:a16="http://schemas.microsoft.com/office/drawing/2014/main" id="{00000000-0008-0000-0000-00007A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399" name="Text Box 27">
          <a:extLst>
            <a:ext uri="{FF2B5EF4-FFF2-40B4-BE49-F238E27FC236}">
              <a16:creationId xmlns:a16="http://schemas.microsoft.com/office/drawing/2014/main" id="{00000000-0008-0000-0000-00007B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400" name="Text Box 27">
          <a:extLst>
            <a:ext uri="{FF2B5EF4-FFF2-40B4-BE49-F238E27FC236}">
              <a16:creationId xmlns:a16="http://schemas.microsoft.com/office/drawing/2014/main" id="{00000000-0008-0000-0000-00007C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01" name="Text Box 27">
          <a:extLst>
            <a:ext uri="{FF2B5EF4-FFF2-40B4-BE49-F238E27FC236}">
              <a16:creationId xmlns:a16="http://schemas.microsoft.com/office/drawing/2014/main" id="{00000000-0008-0000-0000-00007D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02" name="Text Box 27">
          <a:extLst>
            <a:ext uri="{FF2B5EF4-FFF2-40B4-BE49-F238E27FC236}">
              <a16:creationId xmlns:a16="http://schemas.microsoft.com/office/drawing/2014/main" id="{00000000-0008-0000-0000-00007E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03" name="Text Box 27">
          <a:extLst>
            <a:ext uri="{FF2B5EF4-FFF2-40B4-BE49-F238E27FC236}">
              <a16:creationId xmlns:a16="http://schemas.microsoft.com/office/drawing/2014/main" id="{00000000-0008-0000-0000-00007F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04" name="Text Box 27">
          <a:extLst>
            <a:ext uri="{FF2B5EF4-FFF2-40B4-BE49-F238E27FC236}">
              <a16:creationId xmlns:a16="http://schemas.microsoft.com/office/drawing/2014/main" id="{00000000-0008-0000-0000-000080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05" name="Text Box 27">
          <a:extLst>
            <a:ext uri="{FF2B5EF4-FFF2-40B4-BE49-F238E27FC236}">
              <a16:creationId xmlns:a16="http://schemas.microsoft.com/office/drawing/2014/main" id="{00000000-0008-0000-0000-000081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06" name="Text Box 27">
          <a:extLst>
            <a:ext uri="{FF2B5EF4-FFF2-40B4-BE49-F238E27FC236}">
              <a16:creationId xmlns:a16="http://schemas.microsoft.com/office/drawing/2014/main" id="{00000000-0008-0000-0000-000082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07" name="Text Box 27">
          <a:extLst>
            <a:ext uri="{FF2B5EF4-FFF2-40B4-BE49-F238E27FC236}">
              <a16:creationId xmlns:a16="http://schemas.microsoft.com/office/drawing/2014/main" id="{00000000-0008-0000-0000-000083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08" name="Text Box 27">
          <a:extLst>
            <a:ext uri="{FF2B5EF4-FFF2-40B4-BE49-F238E27FC236}">
              <a16:creationId xmlns:a16="http://schemas.microsoft.com/office/drawing/2014/main" id="{00000000-0008-0000-0000-000084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409" name="Text Box 27">
          <a:extLst>
            <a:ext uri="{FF2B5EF4-FFF2-40B4-BE49-F238E27FC236}">
              <a16:creationId xmlns:a16="http://schemas.microsoft.com/office/drawing/2014/main" id="{00000000-0008-0000-0000-000085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410" name="Text Box 27">
          <a:extLst>
            <a:ext uri="{FF2B5EF4-FFF2-40B4-BE49-F238E27FC236}">
              <a16:creationId xmlns:a16="http://schemas.microsoft.com/office/drawing/2014/main" id="{00000000-0008-0000-0000-000086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411" name="Text Box 27">
          <a:extLst>
            <a:ext uri="{FF2B5EF4-FFF2-40B4-BE49-F238E27FC236}">
              <a16:creationId xmlns:a16="http://schemas.microsoft.com/office/drawing/2014/main" id="{00000000-0008-0000-0000-000087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12" name="Text Box 27">
          <a:extLst>
            <a:ext uri="{FF2B5EF4-FFF2-40B4-BE49-F238E27FC236}">
              <a16:creationId xmlns:a16="http://schemas.microsoft.com/office/drawing/2014/main" id="{00000000-0008-0000-0000-000088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13" name="Text Box 27">
          <a:extLst>
            <a:ext uri="{FF2B5EF4-FFF2-40B4-BE49-F238E27FC236}">
              <a16:creationId xmlns:a16="http://schemas.microsoft.com/office/drawing/2014/main" id="{00000000-0008-0000-0000-000089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14" name="Text Box 27">
          <a:extLst>
            <a:ext uri="{FF2B5EF4-FFF2-40B4-BE49-F238E27FC236}">
              <a16:creationId xmlns:a16="http://schemas.microsoft.com/office/drawing/2014/main" id="{00000000-0008-0000-0000-00008A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15" name="Text Box 27">
          <a:extLst>
            <a:ext uri="{FF2B5EF4-FFF2-40B4-BE49-F238E27FC236}">
              <a16:creationId xmlns:a16="http://schemas.microsoft.com/office/drawing/2014/main" id="{00000000-0008-0000-0000-00008B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16" name="Text Box 27">
          <a:extLst>
            <a:ext uri="{FF2B5EF4-FFF2-40B4-BE49-F238E27FC236}">
              <a16:creationId xmlns:a16="http://schemas.microsoft.com/office/drawing/2014/main" id="{00000000-0008-0000-0000-00008C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17" name="Text Box 27">
          <a:extLst>
            <a:ext uri="{FF2B5EF4-FFF2-40B4-BE49-F238E27FC236}">
              <a16:creationId xmlns:a16="http://schemas.microsoft.com/office/drawing/2014/main" id="{00000000-0008-0000-0000-00008D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18" name="Text Box 27">
          <a:extLst>
            <a:ext uri="{FF2B5EF4-FFF2-40B4-BE49-F238E27FC236}">
              <a16:creationId xmlns:a16="http://schemas.microsoft.com/office/drawing/2014/main" id="{00000000-0008-0000-0000-00008E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19" name="Text Box 27">
          <a:extLst>
            <a:ext uri="{FF2B5EF4-FFF2-40B4-BE49-F238E27FC236}">
              <a16:creationId xmlns:a16="http://schemas.microsoft.com/office/drawing/2014/main" id="{00000000-0008-0000-0000-00008F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420" name="Text Box 27">
          <a:extLst>
            <a:ext uri="{FF2B5EF4-FFF2-40B4-BE49-F238E27FC236}">
              <a16:creationId xmlns:a16="http://schemas.microsoft.com/office/drawing/2014/main" id="{00000000-0008-0000-0000-000090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421" name="Text Box 27">
          <a:extLst>
            <a:ext uri="{FF2B5EF4-FFF2-40B4-BE49-F238E27FC236}">
              <a16:creationId xmlns:a16="http://schemas.microsoft.com/office/drawing/2014/main" id="{00000000-0008-0000-0000-000091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22" name="Text Box 27">
          <a:extLst>
            <a:ext uri="{FF2B5EF4-FFF2-40B4-BE49-F238E27FC236}">
              <a16:creationId xmlns:a16="http://schemas.microsoft.com/office/drawing/2014/main" id="{00000000-0008-0000-0000-000092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23" name="Text Box 27">
          <a:extLst>
            <a:ext uri="{FF2B5EF4-FFF2-40B4-BE49-F238E27FC236}">
              <a16:creationId xmlns:a16="http://schemas.microsoft.com/office/drawing/2014/main" id="{00000000-0008-0000-0000-000093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24" name="Text Box 27">
          <a:extLst>
            <a:ext uri="{FF2B5EF4-FFF2-40B4-BE49-F238E27FC236}">
              <a16:creationId xmlns:a16="http://schemas.microsoft.com/office/drawing/2014/main" id="{00000000-0008-0000-0000-000094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25" name="Text Box 27">
          <a:extLst>
            <a:ext uri="{FF2B5EF4-FFF2-40B4-BE49-F238E27FC236}">
              <a16:creationId xmlns:a16="http://schemas.microsoft.com/office/drawing/2014/main" id="{00000000-0008-0000-0000-000095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26" name="Text Box 27">
          <a:extLst>
            <a:ext uri="{FF2B5EF4-FFF2-40B4-BE49-F238E27FC236}">
              <a16:creationId xmlns:a16="http://schemas.microsoft.com/office/drawing/2014/main" id="{00000000-0008-0000-0000-000096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27" name="Text Box 27">
          <a:extLst>
            <a:ext uri="{FF2B5EF4-FFF2-40B4-BE49-F238E27FC236}">
              <a16:creationId xmlns:a16="http://schemas.microsoft.com/office/drawing/2014/main" id="{00000000-0008-0000-0000-000097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28" name="Text Box 27">
          <a:extLst>
            <a:ext uri="{FF2B5EF4-FFF2-40B4-BE49-F238E27FC236}">
              <a16:creationId xmlns:a16="http://schemas.microsoft.com/office/drawing/2014/main" id="{00000000-0008-0000-0000-000098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29" name="Text Box 27">
          <a:extLst>
            <a:ext uri="{FF2B5EF4-FFF2-40B4-BE49-F238E27FC236}">
              <a16:creationId xmlns:a16="http://schemas.microsoft.com/office/drawing/2014/main" id="{00000000-0008-0000-0000-000099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430" name="Text Box 27">
          <a:extLst>
            <a:ext uri="{FF2B5EF4-FFF2-40B4-BE49-F238E27FC236}">
              <a16:creationId xmlns:a16="http://schemas.microsoft.com/office/drawing/2014/main" id="{00000000-0008-0000-0000-00009A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431" name="Text Box 27">
          <a:extLst>
            <a:ext uri="{FF2B5EF4-FFF2-40B4-BE49-F238E27FC236}">
              <a16:creationId xmlns:a16="http://schemas.microsoft.com/office/drawing/2014/main" id="{00000000-0008-0000-0000-00009B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32" name="Text Box 27">
          <a:extLst>
            <a:ext uri="{FF2B5EF4-FFF2-40B4-BE49-F238E27FC236}">
              <a16:creationId xmlns:a16="http://schemas.microsoft.com/office/drawing/2014/main" id="{00000000-0008-0000-0000-00009C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33" name="Text Box 27">
          <a:extLst>
            <a:ext uri="{FF2B5EF4-FFF2-40B4-BE49-F238E27FC236}">
              <a16:creationId xmlns:a16="http://schemas.microsoft.com/office/drawing/2014/main" id="{00000000-0008-0000-0000-00009D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34" name="Text Box 27">
          <a:extLst>
            <a:ext uri="{FF2B5EF4-FFF2-40B4-BE49-F238E27FC236}">
              <a16:creationId xmlns:a16="http://schemas.microsoft.com/office/drawing/2014/main" id="{00000000-0008-0000-0000-00009E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35" name="Text Box 27">
          <a:extLst>
            <a:ext uri="{FF2B5EF4-FFF2-40B4-BE49-F238E27FC236}">
              <a16:creationId xmlns:a16="http://schemas.microsoft.com/office/drawing/2014/main" id="{00000000-0008-0000-0000-00009F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36" name="Text Box 27">
          <a:extLst>
            <a:ext uri="{FF2B5EF4-FFF2-40B4-BE49-F238E27FC236}">
              <a16:creationId xmlns:a16="http://schemas.microsoft.com/office/drawing/2014/main" id="{00000000-0008-0000-0000-0000A0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37" name="Text Box 27">
          <a:extLst>
            <a:ext uri="{FF2B5EF4-FFF2-40B4-BE49-F238E27FC236}">
              <a16:creationId xmlns:a16="http://schemas.microsoft.com/office/drawing/2014/main" id="{00000000-0008-0000-0000-0000A1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38" name="Text Box 27">
          <a:extLst>
            <a:ext uri="{FF2B5EF4-FFF2-40B4-BE49-F238E27FC236}">
              <a16:creationId xmlns:a16="http://schemas.microsoft.com/office/drawing/2014/main" id="{00000000-0008-0000-0000-0000A2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39" name="Text Box 27">
          <a:extLst>
            <a:ext uri="{FF2B5EF4-FFF2-40B4-BE49-F238E27FC236}">
              <a16:creationId xmlns:a16="http://schemas.microsoft.com/office/drawing/2014/main" id="{00000000-0008-0000-0000-0000A3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440" name="Text Box 27">
          <a:extLst>
            <a:ext uri="{FF2B5EF4-FFF2-40B4-BE49-F238E27FC236}">
              <a16:creationId xmlns:a16="http://schemas.microsoft.com/office/drawing/2014/main" id="{00000000-0008-0000-0000-0000A4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441" name="Text Box 27">
          <a:extLst>
            <a:ext uri="{FF2B5EF4-FFF2-40B4-BE49-F238E27FC236}">
              <a16:creationId xmlns:a16="http://schemas.microsoft.com/office/drawing/2014/main" id="{00000000-0008-0000-0000-0000A5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42" name="Text Box 27">
          <a:extLst>
            <a:ext uri="{FF2B5EF4-FFF2-40B4-BE49-F238E27FC236}">
              <a16:creationId xmlns:a16="http://schemas.microsoft.com/office/drawing/2014/main" id="{00000000-0008-0000-0000-0000A6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43" name="Text Box 27">
          <a:extLst>
            <a:ext uri="{FF2B5EF4-FFF2-40B4-BE49-F238E27FC236}">
              <a16:creationId xmlns:a16="http://schemas.microsoft.com/office/drawing/2014/main" id="{00000000-0008-0000-0000-0000A7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44" name="Text Box 27">
          <a:extLst>
            <a:ext uri="{FF2B5EF4-FFF2-40B4-BE49-F238E27FC236}">
              <a16:creationId xmlns:a16="http://schemas.microsoft.com/office/drawing/2014/main" id="{00000000-0008-0000-0000-0000A8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45" name="Text Box 27">
          <a:extLst>
            <a:ext uri="{FF2B5EF4-FFF2-40B4-BE49-F238E27FC236}">
              <a16:creationId xmlns:a16="http://schemas.microsoft.com/office/drawing/2014/main" id="{00000000-0008-0000-0000-0000A9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46" name="Text Box 27">
          <a:extLst>
            <a:ext uri="{FF2B5EF4-FFF2-40B4-BE49-F238E27FC236}">
              <a16:creationId xmlns:a16="http://schemas.microsoft.com/office/drawing/2014/main" id="{00000000-0008-0000-0000-0000AA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47" name="Text Box 27">
          <a:extLst>
            <a:ext uri="{FF2B5EF4-FFF2-40B4-BE49-F238E27FC236}">
              <a16:creationId xmlns:a16="http://schemas.microsoft.com/office/drawing/2014/main" id="{00000000-0008-0000-0000-0000AB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48" name="Text Box 27">
          <a:extLst>
            <a:ext uri="{FF2B5EF4-FFF2-40B4-BE49-F238E27FC236}">
              <a16:creationId xmlns:a16="http://schemas.microsoft.com/office/drawing/2014/main" id="{00000000-0008-0000-0000-0000AC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49" name="Text Box 27">
          <a:extLst>
            <a:ext uri="{FF2B5EF4-FFF2-40B4-BE49-F238E27FC236}">
              <a16:creationId xmlns:a16="http://schemas.microsoft.com/office/drawing/2014/main" id="{00000000-0008-0000-0000-0000AD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450" name="Text Box 27">
          <a:extLst>
            <a:ext uri="{FF2B5EF4-FFF2-40B4-BE49-F238E27FC236}">
              <a16:creationId xmlns:a16="http://schemas.microsoft.com/office/drawing/2014/main" id="{00000000-0008-0000-0000-0000AE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451" name="Text Box 27">
          <a:extLst>
            <a:ext uri="{FF2B5EF4-FFF2-40B4-BE49-F238E27FC236}">
              <a16:creationId xmlns:a16="http://schemas.microsoft.com/office/drawing/2014/main" id="{00000000-0008-0000-0000-0000AF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452" name="Text Box 27">
          <a:extLst>
            <a:ext uri="{FF2B5EF4-FFF2-40B4-BE49-F238E27FC236}">
              <a16:creationId xmlns:a16="http://schemas.microsoft.com/office/drawing/2014/main" id="{00000000-0008-0000-0000-0000B0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53" name="Text Box 27">
          <a:extLst>
            <a:ext uri="{FF2B5EF4-FFF2-40B4-BE49-F238E27FC236}">
              <a16:creationId xmlns:a16="http://schemas.microsoft.com/office/drawing/2014/main" id="{00000000-0008-0000-0000-0000B1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54" name="Text Box 27">
          <a:extLst>
            <a:ext uri="{FF2B5EF4-FFF2-40B4-BE49-F238E27FC236}">
              <a16:creationId xmlns:a16="http://schemas.microsoft.com/office/drawing/2014/main" id="{00000000-0008-0000-0000-0000B2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55" name="Text Box 27">
          <a:extLst>
            <a:ext uri="{FF2B5EF4-FFF2-40B4-BE49-F238E27FC236}">
              <a16:creationId xmlns:a16="http://schemas.microsoft.com/office/drawing/2014/main" id="{00000000-0008-0000-0000-0000B3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56" name="Text Box 27">
          <a:extLst>
            <a:ext uri="{FF2B5EF4-FFF2-40B4-BE49-F238E27FC236}">
              <a16:creationId xmlns:a16="http://schemas.microsoft.com/office/drawing/2014/main" id="{00000000-0008-0000-0000-0000B4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57" name="Text Box 27">
          <a:extLst>
            <a:ext uri="{FF2B5EF4-FFF2-40B4-BE49-F238E27FC236}">
              <a16:creationId xmlns:a16="http://schemas.microsoft.com/office/drawing/2014/main" id="{00000000-0008-0000-0000-0000B5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58" name="Text Box 27">
          <a:extLst>
            <a:ext uri="{FF2B5EF4-FFF2-40B4-BE49-F238E27FC236}">
              <a16:creationId xmlns:a16="http://schemas.microsoft.com/office/drawing/2014/main" id="{00000000-0008-0000-0000-0000B6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59" name="Text Box 27">
          <a:extLst>
            <a:ext uri="{FF2B5EF4-FFF2-40B4-BE49-F238E27FC236}">
              <a16:creationId xmlns:a16="http://schemas.microsoft.com/office/drawing/2014/main" id="{00000000-0008-0000-0000-0000B7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60" name="Text Box 27">
          <a:extLst>
            <a:ext uri="{FF2B5EF4-FFF2-40B4-BE49-F238E27FC236}">
              <a16:creationId xmlns:a16="http://schemas.microsoft.com/office/drawing/2014/main" id="{00000000-0008-0000-0000-0000B8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461" name="Text Box 27">
          <a:extLst>
            <a:ext uri="{FF2B5EF4-FFF2-40B4-BE49-F238E27FC236}">
              <a16:creationId xmlns:a16="http://schemas.microsoft.com/office/drawing/2014/main" id="{00000000-0008-0000-0000-0000B9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462" name="Text Box 27">
          <a:extLst>
            <a:ext uri="{FF2B5EF4-FFF2-40B4-BE49-F238E27FC236}">
              <a16:creationId xmlns:a16="http://schemas.microsoft.com/office/drawing/2014/main" id="{00000000-0008-0000-0000-0000BA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63" name="Text Box 27">
          <a:extLst>
            <a:ext uri="{FF2B5EF4-FFF2-40B4-BE49-F238E27FC236}">
              <a16:creationId xmlns:a16="http://schemas.microsoft.com/office/drawing/2014/main" id="{00000000-0008-0000-0000-0000BB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64" name="Text Box 27">
          <a:extLst>
            <a:ext uri="{FF2B5EF4-FFF2-40B4-BE49-F238E27FC236}">
              <a16:creationId xmlns:a16="http://schemas.microsoft.com/office/drawing/2014/main" id="{00000000-0008-0000-0000-0000BC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65" name="Text Box 27">
          <a:extLst>
            <a:ext uri="{FF2B5EF4-FFF2-40B4-BE49-F238E27FC236}">
              <a16:creationId xmlns:a16="http://schemas.microsoft.com/office/drawing/2014/main" id="{00000000-0008-0000-0000-0000BD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66" name="Text Box 27">
          <a:extLst>
            <a:ext uri="{FF2B5EF4-FFF2-40B4-BE49-F238E27FC236}">
              <a16:creationId xmlns:a16="http://schemas.microsoft.com/office/drawing/2014/main" id="{00000000-0008-0000-0000-0000BE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67" name="Text Box 27">
          <a:extLst>
            <a:ext uri="{FF2B5EF4-FFF2-40B4-BE49-F238E27FC236}">
              <a16:creationId xmlns:a16="http://schemas.microsoft.com/office/drawing/2014/main" id="{00000000-0008-0000-0000-0000BF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68" name="Text Box 27">
          <a:extLst>
            <a:ext uri="{FF2B5EF4-FFF2-40B4-BE49-F238E27FC236}">
              <a16:creationId xmlns:a16="http://schemas.microsoft.com/office/drawing/2014/main" id="{00000000-0008-0000-0000-0000C0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69" name="Text Box 27">
          <a:extLst>
            <a:ext uri="{FF2B5EF4-FFF2-40B4-BE49-F238E27FC236}">
              <a16:creationId xmlns:a16="http://schemas.microsoft.com/office/drawing/2014/main" id="{00000000-0008-0000-0000-0000C1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70" name="Text Box 27">
          <a:extLst>
            <a:ext uri="{FF2B5EF4-FFF2-40B4-BE49-F238E27FC236}">
              <a16:creationId xmlns:a16="http://schemas.microsoft.com/office/drawing/2014/main" id="{00000000-0008-0000-0000-0000C2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471" name="Text Box 27">
          <a:extLst>
            <a:ext uri="{FF2B5EF4-FFF2-40B4-BE49-F238E27FC236}">
              <a16:creationId xmlns:a16="http://schemas.microsoft.com/office/drawing/2014/main" id="{00000000-0008-0000-0000-0000C3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472" name="Text Box 27">
          <a:extLst>
            <a:ext uri="{FF2B5EF4-FFF2-40B4-BE49-F238E27FC236}">
              <a16:creationId xmlns:a16="http://schemas.microsoft.com/office/drawing/2014/main" id="{00000000-0008-0000-0000-0000C4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73" name="Text Box 27">
          <a:extLst>
            <a:ext uri="{FF2B5EF4-FFF2-40B4-BE49-F238E27FC236}">
              <a16:creationId xmlns:a16="http://schemas.microsoft.com/office/drawing/2014/main" id="{00000000-0008-0000-0000-0000C5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74" name="Text Box 27">
          <a:extLst>
            <a:ext uri="{FF2B5EF4-FFF2-40B4-BE49-F238E27FC236}">
              <a16:creationId xmlns:a16="http://schemas.microsoft.com/office/drawing/2014/main" id="{00000000-0008-0000-0000-0000C6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75" name="Text Box 27">
          <a:extLst>
            <a:ext uri="{FF2B5EF4-FFF2-40B4-BE49-F238E27FC236}">
              <a16:creationId xmlns:a16="http://schemas.microsoft.com/office/drawing/2014/main" id="{00000000-0008-0000-0000-0000C7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76" name="Text Box 27">
          <a:extLst>
            <a:ext uri="{FF2B5EF4-FFF2-40B4-BE49-F238E27FC236}">
              <a16:creationId xmlns:a16="http://schemas.microsoft.com/office/drawing/2014/main" id="{00000000-0008-0000-0000-0000C8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77" name="Text Box 27">
          <a:extLst>
            <a:ext uri="{FF2B5EF4-FFF2-40B4-BE49-F238E27FC236}">
              <a16:creationId xmlns:a16="http://schemas.microsoft.com/office/drawing/2014/main" id="{00000000-0008-0000-0000-0000C9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78" name="Text Box 27">
          <a:extLst>
            <a:ext uri="{FF2B5EF4-FFF2-40B4-BE49-F238E27FC236}">
              <a16:creationId xmlns:a16="http://schemas.microsoft.com/office/drawing/2014/main" id="{00000000-0008-0000-0000-0000CA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79" name="Text Box 27">
          <a:extLst>
            <a:ext uri="{FF2B5EF4-FFF2-40B4-BE49-F238E27FC236}">
              <a16:creationId xmlns:a16="http://schemas.microsoft.com/office/drawing/2014/main" id="{00000000-0008-0000-0000-0000CB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80" name="Text Box 27">
          <a:extLst>
            <a:ext uri="{FF2B5EF4-FFF2-40B4-BE49-F238E27FC236}">
              <a16:creationId xmlns:a16="http://schemas.microsoft.com/office/drawing/2014/main" id="{00000000-0008-0000-0000-0000CC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481" name="Text Box 27">
          <a:extLst>
            <a:ext uri="{FF2B5EF4-FFF2-40B4-BE49-F238E27FC236}">
              <a16:creationId xmlns:a16="http://schemas.microsoft.com/office/drawing/2014/main" id="{00000000-0008-0000-0000-0000CD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482" name="Text Box 27">
          <a:extLst>
            <a:ext uri="{FF2B5EF4-FFF2-40B4-BE49-F238E27FC236}">
              <a16:creationId xmlns:a16="http://schemas.microsoft.com/office/drawing/2014/main" id="{00000000-0008-0000-0000-0000CE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83" name="Text Box 27">
          <a:extLst>
            <a:ext uri="{FF2B5EF4-FFF2-40B4-BE49-F238E27FC236}">
              <a16:creationId xmlns:a16="http://schemas.microsoft.com/office/drawing/2014/main" id="{00000000-0008-0000-0000-0000CF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84" name="Text Box 27">
          <a:extLst>
            <a:ext uri="{FF2B5EF4-FFF2-40B4-BE49-F238E27FC236}">
              <a16:creationId xmlns:a16="http://schemas.microsoft.com/office/drawing/2014/main" id="{00000000-0008-0000-0000-0000D0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85" name="Text Box 27">
          <a:extLst>
            <a:ext uri="{FF2B5EF4-FFF2-40B4-BE49-F238E27FC236}">
              <a16:creationId xmlns:a16="http://schemas.microsoft.com/office/drawing/2014/main" id="{00000000-0008-0000-0000-0000D1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86" name="Text Box 27">
          <a:extLst>
            <a:ext uri="{FF2B5EF4-FFF2-40B4-BE49-F238E27FC236}">
              <a16:creationId xmlns:a16="http://schemas.microsoft.com/office/drawing/2014/main" id="{00000000-0008-0000-0000-0000D2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87" name="Text Box 27">
          <a:extLst>
            <a:ext uri="{FF2B5EF4-FFF2-40B4-BE49-F238E27FC236}">
              <a16:creationId xmlns:a16="http://schemas.microsoft.com/office/drawing/2014/main" id="{00000000-0008-0000-0000-0000D3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88" name="Text Box 27">
          <a:extLst>
            <a:ext uri="{FF2B5EF4-FFF2-40B4-BE49-F238E27FC236}">
              <a16:creationId xmlns:a16="http://schemas.microsoft.com/office/drawing/2014/main" id="{00000000-0008-0000-0000-0000D4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89" name="Text Box 27">
          <a:extLst>
            <a:ext uri="{FF2B5EF4-FFF2-40B4-BE49-F238E27FC236}">
              <a16:creationId xmlns:a16="http://schemas.microsoft.com/office/drawing/2014/main" id="{00000000-0008-0000-0000-0000D5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90" name="Text Box 27">
          <a:extLst>
            <a:ext uri="{FF2B5EF4-FFF2-40B4-BE49-F238E27FC236}">
              <a16:creationId xmlns:a16="http://schemas.microsoft.com/office/drawing/2014/main" id="{00000000-0008-0000-0000-0000D6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491" name="Text Box 27">
          <a:extLst>
            <a:ext uri="{FF2B5EF4-FFF2-40B4-BE49-F238E27FC236}">
              <a16:creationId xmlns:a16="http://schemas.microsoft.com/office/drawing/2014/main" id="{00000000-0008-0000-0000-0000D7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492" name="Text Box 27">
          <a:extLst>
            <a:ext uri="{FF2B5EF4-FFF2-40B4-BE49-F238E27FC236}">
              <a16:creationId xmlns:a16="http://schemas.microsoft.com/office/drawing/2014/main" id="{00000000-0008-0000-0000-0000D8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493" name="Text Box 27">
          <a:extLst>
            <a:ext uri="{FF2B5EF4-FFF2-40B4-BE49-F238E27FC236}">
              <a16:creationId xmlns:a16="http://schemas.microsoft.com/office/drawing/2014/main" id="{00000000-0008-0000-0000-0000D9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94" name="Text Box 27">
          <a:extLst>
            <a:ext uri="{FF2B5EF4-FFF2-40B4-BE49-F238E27FC236}">
              <a16:creationId xmlns:a16="http://schemas.microsoft.com/office/drawing/2014/main" id="{00000000-0008-0000-0000-0000DA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95" name="Text Box 27">
          <a:extLst>
            <a:ext uri="{FF2B5EF4-FFF2-40B4-BE49-F238E27FC236}">
              <a16:creationId xmlns:a16="http://schemas.microsoft.com/office/drawing/2014/main" id="{00000000-0008-0000-0000-0000DB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96" name="Text Box 27">
          <a:extLst>
            <a:ext uri="{FF2B5EF4-FFF2-40B4-BE49-F238E27FC236}">
              <a16:creationId xmlns:a16="http://schemas.microsoft.com/office/drawing/2014/main" id="{00000000-0008-0000-0000-0000DC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497" name="Text Box 27">
          <a:extLst>
            <a:ext uri="{FF2B5EF4-FFF2-40B4-BE49-F238E27FC236}">
              <a16:creationId xmlns:a16="http://schemas.microsoft.com/office/drawing/2014/main" id="{00000000-0008-0000-0000-0000DD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98" name="Text Box 27">
          <a:extLst>
            <a:ext uri="{FF2B5EF4-FFF2-40B4-BE49-F238E27FC236}">
              <a16:creationId xmlns:a16="http://schemas.microsoft.com/office/drawing/2014/main" id="{00000000-0008-0000-0000-0000DE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499" name="Text Box 27">
          <a:extLst>
            <a:ext uri="{FF2B5EF4-FFF2-40B4-BE49-F238E27FC236}">
              <a16:creationId xmlns:a16="http://schemas.microsoft.com/office/drawing/2014/main" id="{00000000-0008-0000-0000-0000DF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00" name="Text Box 27">
          <a:extLst>
            <a:ext uri="{FF2B5EF4-FFF2-40B4-BE49-F238E27FC236}">
              <a16:creationId xmlns:a16="http://schemas.microsoft.com/office/drawing/2014/main" id="{00000000-0008-0000-0000-0000E0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01" name="Text Box 27">
          <a:extLst>
            <a:ext uri="{FF2B5EF4-FFF2-40B4-BE49-F238E27FC236}">
              <a16:creationId xmlns:a16="http://schemas.microsoft.com/office/drawing/2014/main" id="{00000000-0008-0000-0000-0000E1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502" name="Text Box 27">
          <a:extLst>
            <a:ext uri="{FF2B5EF4-FFF2-40B4-BE49-F238E27FC236}">
              <a16:creationId xmlns:a16="http://schemas.microsoft.com/office/drawing/2014/main" id="{00000000-0008-0000-0000-0000E2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503" name="Text Box 27">
          <a:extLst>
            <a:ext uri="{FF2B5EF4-FFF2-40B4-BE49-F238E27FC236}">
              <a16:creationId xmlns:a16="http://schemas.microsoft.com/office/drawing/2014/main" id="{00000000-0008-0000-0000-0000E3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04" name="Text Box 27">
          <a:extLst>
            <a:ext uri="{FF2B5EF4-FFF2-40B4-BE49-F238E27FC236}">
              <a16:creationId xmlns:a16="http://schemas.microsoft.com/office/drawing/2014/main" id="{00000000-0008-0000-0000-0000E4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05" name="Text Box 27">
          <a:extLst>
            <a:ext uri="{FF2B5EF4-FFF2-40B4-BE49-F238E27FC236}">
              <a16:creationId xmlns:a16="http://schemas.microsoft.com/office/drawing/2014/main" id="{00000000-0008-0000-0000-0000E5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06" name="Text Box 27">
          <a:extLst>
            <a:ext uri="{FF2B5EF4-FFF2-40B4-BE49-F238E27FC236}">
              <a16:creationId xmlns:a16="http://schemas.microsoft.com/office/drawing/2014/main" id="{00000000-0008-0000-0000-0000E6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07" name="Text Box 27">
          <a:extLst>
            <a:ext uri="{FF2B5EF4-FFF2-40B4-BE49-F238E27FC236}">
              <a16:creationId xmlns:a16="http://schemas.microsoft.com/office/drawing/2014/main" id="{00000000-0008-0000-0000-0000E7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08" name="Text Box 27">
          <a:extLst>
            <a:ext uri="{FF2B5EF4-FFF2-40B4-BE49-F238E27FC236}">
              <a16:creationId xmlns:a16="http://schemas.microsoft.com/office/drawing/2014/main" id="{00000000-0008-0000-0000-0000E8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09" name="Text Box 27">
          <a:extLst>
            <a:ext uri="{FF2B5EF4-FFF2-40B4-BE49-F238E27FC236}">
              <a16:creationId xmlns:a16="http://schemas.microsoft.com/office/drawing/2014/main" id="{00000000-0008-0000-0000-0000E9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10" name="Text Box 27">
          <a:extLst>
            <a:ext uri="{FF2B5EF4-FFF2-40B4-BE49-F238E27FC236}">
              <a16:creationId xmlns:a16="http://schemas.microsoft.com/office/drawing/2014/main" id="{00000000-0008-0000-0000-0000EA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11" name="Text Box 27">
          <a:extLst>
            <a:ext uri="{FF2B5EF4-FFF2-40B4-BE49-F238E27FC236}">
              <a16:creationId xmlns:a16="http://schemas.microsoft.com/office/drawing/2014/main" id="{00000000-0008-0000-0000-0000EB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512" name="Text Box 27">
          <a:extLst>
            <a:ext uri="{FF2B5EF4-FFF2-40B4-BE49-F238E27FC236}">
              <a16:creationId xmlns:a16="http://schemas.microsoft.com/office/drawing/2014/main" id="{00000000-0008-0000-0000-0000EC30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513" name="Text Box 27">
          <a:extLst>
            <a:ext uri="{FF2B5EF4-FFF2-40B4-BE49-F238E27FC236}">
              <a16:creationId xmlns:a16="http://schemas.microsoft.com/office/drawing/2014/main" id="{00000000-0008-0000-0000-0000ED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14" name="Text Box 27">
          <a:extLst>
            <a:ext uri="{FF2B5EF4-FFF2-40B4-BE49-F238E27FC236}">
              <a16:creationId xmlns:a16="http://schemas.microsoft.com/office/drawing/2014/main" id="{00000000-0008-0000-0000-0000EE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15" name="Text Box 27">
          <a:extLst>
            <a:ext uri="{FF2B5EF4-FFF2-40B4-BE49-F238E27FC236}">
              <a16:creationId xmlns:a16="http://schemas.microsoft.com/office/drawing/2014/main" id="{00000000-0008-0000-0000-0000EF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16" name="Text Box 27">
          <a:extLst>
            <a:ext uri="{FF2B5EF4-FFF2-40B4-BE49-F238E27FC236}">
              <a16:creationId xmlns:a16="http://schemas.microsoft.com/office/drawing/2014/main" id="{00000000-0008-0000-0000-0000F0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17" name="Text Box 27">
          <a:extLst>
            <a:ext uri="{FF2B5EF4-FFF2-40B4-BE49-F238E27FC236}">
              <a16:creationId xmlns:a16="http://schemas.microsoft.com/office/drawing/2014/main" id="{00000000-0008-0000-0000-0000F1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18" name="Text Box 27">
          <a:extLst>
            <a:ext uri="{FF2B5EF4-FFF2-40B4-BE49-F238E27FC236}">
              <a16:creationId xmlns:a16="http://schemas.microsoft.com/office/drawing/2014/main" id="{00000000-0008-0000-0000-0000F2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19" name="Text Box 27">
          <a:extLst>
            <a:ext uri="{FF2B5EF4-FFF2-40B4-BE49-F238E27FC236}">
              <a16:creationId xmlns:a16="http://schemas.microsoft.com/office/drawing/2014/main" id="{00000000-0008-0000-0000-0000F3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20" name="Text Box 27">
          <a:extLst>
            <a:ext uri="{FF2B5EF4-FFF2-40B4-BE49-F238E27FC236}">
              <a16:creationId xmlns:a16="http://schemas.microsoft.com/office/drawing/2014/main" id="{00000000-0008-0000-0000-0000F4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21" name="Text Box 27">
          <a:extLst>
            <a:ext uri="{FF2B5EF4-FFF2-40B4-BE49-F238E27FC236}">
              <a16:creationId xmlns:a16="http://schemas.microsoft.com/office/drawing/2014/main" id="{00000000-0008-0000-0000-0000F5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522" name="Text Box 27">
          <a:extLst>
            <a:ext uri="{FF2B5EF4-FFF2-40B4-BE49-F238E27FC236}">
              <a16:creationId xmlns:a16="http://schemas.microsoft.com/office/drawing/2014/main" id="{00000000-0008-0000-0000-0000F630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523" name="Text Box 27">
          <a:extLst>
            <a:ext uri="{FF2B5EF4-FFF2-40B4-BE49-F238E27FC236}">
              <a16:creationId xmlns:a16="http://schemas.microsoft.com/office/drawing/2014/main" id="{00000000-0008-0000-0000-0000F730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24" name="Text Box 27">
          <a:extLst>
            <a:ext uri="{FF2B5EF4-FFF2-40B4-BE49-F238E27FC236}">
              <a16:creationId xmlns:a16="http://schemas.microsoft.com/office/drawing/2014/main" id="{00000000-0008-0000-0000-0000F8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25" name="Text Box 27">
          <a:extLst>
            <a:ext uri="{FF2B5EF4-FFF2-40B4-BE49-F238E27FC236}">
              <a16:creationId xmlns:a16="http://schemas.microsoft.com/office/drawing/2014/main" id="{00000000-0008-0000-0000-0000F9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26" name="Text Box 27">
          <a:extLst>
            <a:ext uri="{FF2B5EF4-FFF2-40B4-BE49-F238E27FC236}">
              <a16:creationId xmlns:a16="http://schemas.microsoft.com/office/drawing/2014/main" id="{00000000-0008-0000-0000-0000FA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27" name="Text Box 27">
          <a:extLst>
            <a:ext uri="{FF2B5EF4-FFF2-40B4-BE49-F238E27FC236}">
              <a16:creationId xmlns:a16="http://schemas.microsoft.com/office/drawing/2014/main" id="{00000000-0008-0000-0000-0000FB30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28" name="Text Box 27">
          <a:extLst>
            <a:ext uri="{FF2B5EF4-FFF2-40B4-BE49-F238E27FC236}">
              <a16:creationId xmlns:a16="http://schemas.microsoft.com/office/drawing/2014/main" id="{00000000-0008-0000-0000-0000FC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29" name="Text Box 27">
          <a:extLst>
            <a:ext uri="{FF2B5EF4-FFF2-40B4-BE49-F238E27FC236}">
              <a16:creationId xmlns:a16="http://schemas.microsoft.com/office/drawing/2014/main" id="{00000000-0008-0000-0000-0000FD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30" name="Text Box 27">
          <a:extLst>
            <a:ext uri="{FF2B5EF4-FFF2-40B4-BE49-F238E27FC236}">
              <a16:creationId xmlns:a16="http://schemas.microsoft.com/office/drawing/2014/main" id="{00000000-0008-0000-0000-0000FE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31" name="Text Box 27">
          <a:extLst>
            <a:ext uri="{FF2B5EF4-FFF2-40B4-BE49-F238E27FC236}">
              <a16:creationId xmlns:a16="http://schemas.microsoft.com/office/drawing/2014/main" id="{00000000-0008-0000-0000-0000FF30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532" name="Text Box 27">
          <a:extLst>
            <a:ext uri="{FF2B5EF4-FFF2-40B4-BE49-F238E27FC236}">
              <a16:creationId xmlns:a16="http://schemas.microsoft.com/office/drawing/2014/main" id="{00000000-0008-0000-0000-00000031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533" name="Text Box 27">
          <a:extLst>
            <a:ext uri="{FF2B5EF4-FFF2-40B4-BE49-F238E27FC236}">
              <a16:creationId xmlns:a16="http://schemas.microsoft.com/office/drawing/2014/main" id="{00000000-0008-0000-0000-000001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534" name="Text Box 27">
          <a:extLst>
            <a:ext uri="{FF2B5EF4-FFF2-40B4-BE49-F238E27FC236}">
              <a16:creationId xmlns:a16="http://schemas.microsoft.com/office/drawing/2014/main" id="{00000000-0008-0000-0000-00000231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35" name="Text Box 27">
          <a:extLst>
            <a:ext uri="{FF2B5EF4-FFF2-40B4-BE49-F238E27FC236}">
              <a16:creationId xmlns:a16="http://schemas.microsoft.com/office/drawing/2014/main" id="{00000000-0008-0000-0000-000003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36" name="Text Box 27">
          <a:extLst>
            <a:ext uri="{FF2B5EF4-FFF2-40B4-BE49-F238E27FC236}">
              <a16:creationId xmlns:a16="http://schemas.microsoft.com/office/drawing/2014/main" id="{00000000-0008-0000-0000-000004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37" name="Text Box 27">
          <a:extLst>
            <a:ext uri="{FF2B5EF4-FFF2-40B4-BE49-F238E27FC236}">
              <a16:creationId xmlns:a16="http://schemas.microsoft.com/office/drawing/2014/main" id="{00000000-0008-0000-0000-000005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38" name="Text Box 27">
          <a:extLst>
            <a:ext uri="{FF2B5EF4-FFF2-40B4-BE49-F238E27FC236}">
              <a16:creationId xmlns:a16="http://schemas.microsoft.com/office/drawing/2014/main" id="{00000000-0008-0000-0000-000006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39" name="Text Box 27">
          <a:extLst>
            <a:ext uri="{FF2B5EF4-FFF2-40B4-BE49-F238E27FC236}">
              <a16:creationId xmlns:a16="http://schemas.microsoft.com/office/drawing/2014/main" id="{00000000-0008-0000-0000-000007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40" name="Text Box 27">
          <a:extLst>
            <a:ext uri="{FF2B5EF4-FFF2-40B4-BE49-F238E27FC236}">
              <a16:creationId xmlns:a16="http://schemas.microsoft.com/office/drawing/2014/main" id="{00000000-0008-0000-0000-000008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41" name="Text Box 27">
          <a:extLst>
            <a:ext uri="{FF2B5EF4-FFF2-40B4-BE49-F238E27FC236}">
              <a16:creationId xmlns:a16="http://schemas.microsoft.com/office/drawing/2014/main" id="{00000000-0008-0000-0000-000009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42" name="Text Box 27">
          <a:extLst>
            <a:ext uri="{FF2B5EF4-FFF2-40B4-BE49-F238E27FC236}">
              <a16:creationId xmlns:a16="http://schemas.microsoft.com/office/drawing/2014/main" id="{00000000-0008-0000-0000-00000A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543" name="Text Box 27">
          <a:extLst>
            <a:ext uri="{FF2B5EF4-FFF2-40B4-BE49-F238E27FC236}">
              <a16:creationId xmlns:a16="http://schemas.microsoft.com/office/drawing/2014/main" id="{00000000-0008-0000-0000-00000B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544" name="Text Box 27">
          <a:extLst>
            <a:ext uri="{FF2B5EF4-FFF2-40B4-BE49-F238E27FC236}">
              <a16:creationId xmlns:a16="http://schemas.microsoft.com/office/drawing/2014/main" id="{00000000-0008-0000-0000-00000C31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45" name="Text Box 27">
          <a:extLst>
            <a:ext uri="{FF2B5EF4-FFF2-40B4-BE49-F238E27FC236}">
              <a16:creationId xmlns:a16="http://schemas.microsoft.com/office/drawing/2014/main" id="{00000000-0008-0000-0000-00000D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46" name="Text Box 27">
          <a:extLst>
            <a:ext uri="{FF2B5EF4-FFF2-40B4-BE49-F238E27FC236}">
              <a16:creationId xmlns:a16="http://schemas.microsoft.com/office/drawing/2014/main" id="{00000000-0008-0000-0000-00000E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47" name="Text Box 27">
          <a:extLst>
            <a:ext uri="{FF2B5EF4-FFF2-40B4-BE49-F238E27FC236}">
              <a16:creationId xmlns:a16="http://schemas.microsoft.com/office/drawing/2014/main" id="{00000000-0008-0000-0000-00000F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48" name="Text Box 27">
          <a:extLst>
            <a:ext uri="{FF2B5EF4-FFF2-40B4-BE49-F238E27FC236}">
              <a16:creationId xmlns:a16="http://schemas.microsoft.com/office/drawing/2014/main" id="{00000000-0008-0000-0000-000010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49" name="Text Box 27">
          <a:extLst>
            <a:ext uri="{FF2B5EF4-FFF2-40B4-BE49-F238E27FC236}">
              <a16:creationId xmlns:a16="http://schemas.microsoft.com/office/drawing/2014/main" id="{00000000-0008-0000-0000-000011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50" name="Text Box 27">
          <a:extLst>
            <a:ext uri="{FF2B5EF4-FFF2-40B4-BE49-F238E27FC236}">
              <a16:creationId xmlns:a16="http://schemas.microsoft.com/office/drawing/2014/main" id="{00000000-0008-0000-0000-000012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51" name="Text Box 27">
          <a:extLst>
            <a:ext uri="{FF2B5EF4-FFF2-40B4-BE49-F238E27FC236}">
              <a16:creationId xmlns:a16="http://schemas.microsoft.com/office/drawing/2014/main" id="{00000000-0008-0000-0000-000013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52" name="Text Box 27">
          <a:extLst>
            <a:ext uri="{FF2B5EF4-FFF2-40B4-BE49-F238E27FC236}">
              <a16:creationId xmlns:a16="http://schemas.microsoft.com/office/drawing/2014/main" id="{00000000-0008-0000-0000-000014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553" name="Text Box 27">
          <a:extLst>
            <a:ext uri="{FF2B5EF4-FFF2-40B4-BE49-F238E27FC236}">
              <a16:creationId xmlns:a16="http://schemas.microsoft.com/office/drawing/2014/main" id="{00000000-0008-0000-0000-00001531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554" name="Text Box 27">
          <a:extLst>
            <a:ext uri="{FF2B5EF4-FFF2-40B4-BE49-F238E27FC236}">
              <a16:creationId xmlns:a16="http://schemas.microsoft.com/office/drawing/2014/main" id="{00000000-0008-0000-0000-000016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55" name="Text Box 27">
          <a:extLst>
            <a:ext uri="{FF2B5EF4-FFF2-40B4-BE49-F238E27FC236}">
              <a16:creationId xmlns:a16="http://schemas.microsoft.com/office/drawing/2014/main" id="{00000000-0008-0000-0000-000017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56" name="Text Box 27">
          <a:extLst>
            <a:ext uri="{FF2B5EF4-FFF2-40B4-BE49-F238E27FC236}">
              <a16:creationId xmlns:a16="http://schemas.microsoft.com/office/drawing/2014/main" id="{00000000-0008-0000-0000-000018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57" name="Text Box 27">
          <a:extLst>
            <a:ext uri="{FF2B5EF4-FFF2-40B4-BE49-F238E27FC236}">
              <a16:creationId xmlns:a16="http://schemas.microsoft.com/office/drawing/2014/main" id="{00000000-0008-0000-0000-000019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58" name="Text Box 27">
          <a:extLst>
            <a:ext uri="{FF2B5EF4-FFF2-40B4-BE49-F238E27FC236}">
              <a16:creationId xmlns:a16="http://schemas.microsoft.com/office/drawing/2014/main" id="{00000000-0008-0000-0000-00001A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59" name="Text Box 27">
          <a:extLst>
            <a:ext uri="{FF2B5EF4-FFF2-40B4-BE49-F238E27FC236}">
              <a16:creationId xmlns:a16="http://schemas.microsoft.com/office/drawing/2014/main" id="{00000000-0008-0000-0000-00001B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60" name="Text Box 27">
          <a:extLst>
            <a:ext uri="{FF2B5EF4-FFF2-40B4-BE49-F238E27FC236}">
              <a16:creationId xmlns:a16="http://schemas.microsoft.com/office/drawing/2014/main" id="{00000000-0008-0000-0000-00001C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61" name="Text Box 27">
          <a:extLst>
            <a:ext uri="{FF2B5EF4-FFF2-40B4-BE49-F238E27FC236}">
              <a16:creationId xmlns:a16="http://schemas.microsoft.com/office/drawing/2014/main" id="{00000000-0008-0000-0000-00001D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62" name="Text Box 27">
          <a:extLst>
            <a:ext uri="{FF2B5EF4-FFF2-40B4-BE49-F238E27FC236}">
              <a16:creationId xmlns:a16="http://schemas.microsoft.com/office/drawing/2014/main" id="{00000000-0008-0000-0000-00001E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563" name="Text Box 27">
          <a:extLst>
            <a:ext uri="{FF2B5EF4-FFF2-40B4-BE49-F238E27FC236}">
              <a16:creationId xmlns:a16="http://schemas.microsoft.com/office/drawing/2014/main" id="{00000000-0008-0000-0000-00001F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564" name="Text Box 27">
          <a:extLst>
            <a:ext uri="{FF2B5EF4-FFF2-40B4-BE49-F238E27FC236}">
              <a16:creationId xmlns:a16="http://schemas.microsoft.com/office/drawing/2014/main" id="{00000000-0008-0000-0000-00002031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65" name="Text Box 27">
          <a:extLst>
            <a:ext uri="{FF2B5EF4-FFF2-40B4-BE49-F238E27FC236}">
              <a16:creationId xmlns:a16="http://schemas.microsoft.com/office/drawing/2014/main" id="{00000000-0008-0000-0000-000021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66" name="Text Box 27">
          <a:extLst>
            <a:ext uri="{FF2B5EF4-FFF2-40B4-BE49-F238E27FC236}">
              <a16:creationId xmlns:a16="http://schemas.microsoft.com/office/drawing/2014/main" id="{00000000-0008-0000-0000-000022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67" name="Text Box 27">
          <a:extLst>
            <a:ext uri="{FF2B5EF4-FFF2-40B4-BE49-F238E27FC236}">
              <a16:creationId xmlns:a16="http://schemas.microsoft.com/office/drawing/2014/main" id="{00000000-0008-0000-0000-000023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68" name="Text Box 27">
          <a:extLst>
            <a:ext uri="{FF2B5EF4-FFF2-40B4-BE49-F238E27FC236}">
              <a16:creationId xmlns:a16="http://schemas.microsoft.com/office/drawing/2014/main" id="{00000000-0008-0000-0000-000024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69" name="Text Box 27">
          <a:extLst>
            <a:ext uri="{FF2B5EF4-FFF2-40B4-BE49-F238E27FC236}">
              <a16:creationId xmlns:a16="http://schemas.microsoft.com/office/drawing/2014/main" id="{00000000-0008-0000-0000-000025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70" name="Text Box 27">
          <a:extLst>
            <a:ext uri="{FF2B5EF4-FFF2-40B4-BE49-F238E27FC236}">
              <a16:creationId xmlns:a16="http://schemas.microsoft.com/office/drawing/2014/main" id="{00000000-0008-0000-0000-000026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71" name="Text Box 27">
          <a:extLst>
            <a:ext uri="{FF2B5EF4-FFF2-40B4-BE49-F238E27FC236}">
              <a16:creationId xmlns:a16="http://schemas.microsoft.com/office/drawing/2014/main" id="{00000000-0008-0000-0000-000027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72" name="Text Box 27">
          <a:extLst>
            <a:ext uri="{FF2B5EF4-FFF2-40B4-BE49-F238E27FC236}">
              <a16:creationId xmlns:a16="http://schemas.microsoft.com/office/drawing/2014/main" id="{00000000-0008-0000-0000-000028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573" name="Text Box 27">
          <a:extLst>
            <a:ext uri="{FF2B5EF4-FFF2-40B4-BE49-F238E27FC236}">
              <a16:creationId xmlns:a16="http://schemas.microsoft.com/office/drawing/2014/main" id="{00000000-0008-0000-0000-00002931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574" name="Text Box 27">
          <a:extLst>
            <a:ext uri="{FF2B5EF4-FFF2-40B4-BE49-F238E27FC236}">
              <a16:creationId xmlns:a16="http://schemas.microsoft.com/office/drawing/2014/main" id="{00000000-0008-0000-0000-00002A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575" name="Text Box 27">
          <a:extLst>
            <a:ext uri="{FF2B5EF4-FFF2-40B4-BE49-F238E27FC236}">
              <a16:creationId xmlns:a16="http://schemas.microsoft.com/office/drawing/2014/main" id="{00000000-0008-0000-0000-00002B31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76" name="Text Box 27">
          <a:extLst>
            <a:ext uri="{FF2B5EF4-FFF2-40B4-BE49-F238E27FC236}">
              <a16:creationId xmlns:a16="http://schemas.microsoft.com/office/drawing/2014/main" id="{00000000-0008-0000-0000-00002C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77" name="Text Box 27">
          <a:extLst>
            <a:ext uri="{FF2B5EF4-FFF2-40B4-BE49-F238E27FC236}">
              <a16:creationId xmlns:a16="http://schemas.microsoft.com/office/drawing/2014/main" id="{00000000-0008-0000-0000-00002D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78" name="Text Box 27">
          <a:extLst>
            <a:ext uri="{FF2B5EF4-FFF2-40B4-BE49-F238E27FC236}">
              <a16:creationId xmlns:a16="http://schemas.microsoft.com/office/drawing/2014/main" id="{00000000-0008-0000-0000-00002E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79" name="Text Box 27">
          <a:extLst>
            <a:ext uri="{FF2B5EF4-FFF2-40B4-BE49-F238E27FC236}">
              <a16:creationId xmlns:a16="http://schemas.microsoft.com/office/drawing/2014/main" id="{00000000-0008-0000-0000-00002F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80" name="Text Box 27">
          <a:extLst>
            <a:ext uri="{FF2B5EF4-FFF2-40B4-BE49-F238E27FC236}">
              <a16:creationId xmlns:a16="http://schemas.microsoft.com/office/drawing/2014/main" id="{00000000-0008-0000-0000-000030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81" name="Text Box 27">
          <a:extLst>
            <a:ext uri="{FF2B5EF4-FFF2-40B4-BE49-F238E27FC236}">
              <a16:creationId xmlns:a16="http://schemas.microsoft.com/office/drawing/2014/main" id="{00000000-0008-0000-0000-000031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82" name="Text Box 27">
          <a:extLst>
            <a:ext uri="{FF2B5EF4-FFF2-40B4-BE49-F238E27FC236}">
              <a16:creationId xmlns:a16="http://schemas.microsoft.com/office/drawing/2014/main" id="{00000000-0008-0000-0000-000032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83" name="Text Box 27">
          <a:extLst>
            <a:ext uri="{FF2B5EF4-FFF2-40B4-BE49-F238E27FC236}">
              <a16:creationId xmlns:a16="http://schemas.microsoft.com/office/drawing/2014/main" id="{00000000-0008-0000-0000-000033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584" name="Text Box 27">
          <a:extLst>
            <a:ext uri="{FF2B5EF4-FFF2-40B4-BE49-F238E27FC236}">
              <a16:creationId xmlns:a16="http://schemas.microsoft.com/office/drawing/2014/main" id="{00000000-0008-0000-0000-000034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85" name="Text Box 27">
          <a:extLst>
            <a:ext uri="{FF2B5EF4-FFF2-40B4-BE49-F238E27FC236}">
              <a16:creationId xmlns:a16="http://schemas.microsoft.com/office/drawing/2014/main" id="{00000000-0008-0000-0000-000035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86" name="Text Box 27">
          <a:extLst>
            <a:ext uri="{FF2B5EF4-FFF2-40B4-BE49-F238E27FC236}">
              <a16:creationId xmlns:a16="http://schemas.microsoft.com/office/drawing/2014/main" id="{00000000-0008-0000-0000-000036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87" name="Text Box 27">
          <a:extLst>
            <a:ext uri="{FF2B5EF4-FFF2-40B4-BE49-F238E27FC236}">
              <a16:creationId xmlns:a16="http://schemas.microsoft.com/office/drawing/2014/main" id="{00000000-0008-0000-0000-000037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88" name="Text Box 27">
          <a:extLst>
            <a:ext uri="{FF2B5EF4-FFF2-40B4-BE49-F238E27FC236}">
              <a16:creationId xmlns:a16="http://schemas.microsoft.com/office/drawing/2014/main" id="{00000000-0008-0000-0000-000038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89" name="Text Box 27">
          <a:extLst>
            <a:ext uri="{FF2B5EF4-FFF2-40B4-BE49-F238E27FC236}">
              <a16:creationId xmlns:a16="http://schemas.microsoft.com/office/drawing/2014/main" id="{00000000-0008-0000-0000-000039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90" name="Text Box 27">
          <a:extLst>
            <a:ext uri="{FF2B5EF4-FFF2-40B4-BE49-F238E27FC236}">
              <a16:creationId xmlns:a16="http://schemas.microsoft.com/office/drawing/2014/main" id="{00000000-0008-0000-0000-00003A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91" name="Text Box 27">
          <a:extLst>
            <a:ext uri="{FF2B5EF4-FFF2-40B4-BE49-F238E27FC236}">
              <a16:creationId xmlns:a16="http://schemas.microsoft.com/office/drawing/2014/main" id="{00000000-0008-0000-0000-00003B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92" name="Text Box 27">
          <a:extLst>
            <a:ext uri="{FF2B5EF4-FFF2-40B4-BE49-F238E27FC236}">
              <a16:creationId xmlns:a16="http://schemas.microsoft.com/office/drawing/2014/main" id="{00000000-0008-0000-0000-00003C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69"/>
    <xdr:sp macro="" textlink="">
      <xdr:nvSpPr>
        <xdr:cNvPr id="12593" name="Text Box 27">
          <a:extLst>
            <a:ext uri="{FF2B5EF4-FFF2-40B4-BE49-F238E27FC236}">
              <a16:creationId xmlns:a16="http://schemas.microsoft.com/office/drawing/2014/main" id="{00000000-0008-0000-0000-00003D310000}"/>
            </a:ext>
          </a:extLst>
        </xdr:cNvPr>
        <xdr:cNvSpPr txBox="1">
          <a:spLocks noChangeArrowheads="1"/>
        </xdr:cNvSpPr>
      </xdr:nvSpPr>
      <xdr:spPr bwMode="auto">
        <a:xfrm>
          <a:off x="2617470" y="547497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594" name="Text Box 27">
          <a:extLst>
            <a:ext uri="{FF2B5EF4-FFF2-40B4-BE49-F238E27FC236}">
              <a16:creationId xmlns:a16="http://schemas.microsoft.com/office/drawing/2014/main" id="{00000000-0008-0000-0000-00003E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95" name="Text Box 27">
          <a:extLst>
            <a:ext uri="{FF2B5EF4-FFF2-40B4-BE49-F238E27FC236}">
              <a16:creationId xmlns:a16="http://schemas.microsoft.com/office/drawing/2014/main" id="{00000000-0008-0000-0000-00003F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96" name="Text Box 27">
          <a:extLst>
            <a:ext uri="{FF2B5EF4-FFF2-40B4-BE49-F238E27FC236}">
              <a16:creationId xmlns:a16="http://schemas.microsoft.com/office/drawing/2014/main" id="{00000000-0008-0000-0000-000040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97" name="Text Box 27">
          <a:extLst>
            <a:ext uri="{FF2B5EF4-FFF2-40B4-BE49-F238E27FC236}">
              <a16:creationId xmlns:a16="http://schemas.microsoft.com/office/drawing/2014/main" id="{00000000-0008-0000-0000-000041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185570"/>
    <xdr:sp macro="" textlink="">
      <xdr:nvSpPr>
        <xdr:cNvPr id="12598" name="Text Box 27">
          <a:extLst>
            <a:ext uri="{FF2B5EF4-FFF2-40B4-BE49-F238E27FC236}">
              <a16:creationId xmlns:a16="http://schemas.microsoft.com/office/drawing/2014/main" id="{00000000-0008-0000-0000-000042310000}"/>
            </a:ext>
          </a:extLst>
        </xdr:cNvPr>
        <xdr:cNvSpPr txBox="1">
          <a:spLocks noChangeArrowheads="1"/>
        </xdr:cNvSpPr>
      </xdr:nvSpPr>
      <xdr:spPr bwMode="auto">
        <a:xfrm>
          <a:off x="2617470" y="547497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599" name="Text Box 27">
          <a:extLst>
            <a:ext uri="{FF2B5EF4-FFF2-40B4-BE49-F238E27FC236}">
              <a16:creationId xmlns:a16="http://schemas.microsoft.com/office/drawing/2014/main" id="{00000000-0008-0000-0000-000043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600" name="Text Box 27">
          <a:extLst>
            <a:ext uri="{FF2B5EF4-FFF2-40B4-BE49-F238E27FC236}">
              <a16:creationId xmlns:a16="http://schemas.microsoft.com/office/drawing/2014/main" id="{00000000-0008-0000-0000-000044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0" cy="185570"/>
    <xdr:sp macro="" textlink="">
      <xdr:nvSpPr>
        <xdr:cNvPr id="12601" name="Text Box 27">
          <a:extLst>
            <a:ext uri="{FF2B5EF4-FFF2-40B4-BE49-F238E27FC236}">
              <a16:creationId xmlns:a16="http://schemas.microsoft.com/office/drawing/2014/main" id="{00000000-0008-0000-0000-000045310000}"/>
            </a:ext>
          </a:extLst>
        </xdr:cNvPr>
        <xdr:cNvSpPr txBox="1">
          <a:spLocks noChangeArrowheads="1"/>
        </xdr:cNvSpPr>
      </xdr:nvSpPr>
      <xdr:spPr bwMode="auto">
        <a:xfrm>
          <a:off x="2617470" y="547497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602" name="Text Box 27">
          <a:extLst>
            <a:ext uri="{FF2B5EF4-FFF2-40B4-BE49-F238E27FC236}">
              <a16:creationId xmlns:a16="http://schemas.microsoft.com/office/drawing/2014/main" id="{00000000-0008-0000-0000-000046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603" name="Text Box 27">
          <a:extLst>
            <a:ext uri="{FF2B5EF4-FFF2-40B4-BE49-F238E27FC236}">
              <a16:creationId xmlns:a16="http://schemas.microsoft.com/office/drawing/2014/main" id="{00000000-0008-0000-0000-00004731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604" name="Text Box 27">
          <a:extLst>
            <a:ext uri="{FF2B5EF4-FFF2-40B4-BE49-F238E27FC236}">
              <a16:creationId xmlns:a16="http://schemas.microsoft.com/office/drawing/2014/main" id="{00000000-0008-0000-0000-000048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605" name="Text Box 27">
          <a:extLst>
            <a:ext uri="{FF2B5EF4-FFF2-40B4-BE49-F238E27FC236}">
              <a16:creationId xmlns:a16="http://schemas.microsoft.com/office/drawing/2014/main" id="{00000000-0008-0000-0000-00004931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606" name="Text Box 27">
          <a:extLst>
            <a:ext uri="{FF2B5EF4-FFF2-40B4-BE49-F238E27FC236}">
              <a16:creationId xmlns:a16="http://schemas.microsoft.com/office/drawing/2014/main" id="{00000000-0008-0000-0000-00004A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607" name="Text Box 27">
          <a:extLst>
            <a:ext uri="{FF2B5EF4-FFF2-40B4-BE49-F238E27FC236}">
              <a16:creationId xmlns:a16="http://schemas.microsoft.com/office/drawing/2014/main" id="{00000000-0008-0000-0000-00004B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IN"/>
        </a:p>
      </xdr:txBody>
    </xdr:sp>
    <xdr:clientData/>
  </xdr:oneCellAnchor>
  <xdr:oneCellAnchor>
    <xdr:from>
      <xdr:col>1</xdr:col>
      <xdr:colOff>1988820</xdr:colOff>
      <xdr:row>115</xdr:row>
      <xdr:rowOff>0</xdr:rowOff>
    </xdr:from>
    <xdr:ext cx="76200" cy="216050"/>
    <xdr:sp macro="" textlink="">
      <xdr:nvSpPr>
        <xdr:cNvPr id="12608" name="Text Box 27">
          <a:extLst>
            <a:ext uri="{FF2B5EF4-FFF2-40B4-BE49-F238E27FC236}">
              <a16:creationId xmlns:a16="http://schemas.microsoft.com/office/drawing/2014/main" id="{00000000-0008-0000-0000-00004C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609" name="Text Box 27">
          <a:extLst>
            <a:ext uri="{FF2B5EF4-FFF2-40B4-BE49-F238E27FC236}">
              <a16:creationId xmlns:a16="http://schemas.microsoft.com/office/drawing/2014/main" id="{00000000-0008-0000-0000-00004D31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610" name="Text Box 27">
          <a:extLst>
            <a:ext uri="{FF2B5EF4-FFF2-40B4-BE49-F238E27FC236}">
              <a16:creationId xmlns:a16="http://schemas.microsoft.com/office/drawing/2014/main" id="{00000000-0008-0000-0000-00004E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611" name="Text Box 27">
          <a:extLst>
            <a:ext uri="{FF2B5EF4-FFF2-40B4-BE49-F238E27FC236}">
              <a16:creationId xmlns:a16="http://schemas.microsoft.com/office/drawing/2014/main" id="{00000000-0008-0000-0000-00004F31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612" name="Text Box 27">
          <a:extLst>
            <a:ext uri="{FF2B5EF4-FFF2-40B4-BE49-F238E27FC236}">
              <a16:creationId xmlns:a16="http://schemas.microsoft.com/office/drawing/2014/main" id="{00000000-0008-0000-0000-000050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613" name="Text Box 27">
          <a:extLst>
            <a:ext uri="{FF2B5EF4-FFF2-40B4-BE49-F238E27FC236}">
              <a16:creationId xmlns:a16="http://schemas.microsoft.com/office/drawing/2014/main" id="{00000000-0008-0000-0000-000051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IN"/>
        </a:p>
      </xdr:txBody>
    </xdr:sp>
    <xdr:clientData/>
  </xdr:oneCellAnchor>
  <xdr:oneCellAnchor>
    <xdr:from>
      <xdr:col>1</xdr:col>
      <xdr:colOff>1988820</xdr:colOff>
      <xdr:row>115</xdr:row>
      <xdr:rowOff>0</xdr:rowOff>
    </xdr:from>
    <xdr:ext cx="76200" cy="216050"/>
    <xdr:sp macro="" textlink="">
      <xdr:nvSpPr>
        <xdr:cNvPr id="12614" name="Text Box 27">
          <a:extLst>
            <a:ext uri="{FF2B5EF4-FFF2-40B4-BE49-F238E27FC236}">
              <a16:creationId xmlns:a16="http://schemas.microsoft.com/office/drawing/2014/main" id="{00000000-0008-0000-0000-000052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615" name="Text Box 27">
          <a:extLst>
            <a:ext uri="{FF2B5EF4-FFF2-40B4-BE49-F238E27FC236}">
              <a16:creationId xmlns:a16="http://schemas.microsoft.com/office/drawing/2014/main" id="{00000000-0008-0000-0000-00005331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616" name="Text Box 27">
          <a:extLst>
            <a:ext uri="{FF2B5EF4-FFF2-40B4-BE49-F238E27FC236}">
              <a16:creationId xmlns:a16="http://schemas.microsoft.com/office/drawing/2014/main" id="{00000000-0008-0000-0000-000054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330350"/>
    <xdr:sp macro="" textlink="">
      <xdr:nvSpPr>
        <xdr:cNvPr id="12617" name="Text Box 27">
          <a:extLst>
            <a:ext uri="{FF2B5EF4-FFF2-40B4-BE49-F238E27FC236}">
              <a16:creationId xmlns:a16="http://schemas.microsoft.com/office/drawing/2014/main" id="{00000000-0008-0000-0000-000055310000}"/>
            </a:ext>
          </a:extLst>
        </xdr:cNvPr>
        <xdr:cNvSpPr txBox="1">
          <a:spLocks noChangeArrowheads="1"/>
        </xdr:cNvSpPr>
      </xdr:nvSpPr>
      <xdr:spPr bwMode="auto">
        <a:xfrm>
          <a:off x="2617470" y="547497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618" name="Text Box 27">
          <a:extLst>
            <a:ext uri="{FF2B5EF4-FFF2-40B4-BE49-F238E27FC236}">
              <a16:creationId xmlns:a16="http://schemas.microsoft.com/office/drawing/2014/main" id="{00000000-0008-0000-0000-000056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115</xdr:row>
      <xdr:rowOff>0</xdr:rowOff>
    </xdr:from>
    <xdr:ext cx="76200" cy="216050"/>
    <xdr:sp macro="" textlink="">
      <xdr:nvSpPr>
        <xdr:cNvPr id="12619" name="Text Box 27">
          <a:extLst>
            <a:ext uri="{FF2B5EF4-FFF2-40B4-BE49-F238E27FC236}">
              <a16:creationId xmlns:a16="http://schemas.microsoft.com/office/drawing/2014/main" id="{00000000-0008-0000-0000-000057310000}"/>
            </a:ext>
          </a:extLst>
        </xdr:cNvPr>
        <xdr:cNvSpPr txBox="1">
          <a:spLocks noChangeArrowheads="1"/>
        </xdr:cNvSpPr>
      </xdr:nvSpPr>
      <xdr:spPr bwMode="auto">
        <a:xfrm>
          <a:off x="2617470" y="547497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IN"/>
        </a:p>
      </xdr:txBody>
    </xdr:sp>
    <xdr:clientData/>
  </xdr:oneCellAnchor>
  <xdr:oneCellAnchor>
    <xdr:from>
      <xdr:col>1</xdr:col>
      <xdr:colOff>1988820</xdr:colOff>
      <xdr:row>17</xdr:row>
      <xdr:rowOff>0</xdr:rowOff>
    </xdr:from>
    <xdr:ext cx="76200" cy="216050"/>
    <xdr:sp macro="" textlink="">
      <xdr:nvSpPr>
        <xdr:cNvPr id="12620" name="Text Box 27">
          <a:extLst>
            <a:ext uri="{FF2B5EF4-FFF2-40B4-BE49-F238E27FC236}">
              <a16:creationId xmlns:a16="http://schemas.microsoft.com/office/drawing/2014/main" id="{00000000-0008-0000-0000-000058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21" name="Text Box 27">
          <a:extLst>
            <a:ext uri="{FF2B5EF4-FFF2-40B4-BE49-F238E27FC236}">
              <a16:creationId xmlns:a16="http://schemas.microsoft.com/office/drawing/2014/main" id="{00000000-0008-0000-0000-000059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22" name="Text Box 27">
          <a:extLst>
            <a:ext uri="{FF2B5EF4-FFF2-40B4-BE49-F238E27FC236}">
              <a16:creationId xmlns:a16="http://schemas.microsoft.com/office/drawing/2014/main" id="{00000000-0008-0000-0000-00005A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23" name="Text Box 27">
          <a:extLst>
            <a:ext uri="{FF2B5EF4-FFF2-40B4-BE49-F238E27FC236}">
              <a16:creationId xmlns:a16="http://schemas.microsoft.com/office/drawing/2014/main" id="{00000000-0008-0000-0000-00005B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24" name="Text Box 27">
          <a:extLst>
            <a:ext uri="{FF2B5EF4-FFF2-40B4-BE49-F238E27FC236}">
              <a16:creationId xmlns:a16="http://schemas.microsoft.com/office/drawing/2014/main" id="{00000000-0008-0000-0000-00005C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25" name="Text Box 27">
          <a:extLst>
            <a:ext uri="{FF2B5EF4-FFF2-40B4-BE49-F238E27FC236}">
              <a16:creationId xmlns:a16="http://schemas.microsoft.com/office/drawing/2014/main" id="{00000000-0008-0000-0000-00005D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26" name="Text Box 27">
          <a:extLst>
            <a:ext uri="{FF2B5EF4-FFF2-40B4-BE49-F238E27FC236}">
              <a16:creationId xmlns:a16="http://schemas.microsoft.com/office/drawing/2014/main" id="{00000000-0008-0000-0000-00005E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27" name="Text Box 27">
          <a:extLst>
            <a:ext uri="{FF2B5EF4-FFF2-40B4-BE49-F238E27FC236}">
              <a16:creationId xmlns:a16="http://schemas.microsoft.com/office/drawing/2014/main" id="{00000000-0008-0000-0000-00005F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28" name="Text Box 27">
          <a:extLst>
            <a:ext uri="{FF2B5EF4-FFF2-40B4-BE49-F238E27FC236}">
              <a16:creationId xmlns:a16="http://schemas.microsoft.com/office/drawing/2014/main" id="{00000000-0008-0000-0000-000060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29" name="Text Box 27">
          <a:extLst>
            <a:ext uri="{FF2B5EF4-FFF2-40B4-BE49-F238E27FC236}">
              <a16:creationId xmlns:a16="http://schemas.microsoft.com/office/drawing/2014/main" id="{00000000-0008-0000-0000-000061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30" name="Text Box 27">
          <a:extLst>
            <a:ext uri="{FF2B5EF4-FFF2-40B4-BE49-F238E27FC236}">
              <a16:creationId xmlns:a16="http://schemas.microsoft.com/office/drawing/2014/main" id="{00000000-0008-0000-0000-000062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31" name="Text Box 27">
          <a:extLst>
            <a:ext uri="{FF2B5EF4-FFF2-40B4-BE49-F238E27FC236}">
              <a16:creationId xmlns:a16="http://schemas.microsoft.com/office/drawing/2014/main" id="{00000000-0008-0000-0000-000063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32" name="Text Box 27">
          <a:extLst>
            <a:ext uri="{FF2B5EF4-FFF2-40B4-BE49-F238E27FC236}">
              <a16:creationId xmlns:a16="http://schemas.microsoft.com/office/drawing/2014/main" id="{00000000-0008-0000-0000-000064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33" name="Text Box 27">
          <a:extLst>
            <a:ext uri="{FF2B5EF4-FFF2-40B4-BE49-F238E27FC236}">
              <a16:creationId xmlns:a16="http://schemas.microsoft.com/office/drawing/2014/main" id="{00000000-0008-0000-0000-000065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34" name="Text Box 27">
          <a:extLst>
            <a:ext uri="{FF2B5EF4-FFF2-40B4-BE49-F238E27FC236}">
              <a16:creationId xmlns:a16="http://schemas.microsoft.com/office/drawing/2014/main" id="{00000000-0008-0000-0000-000066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35" name="Text Box 27">
          <a:extLst>
            <a:ext uri="{FF2B5EF4-FFF2-40B4-BE49-F238E27FC236}">
              <a16:creationId xmlns:a16="http://schemas.microsoft.com/office/drawing/2014/main" id="{00000000-0008-0000-0000-000067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36" name="Text Box 27">
          <a:extLst>
            <a:ext uri="{FF2B5EF4-FFF2-40B4-BE49-F238E27FC236}">
              <a16:creationId xmlns:a16="http://schemas.microsoft.com/office/drawing/2014/main" id="{00000000-0008-0000-0000-000068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37" name="Text Box 27">
          <a:extLst>
            <a:ext uri="{FF2B5EF4-FFF2-40B4-BE49-F238E27FC236}">
              <a16:creationId xmlns:a16="http://schemas.microsoft.com/office/drawing/2014/main" id="{00000000-0008-0000-0000-000069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38" name="Text Box 27">
          <a:extLst>
            <a:ext uri="{FF2B5EF4-FFF2-40B4-BE49-F238E27FC236}">
              <a16:creationId xmlns:a16="http://schemas.microsoft.com/office/drawing/2014/main" id="{00000000-0008-0000-0000-00006A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39" name="Text Box 27">
          <a:extLst>
            <a:ext uri="{FF2B5EF4-FFF2-40B4-BE49-F238E27FC236}">
              <a16:creationId xmlns:a16="http://schemas.microsoft.com/office/drawing/2014/main" id="{00000000-0008-0000-0000-00006B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40" name="Text Box 27">
          <a:extLst>
            <a:ext uri="{FF2B5EF4-FFF2-40B4-BE49-F238E27FC236}">
              <a16:creationId xmlns:a16="http://schemas.microsoft.com/office/drawing/2014/main" id="{00000000-0008-0000-0000-00006C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41" name="Text Box 27">
          <a:extLst>
            <a:ext uri="{FF2B5EF4-FFF2-40B4-BE49-F238E27FC236}">
              <a16:creationId xmlns:a16="http://schemas.microsoft.com/office/drawing/2014/main" id="{00000000-0008-0000-0000-00006D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42" name="Text Box 27">
          <a:extLst>
            <a:ext uri="{FF2B5EF4-FFF2-40B4-BE49-F238E27FC236}">
              <a16:creationId xmlns:a16="http://schemas.microsoft.com/office/drawing/2014/main" id="{00000000-0008-0000-0000-00006E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43" name="Text Box 27">
          <a:extLst>
            <a:ext uri="{FF2B5EF4-FFF2-40B4-BE49-F238E27FC236}">
              <a16:creationId xmlns:a16="http://schemas.microsoft.com/office/drawing/2014/main" id="{00000000-0008-0000-0000-00006F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44" name="Text Box 27">
          <a:extLst>
            <a:ext uri="{FF2B5EF4-FFF2-40B4-BE49-F238E27FC236}">
              <a16:creationId xmlns:a16="http://schemas.microsoft.com/office/drawing/2014/main" id="{00000000-0008-0000-0000-000070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45" name="Text Box 27">
          <a:extLst>
            <a:ext uri="{FF2B5EF4-FFF2-40B4-BE49-F238E27FC236}">
              <a16:creationId xmlns:a16="http://schemas.microsoft.com/office/drawing/2014/main" id="{00000000-0008-0000-0000-000071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46" name="Text Box 27">
          <a:extLst>
            <a:ext uri="{FF2B5EF4-FFF2-40B4-BE49-F238E27FC236}">
              <a16:creationId xmlns:a16="http://schemas.microsoft.com/office/drawing/2014/main" id="{00000000-0008-0000-0000-000072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47" name="Text Box 27">
          <a:extLst>
            <a:ext uri="{FF2B5EF4-FFF2-40B4-BE49-F238E27FC236}">
              <a16:creationId xmlns:a16="http://schemas.microsoft.com/office/drawing/2014/main" id="{00000000-0008-0000-0000-000073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48" name="Text Box 27">
          <a:extLst>
            <a:ext uri="{FF2B5EF4-FFF2-40B4-BE49-F238E27FC236}">
              <a16:creationId xmlns:a16="http://schemas.microsoft.com/office/drawing/2014/main" id="{00000000-0008-0000-0000-000074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49" name="Text Box 27">
          <a:extLst>
            <a:ext uri="{FF2B5EF4-FFF2-40B4-BE49-F238E27FC236}">
              <a16:creationId xmlns:a16="http://schemas.microsoft.com/office/drawing/2014/main" id="{00000000-0008-0000-0000-000075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50" name="Text Box 27">
          <a:extLst>
            <a:ext uri="{FF2B5EF4-FFF2-40B4-BE49-F238E27FC236}">
              <a16:creationId xmlns:a16="http://schemas.microsoft.com/office/drawing/2014/main" id="{00000000-0008-0000-0000-000076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51" name="Text Box 27">
          <a:extLst>
            <a:ext uri="{FF2B5EF4-FFF2-40B4-BE49-F238E27FC236}">
              <a16:creationId xmlns:a16="http://schemas.microsoft.com/office/drawing/2014/main" id="{00000000-0008-0000-0000-000077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52" name="Text Box 27">
          <a:extLst>
            <a:ext uri="{FF2B5EF4-FFF2-40B4-BE49-F238E27FC236}">
              <a16:creationId xmlns:a16="http://schemas.microsoft.com/office/drawing/2014/main" id="{00000000-0008-0000-0000-000078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53" name="Text Box 27">
          <a:extLst>
            <a:ext uri="{FF2B5EF4-FFF2-40B4-BE49-F238E27FC236}">
              <a16:creationId xmlns:a16="http://schemas.microsoft.com/office/drawing/2014/main" id="{00000000-0008-0000-0000-000079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54" name="Text Box 27">
          <a:extLst>
            <a:ext uri="{FF2B5EF4-FFF2-40B4-BE49-F238E27FC236}">
              <a16:creationId xmlns:a16="http://schemas.microsoft.com/office/drawing/2014/main" id="{00000000-0008-0000-0000-00007A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55" name="Text Box 27">
          <a:extLst>
            <a:ext uri="{FF2B5EF4-FFF2-40B4-BE49-F238E27FC236}">
              <a16:creationId xmlns:a16="http://schemas.microsoft.com/office/drawing/2014/main" id="{00000000-0008-0000-0000-00007B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56" name="Text Box 27">
          <a:extLst>
            <a:ext uri="{FF2B5EF4-FFF2-40B4-BE49-F238E27FC236}">
              <a16:creationId xmlns:a16="http://schemas.microsoft.com/office/drawing/2014/main" id="{00000000-0008-0000-0000-00007C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57" name="Text Box 27">
          <a:extLst>
            <a:ext uri="{FF2B5EF4-FFF2-40B4-BE49-F238E27FC236}">
              <a16:creationId xmlns:a16="http://schemas.microsoft.com/office/drawing/2014/main" id="{00000000-0008-0000-0000-00007D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58" name="Text Box 27">
          <a:extLst>
            <a:ext uri="{FF2B5EF4-FFF2-40B4-BE49-F238E27FC236}">
              <a16:creationId xmlns:a16="http://schemas.microsoft.com/office/drawing/2014/main" id="{00000000-0008-0000-0000-00007E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59" name="Text Box 27">
          <a:extLst>
            <a:ext uri="{FF2B5EF4-FFF2-40B4-BE49-F238E27FC236}">
              <a16:creationId xmlns:a16="http://schemas.microsoft.com/office/drawing/2014/main" id="{00000000-0008-0000-0000-00007F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60" name="Text Box 27">
          <a:extLst>
            <a:ext uri="{FF2B5EF4-FFF2-40B4-BE49-F238E27FC236}">
              <a16:creationId xmlns:a16="http://schemas.microsoft.com/office/drawing/2014/main" id="{00000000-0008-0000-0000-000080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61" name="Text Box 27">
          <a:extLst>
            <a:ext uri="{FF2B5EF4-FFF2-40B4-BE49-F238E27FC236}">
              <a16:creationId xmlns:a16="http://schemas.microsoft.com/office/drawing/2014/main" id="{00000000-0008-0000-0000-000081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62" name="Text Box 27">
          <a:extLst>
            <a:ext uri="{FF2B5EF4-FFF2-40B4-BE49-F238E27FC236}">
              <a16:creationId xmlns:a16="http://schemas.microsoft.com/office/drawing/2014/main" id="{00000000-0008-0000-0000-000082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63" name="Text Box 27">
          <a:extLst>
            <a:ext uri="{FF2B5EF4-FFF2-40B4-BE49-F238E27FC236}">
              <a16:creationId xmlns:a16="http://schemas.microsoft.com/office/drawing/2014/main" id="{00000000-0008-0000-0000-000083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64" name="Text Box 27">
          <a:extLst>
            <a:ext uri="{FF2B5EF4-FFF2-40B4-BE49-F238E27FC236}">
              <a16:creationId xmlns:a16="http://schemas.microsoft.com/office/drawing/2014/main" id="{00000000-0008-0000-0000-000084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65" name="Text Box 27">
          <a:extLst>
            <a:ext uri="{FF2B5EF4-FFF2-40B4-BE49-F238E27FC236}">
              <a16:creationId xmlns:a16="http://schemas.microsoft.com/office/drawing/2014/main" id="{00000000-0008-0000-0000-000085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66" name="Text Box 27">
          <a:extLst>
            <a:ext uri="{FF2B5EF4-FFF2-40B4-BE49-F238E27FC236}">
              <a16:creationId xmlns:a16="http://schemas.microsoft.com/office/drawing/2014/main" id="{00000000-0008-0000-0000-000086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67" name="Text Box 27">
          <a:extLst>
            <a:ext uri="{FF2B5EF4-FFF2-40B4-BE49-F238E27FC236}">
              <a16:creationId xmlns:a16="http://schemas.microsoft.com/office/drawing/2014/main" id="{00000000-0008-0000-0000-000087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68" name="Text Box 27">
          <a:extLst>
            <a:ext uri="{FF2B5EF4-FFF2-40B4-BE49-F238E27FC236}">
              <a16:creationId xmlns:a16="http://schemas.microsoft.com/office/drawing/2014/main" id="{00000000-0008-0000-0000-000088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69" name="Text Box 27">
          <a:extLst>
            <a:ext uri="{FF2B5EF4-FFF2-40B4-BE49-F238E27FC236}">
              <a16:creationId xmlns:a16="http://schemas.microsoft.com/office/drawing/2014/main" id="{00000000-0008-0000-0000-000089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70" name="Text Box 27">
          <a:extLst>
            <a:ext uri="{FF2B5EF4-FFF2-40B4-BE49-F238E27FC236}">
              <a16:creationId xmlns:a16="http://schemas.microsoft.com/office/drawing/2014/main" id="{00000000-0008-0000-0000-00008A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71" name="Text Box 27">
          <a:extLst>
            <a:ext uri="{FF2B5EF4-FFF2-40B4-BE49-F238E27FC236}">
              <a16:creationId xmlns:a16="http://schemas.microsoft.com/office/drawing/2014/main" id="{00000000-0008-0000-0000-00008B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72" name="Text Box 27">
          <a:extLst>
            <a:ext uri="{FF2B5EF4-FFF2-40B4-BE49-F238E27FC236}">
              <a16:creationId xmlns:a16="http://schemas.microsoft.com/office/drawing/2014/main" id="{00000000-0008-0000-0000-00008C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73" name="Text Box 27">
          <a:extLst>
            <a:ext uri="{FF2B5EF4-FFF2-40B4-BE49-F238E27FC236}">
              <a16:creationId xmlns:a16="http://schemas.microsoft.com/office/drawing/2014/main" id="{00000000-0008-0000-0000-00008D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74" name="Text Box 27">
          <a:extLst>
            <a:ext uri="{FF2B5EF4-FFF2-40B4-BE49-F238E27FC236}">
              <a16:creationId xmlns:a16="http://schemas.microsoft.com/office/drawing/2014/main" id="{00000000-0008-0000-0000-00008E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75" name="Text Box 27">
          <a:extLst>
            <a:ext uri="{FF2B5EF4-FFF2-40B4-BE49-F238E27FC236}">
              <a16:creationId xmlns:a16="http://schemas.microsoft.com/office/drawing/2014/main" id="{00000000-0008-0000-0000-00008F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76" name="Text Box 27">
          <a:extLst>
            <a:ext uri="{FF2B5EF4-FFF2-40B4-BE49-F238E27FC236}">
              <a16:creationId xmlns:a16="http://schemas.microsoft.com/office/drawing/2014/main" id="{00000000-0008-0000-0000-000090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77" name="Text Box 27">
          <a:extLst>
            <a:ext uri="{FF2B5EF4-FFF2-40B4-BE49-F238E27FC236}">
              <a16:creationId xmlns:a16="http://schemas.microsoft.com/office/drawing/2014/main" id="{00000000-0008-0000-0000-000091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78" name="Text Box 27">
          <a:extLst>
            <a:ext uri="{FF2B5EF4-FFF2-40B4-BE49-F238E27FC236}">
              <a16:creationId xmlns:a16="http://schemas.microsoft.com/office/drawing/2014/main" id="{00000000-0008-0000-0000-000092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79" name="Text Box 27">
          <a:extLst>
            <a:ext uri="{FF2B5EF4-FFF2-40B4-BE49-F238E27FC236}">
              <a16:creationId xmlns:a16="http://schemas.microsoft.com/office/drawing/2014/main" id="{00000000-0008-0000-0000-000093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80" name="Text Box 27">
          <a:extLst>
            <a:ext uri="{FF2B5EF4-FFF2-40B4-BE49-F238E27FC236}">
              <a16:creationId xmlns:a16="http://schemas.microsoft.com/office/drawing/2014/main" id="{00000000-0008-0000-0000-000094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81" name="Text Box 27">
          <a:extLst>
            <a:ext uri="{FF2B5EF4-FFF2-40B4-BE49-F238E27FC236}">
              <a16:creationId xmlns:a16="http://schemas.microsoft.com/office/drawing/2014/main" id="{00000000-0008-0000-0000-000095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82" name="Text Box 27">
          <a:extLst>
            <a:ext uri="{FF2B5EF4-FFF2-40B4-BE49-F238E27FC236}">
              <a16:creationId xmlns:a16="http://schemas.microsoft.com/office/drawing/2014/main" id="{00000000-0008-0000-0000-000096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83" name="Text Box 27">
          <a:extLst>
            <a:ext uri="{FF2B5EF4-FFF2-40B4-BE49-F238E27FC236}">
              <a16:creationId xmlns:a16="http://schemas.microsoft.com/office/drawing/2014/main" id="{00000000-0008-0000-0000-000097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84" name="Text Box 27">
          <a:extLst>
            <a:ext uri="{FF2B5EF4-FFF2-40B4-BE49-F238E27FC236}">
              <a16:creationId xmlns:a16="http://schemas.microsoft.com/office/drawing/2014/main" id="{00000000-0008-0000-0000-000098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85" name="Text Box 27">
          <a:extLst>
            <a:ext uri="{FF2B5EF4-FFF2-40B4-BE49-F238E27FC236}">
              <a16:creationId xmlns:a16="http://schemas.microsoft.com/office/drawing/2014/main" id="{00000000-0008-0000-0000-000099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86" name="Text Box 27">
          <a:extLst>
            <a:ext uri="{FF2B5EF4-FFF2-40B4-BE49-F238E27FC236}">
              <a16:creationId xmlns:a16="http://schemas.microsoft.com/office/drawing/2014/main" id="{00000000-0008-0000-0000-00009A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87" name="Text Box 27">
          <a:extLst>
            <a:ext uri="{FF2B5EF4-FFF2-40B4-BE49-F238E27FC236}">
              <a16:creationId xmlns:a16="http://schemas.microsoft.com/office/drawing/2014/main" id="{00000000-0008-0000-0000-00009B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330350"/>
    <xdr:sp macro="" textlink="">
      <xdr:nvSpPr>
        <xdr:cNvPr id="12688" name="Text Box 27">
          <a:extLst>
            <a:ext uri="{FF2B5EF4-FFF2-40B4-BE49-F238E27FC236}">
              <a16:creationId xmlns:a16="http://schemas.microsoft.com/office/drawing/2014/main" id="{00000000-0008-0000-0000-00009C310000}"/>
            </a:ext>
          </a:extLst>
        </xdr:cNvPr>
        <xdr:cNvSpPr txBox="1">
          <a:spLocks noChangeArrowheads="1"/>
        </xdr:cNvSpPr>
      </xdr:nvSpPr>
      <xdr:spPr bwMode="auto">
        <a:xfrm>
          <a:off x="2617470" y="74295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17</xdr:row>
      <xdr:rowOff>0</xdr:rowOff>
    </xdr:from>
    <xdr:ext cx="76200" cy="216050"/>
    <xdr:sp macro="" textlink="">
      <xdr:nvSpPr>
        <xdr:cNvPr id="12689" name="Text Box 27">
          <a:extLst>
            <a:ext uri="{FF2B5EF4-FFF2-40B4-BE49-F238E27FC236}">
              <a16:creationId xmlns:a16="http://schemas.microsoft.com/office/drawing/2014/main" id="{00000000-0008-0000-0000-00009D310000}"/>
            </a:ext>
          </a:extLst>
        </xdr:cNvPr>
        <xdr:cNvSpPr txBox="1">
          <a:spLocks noChangeArrowheads="1"/>
        </xdr:cNvSpPr>
      </xdr:nvSpPr>
      <xdr:spPr bwMode="auto">
        <a:xfrm>
          <a:off x="2617470" y="74295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690" name="Text Box 27">
          <a:extLst>
            <a:ext uri="{FF2B5EF4-FFF2-40B4-BE49-F238E27FC236}">
              <a16:creationId xmlns:a16="http://schemas.microsoft.com/office/drawing/2014/main" id="{7F67337F-2F69-4939-8275-ADE4AD3C1CC4}"/>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691" name="Text Box 27">
          <a:extLst>
            <a:ext uri="{FF2B5EF4-FFF2-40B4-BE49-F238E27FC236}">
              <a16:creationId xmlns:a16="http://schemas.microsoft.com/office/drawing/2014/main" id="{22320BAB-6156-446A-AB14-743B3E737318}"/>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692" name="Text Box 27">
          <a:extLst>
            <a:ext uri="{FF2B5EF4-FFF2-40B4-BE49-F238E27FC236}">
              <a16:creationId xmlns:a16="http://schemas.microsoft.com/office/drawing/2014/main" id="{7995A23D-FB53-485D-B671-7D4D5EA3DC2C}"/>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693" name="Text Box 27">
          <a:extLst>
            <a:ext uri="{FF2B5EF4-FFF2-40B4-BE49-F238E27FC236}">
              <a16:creationId xmlns:a16="http://schemas.microsoft.com/office/drawing/2014/main" id="{AA7D3800-4332-4BB4-9E4C-2D8297C84227}"/>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694" name="Text Box 27">
          <a:extLst>
            <a:ext uri="{FF2B5EF4-FFF2-40B4-BE49-F238E27FC236}">
              <a16:creationId xmlns:a16="http://schemas.microsoft.com/office/drawing/2014/main" id="{C8A5B6E3-1122-437A-AEAF-663906B7DED4}"/>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695" name="Text Box 27">
          <a:extLst>
            <a:ext uri="{FF2B5EF4-FFF2-40B4-BE49-F238E27FC236}">
              <a16:creationId xmlns:a16="http://schemas.microsoft.com/office/drawing/2014/main" id="{C4F4CA57-8D4D-494B-9949-18461C95F35B}"/>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696" name="Text Box 27">
          <a:extLst>
            <a:ext uri="{FF2B5EF4-FFF2-40B4-BE49-F238E27FC236}">
              <a16:creationId xmlns:a16="http://schemas.microsoft.com/office/drawing/2014/main" id="{63C9F416-8F6F-41BA-92A9-B3DA32F93308}"/>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697" name="Text Box 27">
          <a:extLst>
            <a:ext uri="{FF2B5EF4-FFF2-40B4-BE49-F238E27FC236}">
              <a16:creationId xmlns:a16="http://schemas.microsoft.com/office/drawing/2014/main" id="{54DE20FC-8E22-4DFC-B07B-B8ECA2E2ABD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2698" name="Text Box 27">
          <a:extLst>
            <a:ext uri="{FF2B5EF4-FFF2-40B4-BE49-F238E27FC236}">
              <a16:creationId xmlns:a16="http://schemas.microsoft.com/office/drawing/2014/main" id="{9F4EA1C0-336F-4DFD-8966-135CA4ED283D}"/>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699" name="Text Box 27">
          <a:extLst>
            <a:ext uri="{FF2B5EF4-FFF2-40B4-BE49-F238E27FC236}">
              <a16:creationId xmlns:a16="http://schemas.microsoft.com/office/drawing/2014/main" id="{B1312BAF-8B36-471E-986D-73C4BFCE2927}"/>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00" name="Text Box 27">
          <a:extLst>
            <a:ext uri="{FF2B5EF4-FFF2-40B4-BE49-F238E27FC236}">
              <a16:creationId xmlns:a16="http://schemas.microsoft.com/office/drawing/2014/main" id="{972B3D31-622B-47D2-AAD5-0DC9C6028A9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01" name="Text Box 27">
          <a:extLst>
            <a:ext uri="{FF2B5EF4-FFF2-40B4-BE49-F238E27FC236}">
              <a16:creationId xmlns:a16="http://schemas.microsoft.com/office/drawing/2014/main" id="{11BEF0B9-BA5F-4B24-BDB9-F102867883E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02" name="Text Box 27">
          <a:extLst>
            <a:ext uri="{FF2B5EF4-FFF2-40B4-BE49-F238E27FC236}">
              <a16:creationId xmlns:a16="http://schemas.microsoft.com/office/drawing/2014/main" id="{8E6BED00-0107-4F1B-B4FF-1D1777F328D3}"/>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03" name="Text Box 27">
          <a:extLst>
            <a:ext uri="{FF2B5EF4-FFF2-40B4-BE49-F238E27FC236}">
              <a16:creationId xmlns:a16="http://schemas.microsoft.com/office/drawing/2014/main" id="{901FC90B-86DF-4A71-A07D-2B66A49310B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04" name="Text Box 27">
          <a:extLst>
            <a:ext uri="{FF2B5EF4-FFF2-40B4-BE49-F238E27FC236}">
              <a16:creationId xmlns:a16="http://schemas.microsoft.com/office/drawing/2014/main" id="{0D80062C-7970-4CBB-9DD4-3C6CF2B25171}"/>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05" name="Text Box 27">
          <a:extLst>
            <a:ext uri="{FF2B5EF4-FFF2-40B4-BE49-F238E27FC236}">
              <a16:creationId xmlns:a16="http://schemas.microsoft.com/office/drawing/2014/main" id="{A7D1AEE6-21A3-43EC-BBAF-CF398E512E42}"/>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06" name="Text Box 27">
          <a:extLst>
            <a:ext uri="{FF2B5EF4-FFF2-40B4-BE49-F238E27FC236}">
              <a16:creationId xmlns:a16="http://schemas.microsoft.com/office/drawing/2014/main" id="{8643B1C3-6AF4-46C7-A4E7-39625ACC7E4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707" name="Text Box 27">
          <a:extLst>
            <a:ext uri="{FF2B5EF4-FFF2-40B4-BE49-F238E27FC236}">
              <a16:creationId xmlns:a16="http://schemas.microsoft.com/office/drawing/2014/main" id="{69D25E3F-09EC-4BBB-AFC8-650FBFD717A3}"/>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08" name="Text Box 27">
          <a:extLst>
            <a:ext uri="{FF2B5EF4-FFF2-40B4-BE49-F238E27FC236}">
              <a16:creationId xmlns:a16="http://schemas.microsoft.com/office/drawing/2014/main" id="{896EC489-87C2-4509-9FF0-0D436881F54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09" name="Text Box 27">
          <a:extLst>
            <a:ext uri="{FF2B5EF4-FFF2-40B4-BE49-F238E27FC236}">
              <a16:creationId xmlns:a16="http://schemas.microsoft.com/office/drawing/2014/main" id="{6197A19C-7290-418D-B8E6-4503AAEC3B1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10" name="Text Box 27">
          <a:extLst>
            <a:ext uri="{FF2B5EF4-FFF2-40B4-BE49-F238E27FC236}">
              <a16:creationId xmlns:a16="http://schemas.microsoft.com/office/drawing/2014/main" id="{7E51AE27-5DAC-4A40-AD0F-4070E7B7B43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11" name="Text Box 27">
          <a:extLst>
            <a:ext uri="{FF2B5EF4-FFF2-40B4-BE49-F238E27FC236}">
              <a16:creationId xmlns:a16="http://schemas.microsoft.com/office/drawing/2014/main" id="{669F5481-4135-4DD5-9187-704C0F32F591}"/>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12" name="Text Box 27">
          <a:extLst>
            <a:ext uri="{FF2B5EF4-FFF2-40B4-BE49-F238E27FC236}">
              <a16:creationId xmlns:a16="http://schemas.microsoft.com/office/drawing/2014/main" id="{FC55C0FF-6107-4241-8DAC-6621BD02D31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13" name="Text Box 27">
          <a:extLst>
            <a:ext uri="{FF2B5EF4-FFF2-40B4-BE49-F238E27FC236}">
              <a16:creationId xmlns:a16="http://schemas.microsoft.com/office/drawing/2014/main" id="{9D19B08D-31F7-497E-A4EE-0D527F8AA3A2}"/>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2714" name="Text Box 27">
          <a:extLst>
            <a:ext uri="{FF2B5EF4-FFF2-40B4-BE49-F238E27FC236}">
              <a16:creationId xmlns:a16="http://schemas.microsoft.com/office/drawing/2014/main" id="{B638E2CF-A6E5-44B9-8FE3-1E35CD07FBEF}"/>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715" name="Text Box 27">
          <a:extLst>
            <a:ext uri="{FF2B5EF4-FFF2-40B4-BE49-F238E27FC236}">
              <a16:creationId xmlns:a16="http://schemas.microsoft.com/office/drawing/2014/main" id="{FA387867-838B-47A8-8A0C-E108E49B7CAE}"/>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716" name="Text Box 27">
          <a:extLst>
            <a:ext uri="{FF2B5EF4-FFF2-40B4-BE49-F238E27FC236}">
              <a16:creationId xmlns:a16="http://schemas.microsoft.com/office/drawing/2014/main" id="{1F8B4720-A2DB-4115-AE5C-0013154FB6F7}"/>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717" name="Text Box 27">
          <a:extLst>
            <a:ext uri="{FF2B5EF4-FFF2-40B4-BE49-F238E27FC236}">
              <a16:creationId xmlns:a16="http://schemas.microsoft.com/office/drawing/2014/main" id="{F26D6BD4-AAE6-4012-A8C2-85380C66B2B8}"/>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2718" name="Text Box 27">
          <a:extLst>
            <a:ext uri="{FF2B5EF4-FFF2-40B4-BE49-F238E27FC236}">
              <a16:creationId xmlns:a16="http://schemas.microsoft.com/office/drawing/2014/main" id="{3FC88511-4B0C-4553-A030-5B0287E7070F}"/>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719" name="Text Box 27">
          <a:extLst>
            <a:ext uri="{FF2B5EF4-FFF2-40B4-BE49-F238E27FC236}">
              <a16:creationId xmlns:a16="http://schemas.microsoft.com/office/drawing/2014/main" id="{FA79D9A6-BDCE-4A63-89B6-D747E28D96F2}"/>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720" name="Text Box 27">
          <a:extLst>
            <a:ext uri="{FF2B5EF4-FFF2-40B4-BE49-F238E27FC236}">
              <a16:creationId xmlns:a16="http://schemas.microsoft.com/office/drawing/2014/main" id="{A8122CE7-4E1D-460B-9529-B811657D7C3C}"/>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21" name="Text Box 27">
          <a:extLst>
            <a:ext uri="{FF2B5EF4-FFF2-40B4-BE49-F238E27FC236}">
              <a16:creationId xmlns:a16="http://schemas.microsoft.com/office/drawing/2014/main" id="{65765EBE-B98A-40C6-892A-00BC6B012599}"/>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22" name="Text Box 27">
          <a:extLst>
            <a:ext uri="{FF2B5EF4-FFF2-40B4-BE49-F238E27FC236}">
              <a16:creationId xmlns:a16="http://schemas.microsoft.com/office/drawing/2014/main" id="{32CD8D05-7253-4A9E-AB3C-59F6B46CFD9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23" name="Text Box 27">
          <a:extLst>
            <a:ext uri="{FF2B5EF4-FFF2-40B4-BE49-F238E27FC236}">
              <a16:creationId xmlns:a16="http://schemas.microsoft.com/office/drawing/2014/main" id="{B1A89EEB-ED88-4946-8AE1-94AFE0AE1E0A}"/>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24" name="Text Box 27">
          <a:extLst>
            <a:ext uri="{FF2B5EF4-FFF2-40B4-BE49-F238E27FC236}">
              <a16:creationId xmlns:a16="http://schemas.microsoft.com/office/drawing/2014/main" id="{81A22F10-04A3-460D-B019-120FE04F9731}"/>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25" name="Text Box 27">
          <a:extLst>
            <a:ext uri="{FF2B5EF4-FFF2-40B4-BE49-F238E27FC236}">
              <a16:creationId xmlns:a16="http://schemas.microsoft.com/office/drawing/2014/main" id="{EB7080E7-5FF7-404D-9216-47F9998FC873}"/>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26" name="Text Box 27">
          <a:extLst>
            <a:ext uri="{FF2B5EF4-FFF2-40B4-BE49-F238E27FC236}">
              <a16:creationId xmlns:a16="http://schemas.microsoft.com/office/drawing/2014/main" id="{404C90A5-7F38-45F0-97BD-D833819782FF}"/>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27" name="Text Box 27">
          <a:extLst>
            <a:ext uri="{FF2B5EF4-FFF2-40B4-BE49-F238E27FC236}">
              <a16:creationId xmlns:a16="http://schemas.microsoft.com/office/drawing/2014/main" id="{E01E0F0E-3041-4C1E-AA6C-F4BFA06CDEEA}"/>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28" name="Text Box 27">
          <a:extLst>
            <a:ext uri="{FF2B5EF4-FFF2-40B4-BE49-F238E27FC236}">
              <a16:creationId xmlns:a16="http://schemas.microsoft.com/office/drawing/2014/main" id="{90302819-BD9B-4CC8-88D1-D69C6828212A}"/>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729" name="Text Box 27">
          <a:extLst>
            <a:ext uri="{FF2B5EF4-FFF2-40B4-BE49-F238E27FC236}">
              <a16:creationId xmlns:a16="http://schemas.microsoft.com/office/drawing/2014/main" id="{9BF360B7-D777-42E0-BBAE-B44A2AAAFE7C}"/>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730" name="Text Box 27">
          <a:extLst>
            <a:ext uri="{FF2B5EF4-FFF2-40B4-BE49-F238E27FC236}">
              <a16:creationId xmlns:a16="http://schemas.microsoft.com/office/drawing/2014/main" id="{4730A157-C0D3-4C6D-B977-35CC76DBF841}"/>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31" name="Text Box 27">
          <a:extLst>
            <a:ext uri="{FF2B5EF4-FFF2-40B4-BE49-F238E27FC236}">
              <a16:creationId xmlns:a16="http://schemas.microsoft.com/office/drawing/2014/main" id="{6AAF0CC4-11BB-4FE3-9A86-8B26B32D5AF6}"/>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32" name="Text Box 27">
          <a:extLst>
            <a:ext uri="{FF2B5EF4-FFF2-40B4-BE49-F238E27FC236}">
              <a16:creationId xmlns:a16="http://schemas.microsoft.com/office/drawing/2014/main" id="{54EE719A-C553-4D1E-A5FF-D5469F906B37}"/>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33" name="Text Box 27">
          <a:extLst>
            <a:ext uri="{FF2B5EF4-FFF2-40B4-BE49-F238E27FC236}">
              <a16:creationId xmlns:a16="http://schemas.microsoft.com/office/drawing/2014/main" id="{2A5043A2-8369-4551-806E-38F58615CAF0}"/>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34" name="Text Box 27">
          <a:extLst>
            <a:ext uri="{FF2B5EF4-FFF2-40B4-BE49-F238E27FC236}">
              <a16:creationId xmlns:a16="http://schemas.microsoft.com/office/drawing/2014/main" id="{5BE1D656-0E14-49F9-9A2B-ADD4913AEBC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735" name="Text Box 27">
          <a:extLst>
            <a:ext uri="{FF2B5EF4-FFF2-40B4-BE49-F238E27FC236}">
              <a16:creationId xmlns:a16="http://schemas.microsoft.com/office/drawing/2014/main" id="{67D3FC32-7895-42FA-AFF6-EFC7F641FB38}"/>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36" name="Text Box 27">
          <a:extLst>
            <a:ext uri="{FF2B5EF4-FFF2-40B4-BE49-F238E27FC236}">
              <a16:creationId xmlns:a16="http://schemas.microsoft.com/office/drawing/2014/main" id="{81BEAFC9-C2CA-45B0-963E-A10CA2B0B41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2737" name="Text Box 27">
          <a:extLst>
            <a:ext uri="{FF2B5EF4-FFF2-40B4-BE49-F238E27FC236}">
              <a16:creationId xmlns:a16="http://schemas.microsoft.com/office/drawing/2014/main" id="{101A6EDB-901A-4B21-AC20-C23442A7A037}"/>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38" name="Text Box 27">
          <a:extLst>
            <a:ext uri="{FF2B5EF4-FFF2-40B4-BE49-F238E27FC236}">
              <a16:creationId xmlns:a16="http://schemas.microsoft.com/office/drawing/2014/main" id="{F145A018-CE51-4B72-ACA8-B39E14BBEEB8}"/>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39" name="Text Box 27">
          <a:extLst>
            <a:ext uri="{FF2B5EF4-FFF2-40B4-BE49-F238E27FC236}">
              <a16:creationId xmlns:a16="http://schemas.microsoft.com/office/drawing/2014/main" id="{7E69BDC0-277F-4051-A817-3AB63C6EA47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40" name="Text Box 27">
          <a:extLst>
            <a:ext uri="{FF2B5EF4-FFF2-40B4-BE49-F238E27FC236}">
              <a16:creationId xmlns:a16="http://schemas.microsoft.com/office/drawing/2014/main" id="{E62E6FE5-D161-47AC-A899-41364293088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41" name="Text Box 27">
          <a:extLst>
            <a:ext uri="{FF2B5EF4-FFF2-40B4-BE49-F238E27FC236}">
              <a16:creationId xmlns:a16="http://schemas.microsoft.com/office/drawing/2014/main" id="{E206B2CE-C30B-4F45-A01E-DF44990569D5}"/>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42" name="Text Box 27">
          <a:extLst>
            <a:ext uri="{FF2B5EF4-FFF2-40B4-BE49-F238E27FC236}">
              <a16:creationId xmlns:a16="http://schemas.microsoft.com/office/drawing/2014/main" id="{591FCD48-C2D0-4795-A272-6EB90B37803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43" name="Text Box 27">
          <a:extLst>
            <a:ext uri="{FF2B5EF4-FFF2-40B4-BE49-F238E27FC236}">
              <a16:creationId xmlns:a16="http://schemas.microsoft.com/office/drawing/2014/main" id="{5217A502-1426-473B-BC06-B237FA37157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44" name="Text Box 27">
          <a:extLst>
            <a:ext uri="{FF2B5EF4-FFF2-40B4-BE49-F238E27FC236}">
              <a16:creationId xmlns:a16="http://schemas.microsoft.com/office/drawing/2014/main" id="{9394AC73-C2D2-47F3-8360-3C82B42E2DF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45" name="Text Box 27">
          <a:extLst>
            <a:ext uri="{FF2B5EF4-FFF2-40B4-BE49-F238E27FC236}">
              <a16:creationId xmlns:a16="http://schemas.microsoft.com/office/drawing/2014/main" id="{EFBDE205-CDD8-4B9B-8538-AB0101D994BC}"/>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746" name="Text Box 27">
          <a:extLst>
            <a:ext uri="{FF2B5EF4-FFF2-40B4-BE49-F238E27FC236}">
              <a16:creationId xmlns:a16="http://schemas.microsoft.com/office/drawing/2014/main" id="{6F1248A2-6B80-406C-AF3D-BC5258D8D0B5}"/>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47" name="Text Box 27">
          <a:extLst>
            <a:ext uri="{FF2B5EF4-FFF2-40B4-BE49-F238E27FC236}">
              <a16:creationId xmlns:a16="http://schemas.microsoft.com/office/drawing/2014/main" id="{AB063B11-CD34-4FE8-B1F0-E3304E4D55E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48" name="Text Box 27">
          <a:extLst>
            <a:ext uri="{FF2B5EF4-FFF2-40B4-BE49-F238E27FC236}">
              <a16:creationId xmlns:a16="http://schemas.microsoft.com/office/drawing/2014/main" id="{B4B81B42-E862-4BE7-BA77-1652EE8D240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49" name="Text Box 27">
          <a:extLst>
            <a:ext uri="{FF2B5EF4-FFF2-40B4-BE49-F238E27FC236}">
              <a16:creationId xmlns:a16="http://schemas.microsoft.com/office/drawing/2014/main" id="{33736BAD-9965-44DE-8E7D-F88E57E7ABB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50" name="Text Box 27">
          <a:extLst>
            <a:ext uri="{FF2B5EF4-FFF2-40B4-BE49-F238E27FC236}">
              <a16:creationId xmlns:a16="http://schemas.microsoft.com/office/drawing/2014/main" id="{6263BF18-33E7-4F06-9736-FFEF48C6069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51" name="Text Box 27">
          <a:extLst>
            <a:ext uri="{FF2B5EF4-FFF2-40B4-BE49-F238E27FC236}">
              <a16:creationId xmlns:a16="http://schemas.microsoft.com/office/drawing/2014/main" id="{F5CB1348-0986-4FA6-8D38-C2ABAF126FC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52" name="Text Box 27">
          <a:extLst>
            <a:ext uri="{FF2B5EF4-FFF2-40B4-BE49-F238E27FC236}">
              <a16:creationId xmlns:a16="http://schemas.microsoft.com/office/drawing/2014/main" id="{B28B9D0A-DB6A-4868-B1D7-48D26D91579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2753" name="Text Box 27">
          <a:extLst>
            <a:ext uri="{FF2B5EF4-FFF2-40B4-BE49-F238E27FC236}">
              <a16:creationId xmlns:a16="http://schemas.microsoft.com/office/drawing/2014/main" id="{6148DC8E-0B33-4EE3-A6A7-10EFA6D85637}"/>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754" name="Text Box 27">
          <a:extLst>
            <a:ext uri="{FF2B5EF4-FFF2-40B4-BE49-F238E27FC236}">
              <a16:creationId xmlns:a16="http://schemas.microsoft.com/office/drawing/2014/main" id="{9EED0BC2-B28C-4E2E-9EEF-65782113C218}"/>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755" name="Text Box 27">
          <a:extLst>
            <a:ext uri="{FF2B5EF4-FFF2-40B4-BE49-F238E27FC236}">
              <a16:creationId xmlns:a16="http://schemas.microsoft.com/office/drawing/2014/main" id="{77A6D0FA-DD16-4EA1-8C7F-C863A37EF515}"/>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756" name="Text Box 27">
          <a:extLst>
            <a:ext uri="{FF2B5EF4-FFF2-40B4-BE49-F238E27FC236}">
              <a16:creationId xmlns:a16="http://schemas.microsoft.com/office/drawing/2014/main" id="{C5834F73-BCF6-4153-B541-3AB6D0B54878}"/>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57" name="Text Box 27">
          <a:extLst>
            <a:ext uri="{FF2B5EF4-FFF2-40B4-BE49-F238E27FC236}">
              <a16:creationId xmlns:a16="http://schemas.microsoft.com/office/drawing/2014/main" id="{16FA8EEE-2CD2-4E13-A96E-2D5904057DC9}"/>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58" name="Text Box 27">
          <a:extLst>
            <a:ext uri="{FF2B5EF4-FFF2-40B4-BE49-F238E27FC236}">
              <a16:creationId xmlns:a16="http://schemas.microsoft.com/office/drawing/2014/main" id="{272B2F71-8164-45A0-A818-DE37D39586C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59" name="Text Box 27">
          <a:extLst>
            <a:ext uri="{FF2B5EF4-FFF2-40B4-BE49-F238E27FC236}">
              <a16:creationId xmlns:a16="http://schemas.microsoft.com/office/drawing/2014/main" id="{6BCBA438-3AE8-42C0-8401-21DB1D9B1D5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60" name="Text Box 27">
          <a:extLst>
            <a:ext uri="{FF2B5EF4-FFF2-40B4-BE49-F238E27FC236}">
              <a16:creationId xmlns:a16="http://schemas.microsoft.com/office/drawing/2014/main" id="{4310B400-8C8F-4FB9-BA4A-509393D5A831}"/>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61" name="Text Box 27">
          <a:extLst>
            <a:ext uri="{FF2B5EF4-FFF2-40B4-BE49-F238E27FC236}">
              <a16:creationId xmlns:a16="http://schemas.microsoft.com/office/drawing/2014/main" id="{47524797-AFC2-46E7-B840-B7776A85B5CA}"/>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62" name="Text Box 27">
          <a:extLst>
            <a:ext uri="{FF2B5EF4-FFF2-40B4-BE49-F238E27FC236}">
              <a16:creationId xmlns:a16="http://schemas.microsoft.com/office/drawing/2014/main" id="{9DAB648C-4E50-491A-BA76-1E3E1D9EE27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763" name="Text Box 27">
          <a:extLst>
            <a:ext uri="{FF2B5EF4-FFF2-40B4-BE49-F238E27FC236}">
              <a16:creationId xmlns:a16="http://schemas.microsoft.com/office/drawing/2014/main" id="{C15BD9BE-DEA6-43B8-BDD0-FD6518A95F33}"/>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764" name="Text Box 27">
          <a:extLst>
            <a:ext uri="{FF2B5EF4-FFF2-40B4-BE49-F238E27FC236}">
              <a16:creationId xmlns:a16="http://schemas.microsoft.com/office/drawing/2014/main" id="{37FB7912-B521-4F8F-A788-54AA4BFA7ECA}"/>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65" name="Text Box 27">
          <a:extLst>
            <a:ext uri="{FF2B5EF4-FFF2-40B4-BE49-F238E27FC236}">
              <a16:creationId xmlns:a16="http://schemas.microsoft.com/office/drawing/2014/main" id="{C544300A-0D01-477D-A688-3ED5C1F8A1F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66" name="Text Box 27">
          <a:extLst>
            <a:ext uri="{FF2B5EF4-FFF2-40B4-BE49-F238E27FC236}">
              <a16:creationId xmlns:a16="http://schemas.microsoft.com/office/drawing/2014/main" id="{71041E03-3314-451D-8B15-260D5E0AF184}"/>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67" name="Text Box 27">
          <a:extLst>
            <a:ext uri="{FF2B5EF4-FFF2-40B4-BE49-F238E27FC236}">
              <a16:creationId xmlns:a16="http://schemas.microsoft.com/office/drawing/2014/main" id="{11360431-6817-4FC2-80D1-5FF62DC963E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68" name="Text Box 27">
          <a:extLst>
            <a:ext uri="{FF2B5EF4-FFF2-40B4-BE49-F238E27FC236}">
              <a16:creationId xmlns:a16="http://schemas.microsoft.com/office/drawing/2014/main" id="{E784D74E-721A-4E15-A3F2-4484BAFB8AB0}"/>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769" name="Text Box 27">
          <a:extLst>
            <a:ext uri="{FF2B5EF4-FFF2-40B4-BE49-F238E27FC236}">
              <a16:creationId xmlns:a16="http://schemas.microsoft.com/office/drawing/2014/main" id="{39C7F8F0-68B7-4847-9189-D436719FFAC9}"/>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70" name="Text Box 27">
          <a:extLst>
            <a:ext uri="{FF2B5EF4-FFF2-40B4-BE49-F238E27FC236}">
              <a16:creationId xmlns:a16="http://schemas.microsoft.com/office/drawing/2014/main" id="{1077DA02-ECBC-4CA4-BC50-2FDFF41D193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2771" name="Text Box 27">
          <a:extLst>
            <a:ext uri="{FF2B5EF4-FFF2-40B4-BE49-F238E27FC236}">
              <a16:creationId xmlns:a16="http://schemas.microsoft.com/office/drawing/2014/main" id="{CA3F0259-E569-48D5-B09E-EBD94FB8E7B2}"/>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72" name="Text Box 27">
          <a:extLst>
            <a:ext uri="{FF2B5EF4-FFF2-40B4-BE49-F238E27FC236}">
              <a16:creationId xmlns:a16="http://schemas.microsoft.com/office/drawing/2014/main" id="{62BECA45-1360-40BE-9AEE-AB4B6172CCE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73" name="Text Box 27">
          <a:extLst>
            <a:ext uri="{FF2B5EF4-FFF2-40B4-BE49-F238E27FC236}">
              <a16:creationId xmlns:a16="http://schemas.microsoft.com/office/drawing/2014/main" id="{4F3187E5-9AD3-4800-9636-7666A4A1D2A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74" name="Text Box 27">
          <a:extLst>
            <a:ext uri="{FF2B5EF4-FFF2-40B4-BE49-F238E27FC236}">
              <a16:creationId xmlns:a16="http://schemas.microsoft.com/office/drawing/2014/main" id="{33B0285A-3BC0-40BC-860A-8C08573C01F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75" name="Text Box 27">
          <a:extLst>
            <a:ext uri="{FF2B5EF4-FFF2-40B4-BE49-F238E27FC236}">
              <a16:creationId xmlns:a16="http://schemas.microsoft.com/office/drawing/2014/main" id="{005892C1-BBAE-42FE-AE49-B1491BA3B72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76" name="Text Box 27">
          <a:extLst>
            <a:ext uri="{FF2B5EF4-FFF2-40B4-BE49-F238E27FC236}">
              <a16:creationId xmlns:a16="http://schemas.microsoft.com/office/drawing/2014/main" id="{5586B8A6-C868-4024-BD01-650BF963116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77" name="Text Box 27">
          <a:extLst>
            <a:ext uri="{FF2B5EF4-FFF2-40B4-BE49-F238E27FC236}">
              <a16:creationId xmlns:a16="http://schemas.microsoft.com/office/drawing/2014/main" id="{A7D5D417-A804-46F2-A990-11914E8DDB6E}"/>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78" name="Text Box 27">
          <a:extLst>
            <a:ext uri="{FF2B5EF4-FFF2-40B4-BE49-F238E27FC236}">
              <a16:creationId xmlns:a16="http://schemas.microsoft.com/office/drawing/2014/main" id="{610AC331-D711-4EDB-A2CD-1AF4A9669E9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79" name="Text Box 27">
          <a:extLst>
            <a:ext uri="{FF2B5EF4-FFF2-40B4-BE49-F238E27FC236}">
              <a16:creationId xmlns:a16="http://schemas.microsoft.com/office/drawing/2014/main" id="{3610E997-CE7D-4C26-943C-628261CC7764}"/>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780" name="Text Box 27">
          <a:extLst>
            <a:ext uri="{FF2B5EF4-FFF2-40B4-BE49-F238E27FC236}">
              <a16:creationId xmlns:a16="http://schemas.microsoft.com/office/drawing/2014/main" id="{DA999D59-1578-4932-A9BF-1860A1F2CFC3}"/>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81" name="Text Box 27">
          <a:extLst>
            <a:ext uri="{FF2B5EF4-FFF2-40B4-BE49-F238E27FC236}">
              <a16:creationId xmlns:a16="http://schemas.microsoft.com/office/drawing/2014/main" id="{6D98EEC5-B2BF-4890-BE25-74C25E377F7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82" name="Text Box 27">
          <a:extLst>
            <a:ext uri="{FF2B5EF4-FFF2-40B4-BE49-F238E27FC236}">
              <a16:creationId xmlns:a16="http://schemas.microsoft.com/office/drawing/2014/main" id="{76D10F93-3BB8-4F2B-8AA8-756B1D311D4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83" name="Text Box 27">
          <a:extLst>
            <a:ext uri="{FF2B5EF4-FFF2-40B4-BE49-F238E27FC236}">
              <a16:creationId xmlns:a16="http://schemas.microsoft.com/office/drawing/2014/main" id="{6EA2E7E6-384A-4445-AEE5-6C9A2AADCDC1}"/>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84" name="Text Box 27">
          <a:extLst>
            <a:ext uri="{FF2B5EF4-FFF2-40B4-BE49-F238E27FC236}">
              <a16:creationId xmlns:a16="http://schemas.microsoft.com/office/drawing/2014/main" id="{2C635DB2-F40B-4A55-8DF0-0407093AB62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85" name="Text Box 27">
          <a:extLst>
            <a:ext uri="{FF2B5EF4-FFF2-40B4-BE49-F238E27FC236}">
              <a16:creationId xmlns:a16="http://schemas.microsoft.com/office/drawing/2014/main" id="{91EBAA35-84E7-45F6-A659-9E6DDB13C16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786" name="Text Box 27">
          <a:extLst>
            <a:ext uri="{FF2B5EF4-FFF2-40B4-BE49-F238E27FC236}">
              <a16:creationId xmlns:a16="http://schemas.microsoft.com/office/drawing/2014/main" id="{99B82CB1-B44C-464B-B14E-26762798009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2787" name="Text Box 27">
          <a:extLst>
            <a:ext uri="{FF2B5EF4-FFF2-40B4-BE49-F238E27FC236}">
              <a16:creationId xmlns:a16="http://schemas.microsoft.com/office/drawing/2014/main" id="{9601B43D-AD2E-43D3-9C11-CBAA567CEC92}"/>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788" name="Text Box 27">
          <a:extLst>
            <a:ext uri="{FF2B5EF4-FFF2-40B4-BE49-F238E27FC236}">
              <a16:creationId xmlns:a16="http://schemas.microsoft.com/office/drawing/2014/main" id="{6C1C1F35-4594-4E87-A005-A275C23AE9AE}"/>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789" name="Text Box 27">
          <a:extLst>
            <a:ext uri="{FF2B5EF4-FFF2-40B4-BE49-F238E27FC236}">
              <a16:creationId xmlns:a16="http://schemas.microsoft.com/office/drawing/2014/main" id="{992834EF-4C96-4B4D-B311-B12AD8D0EB8C}"/>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790" name="Text Box 27">
          <a:extLst>
            <a:ext uri="{FF2B5EF4-FFF2-40B4-BE49-F238E27FC236}">
              <a16:creationId xmlns:a16="http://schemas.microsoft.com/office/drawing/2014/main" id="{8F68DC1A-B3D9-413F-8F88-7E18BCCE65F2}"/>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2791" name="Text Box 27">
          <a:extLst>
            <a:ext uri="{FF2B5EF4-FFF2-40B4-BE49-F238E27FC236}">
              <a16:creationId xmlns:a16="http://schemas.microsoft.com/office/drawing/2014/main" id="{FC7AB055-38D3-4605-86C0-EA1DEE7E927E}"/>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792" name="Text Box 27">
          <a:extLst>
            <a:ext uri="{FF2B5EF4-FFF2-40B4-BE49-F238E27FC236}">
              <a16:creationId xmlns:a16="http://schemas.microsoft.com/office/drawing/2014/main" id="{F7E3C4FC-0A8D-4557-84D2-76FFE06A5930}"/>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793" name="Text Box 27">
          <a:extLst>
            <a:ext uri="{FF2B5EF4-FFF2-40B4-BE49-F238E27FC236}">
              <a16:creationId xmlns:a16="http://schemas.microsoft.com/office/drawing/2014/main" id="{7866A187-19E2-404D-904F-451E4836755A}"/>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94" name="Text Box 27">
          <a:extLst>
            <a:ext uri="{FF2B5EF4-FFF2-40B4-BE49-F238E27FC236}">
              <a16:creationId xmlns:a16="http://schemas.microsoft.com/office/drawing/2014/main" id="{3440E60F-DD50-4E16-8006-DB4FE582BA6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95" name="Text Box 27">
          <a:extLst>
            <a:ext uri="{FF2B5EF4-FFF2-40B4-BE49-F238E27FC236}">
              <a16:creationId xmlns:a16="http://schemas.microsoft.com/office/drawing/2014/main" id="{D800D372-3DB6-4AD3-9E36-29D957645C3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96" name="Text Box 27">
          <a:extLst>
            <a:ext uri="{FF2B5EF4-FFF2-40B4-BE49-F238E27FC236}">
              <a16:creationId xmlns:a16="http://schemas.microsoft.com/office/drawing/2014/main" id="{6D3F3851-0BDB-405D-9270-2C21450B922C}"/>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797" name="Text Box 27">
          <a:extLst>
            <a:ext uri="{FF2B5EF4-FFF2-40B4-BE49-F238E27FC236}">
              <a16:creationId xmlns:a16="http://schemas.microsoft.com/office/drawing/2014/main" id="{52A063A4-3860-4811-86FE-D13EF195AC9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98" name="Text Box 27">
          <a:extLst>
            <a:ext uri="{FF2B5EF4-FFF2-40B4-BE49-F238E27FC236}">
              <a16:creationId xmlns:a16="http://schemas.microsoft.com/office/drawing/2014/main" id="{EFDC140C-14E5-43A9-ABF7-E73468DAA52A}"/>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799" name="Text Box 27">
          <a:extLst>
            <a:ext uri="{FF2B5EF4-FFF2-40B4-BE49-F238E27FC236}">
              <a16:creationId xmlns:a16="http://schemas.microsoft.com/office/drawing/2014/main" id="{D2B66C6D-47BA-450C-B691-49E770341E8E}"/>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00" name="Text Box 27">
          <a:extLst>
            <a:ext uri="{FF2B5EF4-FFF2-40B4-BE49-F238E27FC236}">
              <a16:creationId xmlns:a16="http://schemas.microsoft.com/office/drawing/2014/main" id="{E7AE7514-6E7D-45A1-9B8C-99C256D99E03}"/>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01" name="Text Box 27">
          <a:extLst>
            <a:ext uri="{FF2B5EF4-FFF2-40B4-BE49-F238E27FC236}">
              <a16:creationId xmlns:a16="http://schemas.microsoft.com/office/drawing/2014/main" id="{B8A7D682-252F-488B-982A-25BA3FE97121}"/>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802" name="Text Box 27">
          <a:extLst>
            <a:ext uri="{FF2B5EF4-FFF2-40B4-BE49-F238E27FC236}">
              <a16:creationId xmlns:a16="http://schemas.microsoft.com/office/drawing/2014/main" id="{7AFE5FC3-69CB-4220-876F-9F13653CCEF2}"/>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803" name="Text Box 27">
          <a:extLst>
            <a:ext uri="{FF2B5EF4-FFF2-40B4-BE49-F238E27FC236}">
              <a16:creationId xmlns:a16="http://schemas.microsoft.com/office/drawing/2014/main" id="{86D95F80-DDA4-4980-89D2-9074142875B6}"/>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04" name="Text Box 27">
          <a:extLst>
            <a:ext uri="{FF2B5EF4-FFF2-40B4-BE49-F238E27FC236}">
              <a16:creationId xmlns:a16="http://schemas.microsoft.com/office/drawing/2014/main" id="{FCCBA8D7-FFAB-4447-822F-933D690272EB}"/>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05" name="Text Box 27">
          <a:extLst>
            <a:ext uri="{FF2B5EF4-FFF2-40B4-BE49-F238E27FC236}">
              <a16:creationId xmlns:a16="http://schemas.microsoft.com/office/drawing/2014/main" id="{D08A3DAA-3179-4B3F-8EAD-FD4912060467}"/>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06" name="Text Box 27">
          <a:extLst>
            <a:ext uri="{FF2B5EF4-FFF2-40B4-BE49-F238E27FC236}">
              <a16:creationId xmlns:a16="http://schemas.microsoft.com/office/drawing/2014/main" id="{9A6EA1E1-CB3C-494D-AD7C-92E66CC42B0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07" name="Text Box 27">
          <a:extLst>
            <a:ext uri="{FF2B5EF4-FFF2-40B4-BE49-F238E27FC236}">
              <a16:creationId xmlns:a16="http://schemas.microsoft.com/office/drawing/2014/main" id="{A335AC87-3099-4E82-8E07-ABF887C9C785}"/>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808" name="Text Box 27">
          <a:extLst>
            <a:ext uri="{FF2B5EF4-FFF2-40B4-BE49-F238E27FC236}">
              <a16:creationId xmlns:a16="http://schemas.microsoft.com/office/drawing/2014/main" id="{03CB55D7-8976-4F35-85E3-949EC2BE6A7C}"/>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09" name="Text Box 27">
          <a:extLst>
            <a:ext uri="{FF2B5EF4-FFF2-40B4-BE49-F238E27FC236}">
              <a16:creationId xmlns:a16="http://schemas.microsoft.com/office/drawing/2014/main" id="{0C58B339-38AD-415B-9624-D86832FE4876}"/>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2810" name="Text Box 27">
          <a:extLst>
            <a:ext uri="{FF2B5EF4-FFF2-40B4-BE49-F238E27FC236}">
              <a16:creationId xmlns:a16="http://schemas.microsoft.com/office/drawing/2014/main" id="{5E307A0D-1D8E-4DA2-A5AD-657DED2F51B8}"/>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11" name="Text Box 27">
          <a:extLst>
            <a:ext uri="{FF2B5EF4-FFF2-40B4-BE49-F238E27FC236}">
              <a16:creationId xmlns:a16="http://schemas.microsoft.com/office/drawing/2014/main" id="{33CB6B27-7B34-4953-A975-075C45FD826A}"/>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12" name="Text Box 27">
          <a:extLst>
            <a:ext uri="{FF2B5EF4-FFF2-40B4-BE49-F238E27FC236}">
              <a16:creationId xmlns:a16="http://schemas.microsoft.com/office/drawing/2014/main" id="{D4C1FD30-F804-429A-9AFA-4F9AA57109D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13" name="Text Box 27">
          <a:extLst>
            <a:ext uri="{FF2B5EF4-FFF2-40B4-BE49-F238E27FC236}">
              <a16:creationId xmlns:a16="http://schemas.microsoft.com/office/drawing/2014/main" id="{A5A00507-1F17-4752-B20E-D70C91141DB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14" name="Text Box 27">
          <a:extLst>
            <a:ext uri="{FF2B5EF4-FFF2-40B4-BE49-F238E27FC236}">
              <a16:creationId xmlns:a16="http://schemas.microsoft.com/office/drawing/2014/main" id="{9CD7E137-DFFC-4E31-93D3-BEB2E1B9A0EC}"/>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15" name="Text Box 27">
          <a:extLst>
            <a:ext uri="{FF2B5EF4-FFF2-40B4-BE49-F238E27FC236}">
              <a16:creationId xmlns:a16="http://schemas.microsoft.com/office/drawing/2014/main" id="{0B428DA7-7821-44E2-944E-D1B85E6219D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16" name="Text Box 27">
          <a:extLst>
            <a:ext uri="{FF2B5EF4-FFF2-40B4-BE49-F238E27FC236}">
              <a16:creationId xmlns:a16="http://schemas.microsoft.com/office/drawing/2014/main" id="{AE49CE17-0D15-48EF-9A4D-B45A62202487}"/>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17" name="Text Box 27">
          <a:extLst>
            <a:ext uri="{FF2B5EF4-FFF2-40B4-BE49-F238E27FC236}">
              <a16:creationId xmlns:a16="http://schemas.microsoft.com/office/drawing/2014/main" id="{09CFFF1B-377B-43AF-B4BF-13E9851E93E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18" name="Text Box 27">
          <a:extLst>
            <a:ext uri="{FF2B5EF4-FFF2-40B4-BE49-F238E27FC236}">
              <a16:creationId xmlns:a16="http://schemas.microsoft.com/office/drawing/2014/main" id="{5C41A410-6FFC-4C88-83CB-C0C1A4472CF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819" name="Text Box 27">
          <a:extLst>
            <a:ext uri="{FF2B5EF4-FFF2-40B4-BE49-F238E27FC236}">
              <a16:creationId xmlns:a16="http://schemas.microsoft.com/office/drawing/2014/main" id="{B7DED045-9689-4BFD-B5C2-2B953D17C6B8}"/>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20" name="Text Box 27">
          <a:extLst>
            <a:ext uri="{FF2B5EF4-FFF2-40B4-BE49-F238E27FC236}">
              <a16:creationId xmlns:a16="http://schemas.microsoft.com/office/drawing/2014/main" id="{941BF194-241C-441F-8EE5-834D84E9A3F6}"/>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21" name="Text Box 27">
          <a:extLst>
            <a:ext uri="{FF2B5EF4-FFF2-40B4-BE49-F238E27FC236}">
              <a16:creationId xmlns:a16="http://schemas.microsoft.com/office/drawing/2014/main" id="{68E874FC-DD1A-4095-91B2-00CBBAD826F4}"/>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22" name="Text Box 27">
          <a:extLst>
            <a:ext uri="{FF2B5EF4-FFF2-40B4-BE49-F238E27FC236}">
              <a16:creationId xmlns:a16="http://schemas.microsoft.com/office/drawing/2014/main" id="{991F7D71-2DC5-4032-B4B0-B87DCC0FB29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23" name="Text Box 27">
          <a:extLst>
            <a:ext uri="{FF2B5EF4-FFF2-40B4-BE49-F238E27FC236}">
              <a16:creationId xmlns:a16="http://schemas.microsoft.com/office/drawing/2014/main" id="{DAF9D30F-070E-4A22-99B6-271BCC9987A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24" name="Text Box 27">
          <a:extLst>
            <a:ext uri="{FF2B5EF4-FFF2-40B4-BE49-F238E27FC236}">
              <a16:creationId xmlns:a16="http://schemas.microsoft.com/office/drawing/2014/main" id="{E6A847F1-0859-4892-990E-9BB2987BE99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25" name="Text Box 27">
          <a:extLst>
            <a:ext uri="{FF2B5EF4-FFF2-40B4-BE49-F238E27FC236}">
              <a16:creationId xmlns:a16="http://schemas.microsoft.com/office/drawing/2014/main" id="{1DA89D96-413B-40C7-B92B-0D69E1E95D5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2826" name="Text Box 27">
          <a:extLst>
            <a:ext uri="{FF2B5EF4-FFF2-40B4-BE49-F238E27FC236}">
              <a16:creationId xmlns:a16="http://schemas.microsoft.com/office/drawing/2014/main" id="{96286F37-7CCB-4ACC-A23C-DFF10BCF1EA3}"/>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827" name="Text Box 27">
          <a:extLst>
            <a:ext uri="{FF2B5EF4-FFF2-40B4-BE49-F238E27FC236}">
              <a16:creationId xmlns:a16="http://schemas.microsoft.com/office/drawing/2014/main" id="{07741256-BEA1-4C04-AF1E-281194CEBE62}"/>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828" name="Text Box 27">
          <a:extLst>
            <a:ext uri="{FF2B5EF4-FFF2-40B4-BE49-F238E27FC236}">
              <a16:creationId xmlns:a16="http://schemas.microsoft.com/office/drawing/2014/main" id="{FC7BB4F4-1938-40AA-9DE5-43281F077EE1}"/>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829" name="Text Box 27">
          <a:extLst>
            <a:ext uri="{FF2B5EF4-FFF2-40B4-BE49-F238E27FC236}">
              <a16:creationId xmlns:a16="http://schemas.microsoft.com/office/drawing/2014/main" id="{252909D1-9E17-4824-827C-6DA3CD133F76}"/>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2830" name="Text Box 27">
          <a:extLst>
            <a:ext uri="{FF2B5EF4-FFF2-40B4-BE49-F238E27FC236}">
              <a16:creationId xmlns:a16="http://schemas.microsoft.com/office/drawing/2014/main" id="{B55569FD-97A8-4461-B084-46AFD6574FCD}"/>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831" name="Text Box 27">
          <a:extLst>
            <a:ext uri="{FF2B5EF4-FFF2-40B4-BE49-F238E27FC236}">
              <a16:creationId xmlns:a16="http://schemas.microsoft.com/office/drawing/2014/main" id="{577B400D-16E6-4B54-88D8-9158C18A17C9}"/>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32" name="Text Box 27">
          <a:extLst>
            <a:ext uri="{FF2B5EF4-FFF2-40B4-BE49-F238E27FC236}">
              <a16:creationId xmlns:a16="http://schemas.microsoft.com/office/drawing/2014/main" id="{D53F6D21-0C7D-4747-A38D-19240235F247}"/>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33" name="Text Box 27">
          <a:extLst>
            <a:ext uri="{FF2B5EF4-FFF2-40B4-BE49-F238E27FC236}">
              <a16:creationId xmlns:a16="http://schemas.microsoft.com/office/drawing/2014/main" id="{505AD189-C2E2-472B-AE51-562A979A6BB4}"/>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34" name="Text Box 27">
          <a:extLst>
            <a:ext uri="{FF2B5EF4-FFF2-40B4-BE49-F238E27FC236}">
              <a16:creationId xmlns:a16="http://schemas.microsoft.com/office/drawing/2014/main" id="{88A7F0B7-4DA7-451D-878A-652EBE205C0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35" name="Text Box 27">
          <a:extLst>
            <a:ext uri="{FF2B5EF4-FFF2-40B4-BE49-F238E27FC236}">
              <a16:creationId xmlns:a16="http://schemas.microsoft.com/office/drawing/2014/main" id="{868CAACF-90DB-46A8-8504-49661684F9B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36" name="Text Box 27">
          <a:extLst>
            <a:ext uri="{FF2B5EF4-FFF2-40B4-BE49-F238E27FC236}">
              <a16:creationId xmlns:a16="http://schemas.microsoft.com/office/drawing/2014/main" id="{44ADA592-FF16-45AD-885B-DAA87A10739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37" name="Text Box 27">
          <a:extLst>
            <a:ext uri="{FF2B5EF4-FFF2-40B4-BE49-F238E27FC236}">
              <a16:creationId xmlns:a16="http://schemas.microsoft.com/office/drawing/2014/main" id="{2A124748-7B69-49F2-8EFB-54FCA96CAB36}"/>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38" name="Text Box 27">
          <a:extLst>
            <a:ext uri="{FF2B5EF4-FFF2-40B4-BE49-F238E27FC236}">
              <a16:creationId xmlns:a16="http://schemas.microsoft.com/office/drawing/2014/main" id="{FD7583AF-EBFF-4B88-A4E1-788FD60A2929}"/>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39" name="Text Box 27">
          <a:extLst>
            <a:ext uri="{FF2B5EF4-FFF2-40B4-BE49-F238E27FC236}">
              <a16:creationId xmlns:a16="http://schemas.microsoft.com/office/drawing/2014/main" id="{BBEA3C48-F91B-4003-A011-5F235AFEACE4}"/>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2026920</xdr:colOff>
      <xdr:row>13</xdr:row>
      <xdr:rowOff>0</xdr:rowOff>
    </xdr:from>
    <xdr:to>
      <xdr:col>1</xdr:col>
      <xdr:colOff>2103120</xdr:colOff>
      <xdr:row>13</xdr:row>
      <xdr:rowOff>57374</xdr:rowOff>
    </xdr:to>
    <xdr:sp macro="" textlink="">
      <xdr:nvSpPr>
        <xdr:cNvPr id="12840" name="Text Box 27">
          <a:extLst>
            <a:ext uri="{FF2B5EF4-FFF2-40B4-BE49-F238E27FC236}">
              <a16:creationId xmlns:a16="http://schemas.microsoft.com/office/drawing/2014/main" id="{10FABE93-3451-4DC2-98E6-98D1E5ED6D47}"/>
            </a:ext>
          </a:extLst>
        </xdr:cNvPr>
        <xdr:cNvSpPr txBox="1">
          <a:spLocks noChangeArrowheads="1"/>
        </xdr:cNvSpPr>
      </xdr:nvSpPr>
      <xdr:spPr bwMode="auto">
        <a:xfrm>
          <a:off x="2655570" y="2819400"/>
          <a:ext cx="76200" cy="57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1988820</xdr:colOff>
      <xdr:row>13</xdr:row>
      <xdr:rowOff>0</xdr:rowOff>
    </xdr:from>
    <xdr:ext cx="76200" cy="216050"/>
    <xdr:sp macro="" textlink="">
      <xdr:nvSpPr>
        <xdr:cNvPr id="12841" name="Text Box 27">
          <a:extLst>
            <a:ext uri="{FF2B5EF4-FFF2-40B4-BE49-F238E27FC236}">
              <a16:creationId xmlns:a16="http://schemas.microsoft.com/office/drawing/2014/main" id="{C0019930-21E2-40AA-BFD8-CC568B45DD7C}"/>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842" name="Text Box 27">
          <a:extLst>
            <a:ext uri="{FF2B5EF4-FFF2-40B4-BE49-F238E27FC236}">
              <a16:creationId xmlns:a16="http://schemas.microsoft.com/office/drawing/2014/main" id="{2BF7FB67-92A3-48AD-BCDD-1718F1D76F63}"/>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43" name="Text Box 27">
          <a:extLst>
            <a:ext uri="{FF2B5EF4-FFF2-40B4-BE49-F238E27FC236}">
              <a16:creationId xmlns:a16="http://schemas.microsoft.com/office/drawing/2014/main" id="{D60DEDDB-792E-496F-915C-139FD92C3A3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44" name="Text Box 27">
          <a:extLst>
            <a:ext uri="{FF2B5EF4-FFF2-40B4-BE49-F238E27FC236}">
              <a16:creationId xmlns:a16="http://schemas.microsoft.com/office/drawing/2014/main" id="{C3EE171C-7348-4F9B-AD48-47EE1149CA17}"/>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45" name="Text Box 27">
          <a:extLst>
            <a:ext uri="{FF2B5EF4-FFF2-40B4-BE49-F238E27FC236}">
              <a16:creationId xmlns:a16="http://schemas.microsoft.com/office/drawing/2014/main" id="{1D6F749F-E7B2-4D69-8464-C253055CF433}"/>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46" name="Text Box 27">
          <a:extLst>
            <a:ext uri="{FF2B5EF4-FFF2-40B4-BE49-F238E27FC236}">
              <a16:creationId xmlns:a16="http://schemas.microsoft.com/office/drawing/2014/main" id="{77A3B4DA-4F72-477D-BBCF-8EF7BC8DE266}"/>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847" name="Text Box 27">
          <a:extLst>
            <a:ext uri="{FF2B5EF4-FFF2-40B4-BE49-F238E27FC236}">
              <a16:creationId xmlns:a16="http://schemas.microsoft.com/office/drawing/2014/main" id="{0483A364-FD05-47E7-A284-045912912575}"/>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48" name="Text Box 27">
          <a:extLst>
            <a:ext uri="{FF2B5EF4-FFF2-40B4-BE49-F238E27FC236}">
              <a16:creationId xmlns:a16="http://schemas.microsoft.com/office/drawing/2014/main" id="{4944224A-5C6A-4613-83E0-18C9B5C8DC4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2849" name="Text Box 27">
          <a:extLst>
            <a:ext uri="{FF2B5EF4-FFF2-40B4-BE49-F238E27FC236}">
              <a16:creationId xmlns:a16="http://schemas.microsoft.com/office/drawing/2014/main" id="{C9531303-77EF-452B-BA50-1CF47DD0A413}"/>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50" name="Text Box 27">
          <a:extLst>
            <a:ext uri="{FF2B5EF4-FFF2-40B4-BE49-F238E27FC236}">
              <a16:creationId xmlns:a16="http://schemas.microsoft.com/office/drawing/2014/main" id="{A03FA99A-25BC-4967-87A4-E562D76854C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51" name="Text Box 27">
          <a:extLst>
            <a:ext uri="{FF2B5EF4-FFF2-40B4-BE49-F238E27FC236}">
              <a16:creationId xmlns:a16="http://schemas.microsoft.com/office/drawing/2014/main" id="{9BF9DB91-A41F-4928-8208-1B830307C23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52" name="Text Box 27">
          <a:extLst>
            <a:ext uri="{FF2B5EF4-FFF2-40B4-BE49-F238E27FC236}">
              <a16:creationId xmlns:a16="http://schemas.microsoft.com/office/drawing/2014/main" id="{A64196A8-812E-4593-A6F9-C89AE7AF7E9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53" name="Text Box 27">
          <a:extLst>
            <a:ext uri="{FF2B5EF4-FFF2-40B4-BE49-F238E27FC236}">
              <a16:creationId xmlns:a16="http://schemas.microsoft.com/office/drawing/2014/main" id="{97190D90-B5AC-4E4F-9DB1-92D9820CC64A}"/>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54" name="Text Box 27">
          <a:extLst>
            <a:ext uri="{FF2B5EF4-FFF2-40B4-BE49-F238E27FC236}">
              <a16:creationId xmlns:a16="http://schemas.microsoft.com/office/drawing/2014/main" id="{E4B58C55-F436-4D64-BC06-17F4F49ABD91}"/>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55" name="Text Box 27">
          <a:extLst>
            <a:ext uri="{FF2B5EF4-FFF2-40B4-BE49-F238E27FC236}">
              <a16:creationId xmlns:a16="http://schemas.microsoft.com/office/drawing/2014/main" id="{65A17115-BA9E-484B-8A9E-2D0FEB6ABC09}"/>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56" name="Text Box 27">
          <a:extLst>
            <a:ext uri="{FF2B5EF4-FFF2-40B4-BE49-F238E27FC236}">
              <a16:creationId xmlns:a16="http://schemas.microsoft.com/office/drawing/2014/main" id="{AC18615E-4D0A-4C17-BFDC-CDAA3968EE7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57" name="Text Box 27">
          <a:extLst>
            <a:ext uri="{FF2B5EF4-FFF2-40B4-BE49-F238E27FC236}">
              <a16:creationId xmlns:a16="http://schemas.microsoft.com/office/drawing/2014/main" id="{0A8685F1-711A-47AA-B1C2-B56CE05FF913}"/>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858" name="Text Box 27">
          <a:extLst>
            <a:ext uri="{FF2B5EF4-FFF2-40B4-BE49-F238E27FC236}">
              <a16:creationId xmlns:a16="http://schemas.microsoft.com/office/drawing/2014/main" id="{430C11C6-C249-44A5-A0DA-30D864F12C7F}"/>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59" name="Text Box 27">
          <a:extLst>
            <a:ext uri="{FF2B5EF4-FFF2-40B4-BE49-F238E27FC236}">
              <a16:creationId xmlns:a16="http://schemas.microsoft.com/office/drawing/2014/main" id="{D050A143-B4C0-4860-909D-630D9B8568C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60" name="Text Box 27">
          <a:extLst>
            <a:ext uri="{FF2B5EF4-FFF2-40B4-BE49-F238E27FC236}">
              <a16:creationId xmlns:a16="http://schemas.microsoft.com/office/drawing/2014/main" id="{7C45B818-5AE3-4F20-8384-375524734A8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61" name="Text Box 27">
          <a:extLst>
            <a:ext uri="{FF2B5EF4-FFF2-40B4-BE49-F238E27FC236}">
              <a16:creationId xmlns:a16="http://schemas.microsoft.com/office/drawing/2014/main" id="{BA5BF6DC-36DF-42D4-AE26-975D044E925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62" name="Text Box 27">
          <a:extLst>
            <a:ext uri="{FF2B5EF4-FFF2-40B4-BE49-F238E27FC236}">
              <a16:creationId xmlns:a16="http://schemas.microsoft.com/office/drawing/2014/main" id="{976C5F4B-6238-4D78-AC3F-9B20CB71736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63" name="Text Box 27">
          <a:extLst>
            <a:ext uri="{FF2B5EF4-FFF2-40B4-BE49-F238E27FC236}">
              <a16:creationId xmlns:a16="http://schemas.microsoft.com/office/drawing/2014/main" id="{4C5ED199-B78D-4DFF-8C1F-96F123D118C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64" name="Text Box 27">
          <a:extLst>
            <a:ext uri="{FF2B5EF4-FFF2-40B4-BE49-F238E27FC236}">
              <a16:creationId xmlns:a16="http://schemas.microsoft.com/office/drawing/2014/main" id="{566342C1-C43B-424A-AD99-52847381165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2865" name="Text Box 27">
          <a:extLst>
            <a:ext uri="{FF2B5EF4-FFF2-40B4-BE49-F238E27FC236}">
              <a16:creationId xmlns:a16="http://schemas.microsoft.com/office/drawing/2014/main" id="{C7284EB5-BF0B-42B7-997A-719F8DBE2DD4}"/>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866" name="Text Box 27">
          <a:extLst>
            <a:ext uri="{FF2B5EF4-FFF2-40B4-BE49-F238E27FC236}">
              <a16:creationId xmlns:a16="http://schemas.microsoft.com/office/drawing/2014/main" id="{76A2C0B7-D256-4426-84C6-82080471477B}"/>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867" name="Text Box 27">
          <a:extLst>
            <a:ext uri="{FF2B5EF4-FFF2-40B4-BE49-F238E27FC236}">
              <a16:creationId xmlns:a16="http://schemas.microsoft.com/office/drawing/2014/main" id="{F260EE3E-295B-4172-880F-6642DA6329FE}"/>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868" name="Text Box 27">
          <a:extLst>
            <a:ext uri="{FF2B5EF4-FFF2-40B4-BE49-F238E27FC236}">
              <a16:creationId xmlns:a16="http://schemas.microsoft.com/office/drawing/2014/main" id="{3621056D-9866-49FE-8BE6-0E36640DC8EA}"/>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2869" name="Text Box 27">
          <a:extLst>
            <a:ext uri="{FF2B5EF4-FFF2-40B4-BE49-F238E27FC236}">
              <a16:creationId xmlns:a16="http://schemas.microsoft.com/office/drawing/2014/main" id="{388C9312-F907-4C6B-8A0B-6FF62AC005BC}"/>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870" name="Text Box 27">
          <a:extLst>
            <a:ext uri="{FF2B5EF4-FFF2-40B4-BE49-F238E27FC236}">
              <a16:creationId xmlns:a16="http://schemas.microsoft.com/office/drawing/2014/main" id="{6ABA69BA-C51D-405D-95AD-5B256F49EC6C}"/>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871" name="Text Box 27">
          <a:extLst>
            <a:ext uri="{FF2B5EF4-FFF2-40B4-BE49-F238E27FC236}">
              <a16:creationId xmlns:a16="http://schemas.microsoft.com/office/drawing/2014/main" id="{FED7CA8A-1131-4F89-8FA1-B7FA96926FC3}"/>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72" name="Text Box 27">
          <a:extLst>
            <a:ext uri="{FF2B5EF4-FFF2-40B4-BE49-F238E27FC236}">
              <a16:creationId xmlns:a16="http://schemas.microsoft.com/office/drawing/2014/main" id="{981E6EB4-783A-49C5-8695-0EEE278D81D6}"/>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73" name="Text Box 27">
          <a:extLst>
            <a:ext uri="{FF2B5EF4-FFF2-40B4-BE49-F238E27FC236}">
              <a16:creationId xmlns:a16="http://schemas.microsoft.com/office/drawing/2014/main" id="{F7E62DB0-334F-4553-8B0F-02DA15CA1E35}"/>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74" name="Text Box 27">
          <a:extLst>
            <a:ext uri="{FF2B5EF4-FFF2-40B4-BE49-F238E27FC236}">
              <a16:creationId xmlns:a16="http://schemas.microsoft.com/office/drawing/2014/main" id="{67905AF1-5E3A-47C4-B74E-2B2E12348411}"/>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75" name="Text Box 27">
          <a:extLst>
            <a:ext uri="{FF2B5EF4-FFF2-40B4-BE49-F238E27FC236}">
              <a16:creationId xmlns:a16="http://schemas.microsoft.com/office/drawing/2014/main" id="{4AB5B3A8-7521-4CE0-8A7D-066245F69DB7}"/>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76" name="Text Box 27">
          <a:extLst>
            <a:ext uri="{FF2B5EF4-FFF2-40B4-BE49-F238E27FC236}">
              <a16:creationId xmlns:a16="http://schemas.microsoft.com/office/drawing/2014/main" id="{3331E7B0-726B-44BD-8D57-EDA18C5F667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77" name="Text Box 27">
          <a:extLst>
            <a:ext uri="{FF2B5EF4-FFF2-40B4-BE49-F238E27FC236}">
              <a16:creationId xmlns:a16="http://schemas.microsoft.com/office/drawing/2014/main" id="{DF1D62BC-37F9-4E03-BD87-167939A717B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78" name="Text Box 27">
          <a:extLst>
            <a:ext uri="{FF2B5EF4-FFF2-40B4-BE49-F238E27FC236}">
              <a16:creationId xmlns:a16="http://schemas.microsoft.com/office/drawing/2014/main" id="{F2B3962C-C42F-4994-8058-73705F383219}"/>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79" name="Text Box 27">
          <a:extLst>
            <a:ext uri="{FF2B5EF4-FFF2-40B4-BE49-F238E27FC236}">
              <a16:creationId xmlns:a16="http://schemas.microsoft.com/office/drawing/2014/main" id="{4D31034C-0694-44C8-B5F5-E77CAC5899E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880" name="Text Box 27">
          <a:extLst>
            <a:ext uri="{FF2B5EF4-FFF2-40B4-BE49-F238E27FC236}">
              <a16:creationId xmlns:a16="http://schemas.microsoft.com/office/drawing/2014/main" id="{50A17515-2BFA-4AB5-8009-447A691EA598}"/>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881" name="Text Box 27">
          <a:extLst>
            <a:ext uri="{FF2B5EF4-FFF2-40B4-BE49-F238E27FC236}">
              <a16:creationId xmlns:a16="http://schemas.microsoft.com/office/drawing/2014/main" id="{ABCB29CC-AF16-4223-957D-B83D922BEDE0}"/>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82" name="Text Box 27">
          <a:extLst>
            <a:ext uri="{FF2B5EF4-FFF2-40B4-BE49-F238E27FC236}">
              <a16:creationId xmlns:a16="http://schemas.microsoft.com/office/drawing/2014/main" id="{9575C35C-7956-4C44-B1A0-5C44E9C30710}"/>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83" name="Text Box 27">
          <a:extLst>
            <a:ext uri="{FF2B5EF4-FFF2-40B4-BE49-F238E27FC236}">
              <a16:creationId xmlns:a16="http://schemas.microsoft.com/office/drawing/2014/main" id="{6CDD1B98-15B0-43FF-B30F-81410C745687}"/>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84" name="Text Box 27">
          <a:extLst>
            <a:ext uri="{FF2B5EF4-FFF2-40B4-BE49-F238E27FC236}">
              <a16:creationId xmlns:a16="http://schemas.microsoft.com/office/drawing/2014/main" id="{629BA465-429F-441E-AB98-794DD4C10A9B}"/>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885" name="Text Box 27">
          <a:extLst>
            <a:ext uri="{FF2B5EF4-FFF2-40B4-BE49-F238E27FC236}">
              <a16:creationId xmlns:a16="http://schemas.microsoft.com/office/drawing/2014/main" id="{0CF4EEFA-3680-4C22-B316-6522DB9B1C14}"/>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886" name="Text Box 27">
          <a:extLst>
            <a:ext uri="{FF2B5EF4-FFF2-40B4-BE49-F238E27FC236}">
              <a16:creationId xmlns:a16="http://schemas.microsoft.com/office/drawing/2014/main" id="{73507A14-CB1B-465D-BDD8-689CE03F9111}"/>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87" name="Text Box 27">
          <a:extLst>
            <a:ext uri="{FF2B5EF4-FFF2-40B4-BE49-F238E27FC236}">
              <a16:creationId xmlns:a16="http://schemas.microsoft.com/office/drawing/2014/main" id="{E49A6034-D206-4E91-BF63-B6FD5BDCC224}"/>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2888" name="Text Box 27">
          <a:extLst>
            <a:ext uri="{FF2B5EF4-FFF2-40B4-BE49-F238E27FC236}">
              <a16:creationId xmlns:a16="http://schemas.microsoft.com/office/drawing/2014/main" id="{C8A263E7-2A72-4933-B500-1E254AEF843E}"/>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89" name="Text Box 27">
          <a:extLst>
            <a:ext uri="{FF2B5EF4-FFF2-40B4-BE49-F238E27FC236}">
              <a16:creationId xmlns:a16="http://schemas.microsoft.com/office/drawing/2014/main" id="{0B61BF55-30B6-47AA-BBDD-0458C8CEE567}"/>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90" name="Text Box 27">
          <a:extLst>
            <a:ext uri="{FF2B5EF4-FFF2-40B4-BE49-F238E27FC236}">
              <a16:creationId xmlns:a16="http://schemas.microsoft.com/office/drawing/2014/main" id="{FDC6AB2F-C978-4FAE-9393-0ECA6BDAEB8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91" name="Text Box 27">
          <a:extLst>
            <a:ext uri="{FF2B5EF4-FFF2-40B4-BE49-F238E27FC236}">
              <a16:creationId xmlns:a16="http://schemas.microsoft.com/office/drawing/2014/main" id="{A5528971-0C2C-47C8-8EDA-C9581FC0E3F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92" name="Text Box 27">
          <a:extLst>
            <a:ext uri="{FF2B5EF4-FFF2-40B4-BE49-F238E27FC236}">
              <a16:creationId xmlns:a16="http://schemas.microsoft.com/office/drawing/2014/main" id="{34BB928C-FECA-4859-B64C-DD10E5134E55}"/>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93" name="Text Box 27">
          <a:extLst>
            <a:ext uri="{FF2B5EF4-FFF2-40B4-BE49-F238E27FC236}">
              <a16:creationId xmlns:a16="http://schemas.microsoft.com/office/drawing/2014/main" id="{4430AD7F-307F-4865-A320-16AC75C0D4D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94" name="Text Box 27">
          <a:extLst>
            <a:ext uri="{FF2B5EF4-FFF2-40B4-BE49-F238E27FC236}">
              <a16:creationId xmlns:a16="http://schemas.microsoft.com/office/drawing/2014/main" id="{B5327535-1293-4317-82A1-F367B74B8459}"/>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95" name="Text Box 27">
          <a:extLst>
            <a:ext uri="{FF2B5EF4-FFF2-40B4-BE49-F238E27FC236}">
              <a16:creationId xmlns:a16="http://schemas.microsoft.com/office/drawing/2014/main" id="{CEA41F72-244B-43A1-B75B-88FA23ABE06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896" name="Text Box 27">
          <a:extLst>
            <a:ext uri="{FF2B5EF4-FFF2-40B4-BE49-F238E27FC236}">
              <a16:creationId xmlns:a16="http://schemas.microsoft.com/office/drawing/2014/main" id="{C22A1BD0-A067-4D80-8DF7-2272D546102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897" name="Text Box 27">
          <a:extLst>
            <a:ext uri="{FF2B5EF4-FFF2-40B4-BE49-F238E27FC236}">
              <a16:creationId xmlns:a16="http://schemas.microsoft.com/office/drawing/2014/main" id="{95A1FFDC-A0FC-4A86-AC99-D0EA2C653FD9}"/>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98" name="Text Box 27">
          <a:extLst>
            <a:ext uri="{FF2B5EF4-FFF2-40B4-BE49-F238E27FC236}">
              <a16:creationId xmlns:a16="http://schemas.microsoft.com/office/drawing/2014/main" id="{C0563A32-8D10-4D8A-9ABA-F0DBE84F571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899" name="Text Box 27">
          <a:extLst>
            <a:ext uri="{FF2B5EF4-FFF2-40B4-BE49-F238E27FC236}">
              <a16:creationId xmlns:a16="http://schemas.microsoft.com/office/drawing/2014/main" id="{9885DA1C-D190-479A-BC7F-DF8642E0E962}"/>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00" name="Text Box 27">
          <a:extLst>
            <a:ext uri="{FF2B5EF4-FFF2-40B4-BE49-F238E27FC236}">
              <a16:creationId xmlns:a16="http://schemas.microsoft.com/office/drawing/2014/main" id="{C0936E71-59C6-49B9-BEB5-7685371D22E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01" name="Text Box 27">
          <a:extLst>
            <a:ext uri="{FF2B5EF4-FFF2-40B4-BE49-F238E27FC236}">
              <a16:creationId xmlns:a16="http://schemas.microsoft.com/office/drawing/2014/main" id="{FDD5FE58-1E6E-4DD6-86AA-A42B5D9D8B6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02" name="Text Box 27">
          <a:extLst>
            <a:ext uri="{FF2B5EF4-FFF2-40B4-BE49-F238E27FC236}">
              <a16:creationId xmlns:a16="http://schemas.microsoft.com/office/drawing/2014/main" id="{082AAA89-664B-4F6B-9036-BA9601E1BFB4}"/>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03" name="Text Box 27">
          <a:extLst>
            <a:ext uri="{FF2B5EF4-FFF2-40B4-BE49-F238E27FC236}">
              <a16:creationId xmlns:a16="http://schemas.microsoft.com/office/drawing/2014/main" id="{6CB52669-1781-425F-B165-51F3A246972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2904" name="Text Box 27">
          <a:extLst>
            <a:ext uri="{FF2B5EF4-FFF2-40B4-BE49-F238E27FC236}">
              <a16:creationId xmlns:a16="http://schemas.microsoft.com/office/drawing/2014/main" id="{6A386268-9AFD-48C7-8318-5576B1996A9E}"/>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905" name="Text Box 27">
          <a:extLst>
            <a:ext uri="{FF2B5EF4-FFF2-40B4-BE49-F238E27FC236}">
              <a16:creationId xmlns:a16="http://schemas.microsoft.com/office/drawing/2014/main" id="{C19E1F0D-193D-46AD-9573-F0859E798AE3}"/>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906" name="Text Box 27">
          <a:extLst>
            <a:ext uri="{FF2B5EF4-FFF2-40B4-BE49-F238E27FC236}">
              <a16:creationId xmlns:a16="http://schemas.microsoft.com/office/drawing/2014/main" id="{22922B9E-D157-4C46-BC2E-2342AA0EF288}"/>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907" name="Text Box 27">
          <a:extLst>
            <a:ext uri="{FF2B5EF4-FFF2-40B4-BE49-F238E27FC236}">
              <a16:creationId xmlns:a16="http://schemas.microsoft.com/office/drawing/2014/main" id="{6BC94B48-FE12-4FE9-BEDE-C753134E51B2}"/>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08" name="Text Box 27">
          <a:extLst>
            <a:ext uri="{FF2B5EF4-FFF2-40B4-BE49-F238E27FC236}">
              <a16:creationId xmlns:a16="http://schemas.microsoft.com/office/drawing/2014/main" id="{D026DC1B-265C-43F4-BC9B-3D992D493057}"/>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09" name="Text Box 27">
          <a:extLst>
            <a:ext uri="{FF2B5EF4-FFF2-40B4-BE49-F238E27FC236}">
              <a16:creationId xmlns:a16="http://schemas.microsoft.com/office/drawing/2014/main" id="{53278ECF-2056-46D7-B3E9-A25A21AC0F05}"/>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10" name="Text Box 27">
          <a:extLst>
            <a:ext uri="{FF2B5EF4-FFF2-40B4-BE49-F238E27FC236}">
              <a16:creationId xmlns:a16="http://schemas.microsoft.com/office/drawing/2014/main" id="{1843DC2F-38AD-4B9F-A841-FB09C40A4EA0}"/>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11" name="Text Box 27">
          <a:extLst>
            <a:ext uri="{FF2B5EF4-FFF2-40B4-BE49-F238E27FC236}">
              <a16:creationId xmlns:a16="http://schemas.microsoft.com/office/drawing/2014/main" id="{3B1534EA-B514-408A-BC49-BADD23CB55A1}"/>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12" name="Text Box 27">
          <a:extLst>
            <a:ext uri="{FF2B5EF4-FFF2-40B4-BE49-F238E27FC236}">
              <a16:creationId xmlns:a16="http://schemas.microsoft.com/office/drawing/2014/main" id="{CA2E1F38-4C37-43CF-AFDE-92EA8A965037}"/>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13" name="Text Box 27">
          <a:extLst>
            <a:ext uri="{FF2B5EF4-FFF2-40B4-BE49-F238E27FC236}">
              <a16:creationId xmlns:a16="http://schemas.microsoft.com/office/drawing/2014/main" id="{4C2D7A85-FAA1-423F-AFA7-867342805B86}"/>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914" name="Text Box 27">
          <a:extLst>
            <a:ext uri="{FF2B5EF4-FFF2-40B4-BE49-F238E27FC236}">
              <a16:creationId xmlns:a16="http://schemas.microsoft.com/office/drawing/2014/main" id="{BEB54470-E4C6-4250-B9E8-6F5BF8A317DA}"/>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915" name="Text Box 27">
          <a:extLst>
            <a:ext uri="{FF2B5EF4-FFF2-40B4-BE49-F238E27FC236}">
              <a16:creationId xmlns:a16="http://schemas.microsoft.com/office/drawing/2014/main" id="{6BDBB9D4-F299-40C7-9C58-5328987444B2}"/>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16" name="Text Box 27">
          <a:extLst>
            <a:ext uri="{FF2B5EF4-FFF2-40B4-BE49-F238E27FC236}">
              <a16:creationId xmlns:a16="http://schemas.microsoft.com/office/drawing/2014/main" id="{CF2C6CA8-008A-438D-9432-EEAC58371303}"/>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17" name="Text Box 27">
          <a:extLst>
            <a:ext uri="{FF2B5EF4-FFF2-40B4-BE49-F238E27FC236}">
              <a16:creationId xmlns:a16="http://schemas.microsoft.com/office/drawing/2014/main" id="{C94B1387-6B1E-4BD3-8E94-179AC7E3053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18" name="Text Box 27">
          <a:extLst>
            <a:ext uri="{FF2B5EF4-FFF2-40B4-BE49-F238E27FC236}">
              <a16:creationId xmlns:a16="http://schemas.microsoft.com/office/drawing/2014/main" id="{D68325E6-4F0C-456B-88AA-7763C9061F66}"/>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19" name="Text Box 27">
          <a:extLst>
            <a:ext uri="{FF2B5EF4-FFF2-40B4-BE49-F238E27FC236}">
              <a16:creationId xmlns:a16="http://schemas.microsoft.com/office/drawing/2014/main" id="{2AB0CEFC-D4D3-41BF-B0AC-0C07A1A0FC55}"/>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920" name="Text Box 27">
          <a:extLst>
            <a:ext uri="{FF2B5EF4-FFF2-40B4-BE49-F238E27FC236}">
              <a16:creationId xmlns:a16="http://schemas.microsoft.com/office/drawing/2014/main" id="{60E3319E-6B81-4643-8039-7CBE834E94A3}"/>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21" name="Text Box 27">
          <a:extLst>
            <a:ext uri="{FF2B5EF4-FFF2-40B4-BE49-F238E27FC236}">
              <a16:creationId xmlns:a16="http://schemas.microsoft.com/office/drawing/2014/main" id="{5A752E20-6A6C-4669-B676-CEE14A2947F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2922" name="Text Box 27">
          <a:extLst>
            <a:ext uri="{FF2B5EF4-FFF2-40B4-BE49-F238E27FC236}">
              <a16:creationId xmlns:a16="http://schemas.microsoft.com/office/drawing/2014/main" id="{070A5C8E-FBD8-4F97-80AE-D1C86DE966AC}"/>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23" name="Text Box 27">
          <a:extLst>
            <a:ext uri="{FF2B5EF4-FFF2-40B4-BE49-F238E27FC236}">
              <a16:creationId xmlns:a16="http://schemas.microsoft.com/office/drawing/2014/main" id="{63EA2152-07F7-4155-AAED-6A52117C68DC}"/>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24" name="Text Box 27">
          <a:extLst>
            <a:ext uri="{FF2B5EF4-FFF2-40B4-BE49-F238E27FC236}">
              <a16:creationId xmlns:a16="http://schemas.microsoft.com/office/drawing/2014/main" id="{DF918731-F6C4-422A-BE89-64C5C67DB2E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25" name="Text Box 27">
          <a:extLst>
            <a:ext uri="{FF2B5EF4-FFF2-40B4-BE49-F238E27FC236}">
              <a16:creationId xmlns:a16="http://schemas.microsoft.com/office/drawing/2014/main" id="{B83929B0-75A6-469B-83E3-F63A505A58D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26" name="Text Box 27">
          <a:extLst>
            <a:ext uri="{FF2B5EF4-FFF2-40B4-BE49-F238E27FC236}">
              <a16:creationId xmlns:a16="http://schemas.microsoft.com/office/drawing/2014/main" id="{9436A6BE-1A78-4CE8-BFBE-71277780ACB5}"/>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27" name="Text Box 27">
          <a:extLst>
            <a:ext uri="{FF2B5EF4-FFF2-40B4-BE49-F238E27FC236}">
              <a16:creationId xmlns:a16="http://schemas.microsoft.com/office/drawing/2014/main" id="{8C995283-B2CC-4267-810D-B9CCA2D4803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28" name="Text Box 27">
          <a:extLst>
            <a:ext uri="{FF2B5EF4-FFF2-40B4-BE49-F238E27FC236}">
              <a16:creationId xmlns:a16="http://schemas.microsoft.com/office/drawing/2014/main" id="{73132745-F538-4CE0-9B97-4796130EF3D0}"/>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29" name="Text Box 27">
          <a:extLst>
            <a:ext uri="{FF2B5EF4-FFF2-40B4-BE49-F238E27FC236}">
              <a16:creationId xmlns:a16="http://schemas.microsoft.com/office/drawing/2014/main" id="{2BBE551D-B5E8-48B2-B490-0950DE3225C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30" name="Text Box 27">
          <a:extLst>
            <a:ext uri="{FF2B5EF4-FFF2-40B4-BE49-F238E27FC236}">
              <a16:creationId xmlns:a16="http://schemas.microsoft.com/office/drawing/2014/main" id="{9DE7A588-FF9A-4AFC-AC52-420CFA1CCCB9}"/>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931" name="Text Box 27">
          <a:extLst>
            <a:ext uri="{FF2B5EF4-FFF2-40B4-BE49-F238E27FC236}">
              <a16:creationId xmlns:a16="http://schemas.microsoft.com/office/drawing/2014/main" id="{9E423564-2252-4A34-8B65-6C9CAB004987}"/>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32" name="Text Box 27">
          <a:extLst>
            <a:ext uri="{FF2B5EF4-FFF2-40B4-BE49-F238E27FC236}">
              <a16:creationId xmlns:a16="http://schemas.microsoft.com/office/drawing/2014/main" id="{1BD0FF53-A93E-4BF7-96AB-DFEB1315B58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33" name="Text Box 27">
          <a:extLst>
            <a:ext uri="{FF2B5EF4-FFF2-40B4-BE49-F238E27FC236}">
              <a16:creationId xmlns:a16="http://schemas.microsoft.com/office/drawing/2014/main" id="{2418B1DA-9AC8-47D0-A2A7-5DCC1FBA343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34" name="Text Box 27">
          <a:extLst>
            <a:ext uri="{FF2B5EF4-FFF2-40B4-BE49-F238E27FC236}">
              <a16:creationId xmlns:a16="http://schemas.microsoft.com/office/drawing/2014/main" id="{63C35384-0E5B-4248-8B14-044740CBE64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35" name="Text Box 27">
          <a:extLst>
            <a:ext uri="{FF2B5EF4-FFF2-40B4-BE49-F238E27FC236}">
              <a16:creationId xmlns:a16="http://schemas.microsoft.com/office/drawing/2014/main" id="{4DF69677-3B43-41F0-BDDB-03C05289ED06}"/>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36" name="Text Box 27">
          <a:extLst>
            <a:ext uri="{FF2B5EF4-FFF2-40B4-BE49-F238E27FC236}">
              <a16:creationId xmlns:a16="http://schemas.microsoft.com/office/drawing/2014/main" id="{2B63B4FF-C0A7-4D10-94A9-EA2B8AB92EF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37" name="Text Box 27">
          <a:extLst>
            <a:ext uri="{FF2B5EF4-FFF2-40B4-BE49-F238E27FC236}">
              <a16:creationId xmlns:a16="http://schemas.microsoft.com/office/drawing/2014/main" id="{206CEBE0-4527-4B2F-AEC6-6FBF15AAC73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2938" name="Text Box 27">
          <a:extLst>
            <a:ext uri="{FF2B5EF4-FFF2-40B4-BE49-F238E27FC236}">
              <a16:creationId xmlns:a16="http://schemas.microsoft.com/office/drawing/2014/main" id="{4E5AE724-8E18-45FA-BC79-7E65991F21AB}"/>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939" name="Text Box 27">
          <a:extLst>
            <a:ext uri="{FF2B5EF4-FFF2-40B4-BE49-F238E27FC236}">
              <a16:creationId xmlns:a16="http://schemas.microsoft.com/office/drawing/2014/main" id="{AF9CAA0A-61E7-4278-9622-E3693760F47F}"/>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940" name="Text Box 27">
          <a:extLst>
            <a:ext uri="{FF2B5EF4-FFF2-40B4-BE49-F238E27FC236}">
              <a16:creationId xmlns:a16="http://schemas.microsoft.com/office/drawing/2014/main" id="{658C842D-6A2B-4188-8554-ED3720EB5E58}"/>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941" name="Text Box 27">
          <a:extLst>
            <a:ext uri="{FF2B5EF4-FFF2-40B4-BE49-F238E27FC236}">
              <a16:creationId xmlns:a16="http://schemas.microsoft.com/office/drawing/2014/main" id="{76819687-950E-4C0F-9960-5D8163C2A166}"/>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2942" name="Text Box 27">
          <a:extLst>
            <a:ext uri="{FF2B5EF4-FFF2-40B4-BE49-F238E27FC236}">
              <a16:creationId xmlns:a16="http://schemas.microsoft.com/office/drawing/2014/main" id="{6EB8D741-0695-426A-8DB5-AEF64A4F7DC3}"/>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943" name="Text Box 27">
          <a:extLst>
            <a:ext uri="{FF2B5EF4-FFF2-40B4-BE49-F238E27FC236}">
              <a16:creationId xmlns:a16="http://schemas.microsoft.com/office/drawing/2014/main" id="{99388C34-4743-4472-AFC1-F4F2D55A78C9}"/>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944" name="Text Box 27">
          <a:extLst>
            <a:ext uri="{FF2B5EF4-FFF2-40B4-BE49-F238E27FC236}">
              <a16:creationId xmlns:a16="http://schemas.microsoft.com/office/drawing/2014/main" id="{E8615547-8FA5-40D4-BF54-CC09E12E390F}"/>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45" name="Text Box 27">
          <a:extLst>
            <a:ext uri="{FF2B5EF4-FFF2-40B4-BE49-F238E27FC236}">
              <a16:creationId xmlns:a16="http://schemas.microsoft.com/office/drawing/2014/main" id="{037074E0-5227-4C09-BCBA-DB9C4DF34FB8}"/>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46" name="Text Box 27">
          <a:extLst>
            <a:ext uri="{FF2B5EF4-FFF2-40B4-BE49-F238E27FC236}">
              <a16:creationId xmlns:a16="http://schemas.microsoft.com/office/drawing/2014/main" id="{7AF7750E-BEB1-4EDB-97E4-0CDB54274234}"/>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47" name="Text Box 27">
          <a:extLst>
            <a:ext uri="{FF2B5EF4-FFF2-40B4-BE49-F238E27FC236}">
              <a16:creationId xmlns:a16="http://schemas.microsoft.com/office/drawing/2014/main" id="{1A58E701-A79D-475A-BB4A-83BE473D8BC9}"/>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48" name="Text Box 27">
          <a:extLst>
            <a:ext uri="{FF2B5EF4-FFF2-40B4-BE49-F238E27FC236}">
              <a16:creationId xmlns:a16="http://schemas.microsoft.com/office/drawing/2014/main" id="{624CD437-8860-468F-9DDF-3DF38B2E22FA}"/>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49" name="Text Box 27">
          <a:extLst>
            <a:ext uri="{FF2B5EF4-FFF2-40B4-BE49-F238E27FC236}">
              <a16:creationId xmlns:a16="http://schemas.microsoft.com/office/drawing/2014/main" id="{8C1F9B6C-C778-40F2-8C7E-C861AE2BC8A0}"/>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50" name="Text Box 27">
          <a:extLst>
            <a:ext uri="{FF2B5EF4-FFF2-40B4-BE49-F238E27FC236}">
              <a16:creationId xmlns:a16="http://schemas.microsoft.com/office/drawing/2014/main" id="{43AF6047-0728-49E0-A431-B47301D7CF47}"/>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51" name="Text Box 27">
          <a:extLst>
            <a:ext uri="{FF2B5EF4-FFF2-40B4-BE49-F238E27FC236}">
              <a16:creationId xmlns:a16="http://schemas.microsoft.com/office/drawing/2014/main" id="{39F18D03-78D5-43FB-A380-4F44829790D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52" name="Text Box 27">
          <a:extLst>
            <a:ext uri="{FF2B5EF4-FFF2-40B4-BE49-F238E27FC236}">
              <a16:creationId xmlns:a16="http://schemas.microsoft.com/office/drawing/2014/main" id="{FE5DA56A-C196-48F4-AF07-C81D57920337}"/>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953" name="Text Box 27">
          <a:extLst>
            <a:ext uri="{FF2B5EF4-FFF2-40B4-BE49-F238E27FC236}">
              <a16:creationId xmlns:a16="http://schemas.microsoft.com/office/drawing/2014/main" id="{92B994E8-D687-4B2A-BCEE-26D6E9A9E596}"/>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954" name="Text Box 27">
          <a:extLst>
            <a:ext uri="{FF2B5EF4-FFF2-40B4-BE49-F238E27FC236}">
              <a16:creationId xmlns:a16="http://schemas.microsoft.com/office/drawing/2014/main" id="{42386EBE-A1F4-4AAE-AB19-BF547A6BE073}"/>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55" name="Text Box 27">
          <a:extLst>
            <a:ext uri="{FF2B5EF4-FFF2-40B4-BE49-F238E27FC236}">
              <a16:creationId xmlns:a16="http://schemas.microsoft.com/office/drawing/2014/main" id="{47598B1E-A5CA-4DF7-A895-FFF5E2F73E5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56" name="Text Box 27">
          <a:extLst>
            <a:ext uri="{FF2B5EF4-FFF2-40B4-BE49-F238E27FC236}">
              <a16:creationId xmlns:a16="http://schemas.microsoft.com/office/drawing/2014/main" id="{96FD0A89-F37F-4C1F-BCA1-F648001C5FFA}"/>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57" name="Text Box 27">
          <a:extLst>
            <a:ext uri="{FF2B5EF4-FFF2-40B4-BE49-F238E27FC236}">
              <a16:creationId xmlns:a16="http://schemas.microsoft.com/office/drawing/2014/main" id="{8164F84D-562D-488F-A195-AF465B45B007}"/>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58" name="Text Box 27">
          <a:extLst>
            <a:ext uri="{FF2B5EF4-FFF2-40B4-BE49-F238E27FC236}">
              <a16:creationId xmlns:a16="http://schemas.microsoft.com/office/drawing/2014/main" id="{D92692AE-DFF2-41A7-ABDC-E43EDFE59444}"/>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959" name="Text Box 27">
          <a:extLst>
            <a:ext uri="{FF2B5EF4-FFF2-40B4-BE49-F238E27FC236}">
              <a16:creationId xmlns:a16="http://schemas.microsoft.com/office/drawing/2014/main" id="{CC6720D4-BEF1-42C1-8FE5-DC2EE12044B5}"/>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60" name="Text Box 27">
          <a:extLst>
            <a:ext uri="{FF2B5EF4-FFF2-40B4-BE49-F238E27FC236}">
              <a16:creationId xmlns:a16="http://schemas.microsoft.com/office/drawing/2014/main" id="{D6AA6F33-1C86-4B35-B828-FFACCFC381C2}"/>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2961" name="Text Box 27">
          <a:extLst>
            <a:ext uri="{FF2B5EF4-FFF2-40B4-BE49-F238E27FC236}">
              <a16:creationId xmlns:a16="http://schemas.microsoft.com/office/drawing/2014/main" id="{F663578B-4E6E-482F-90CE-255C30146A27}"/>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62" name="Text Box 27">
          <a:extLst>
            <a:ext uri="{FF2B5EF4-FFF2-40B4-BE49-F238E27FC236}">
              <a16:creationId xmlns:a16="http://schemas.microsoft.com/office/drawing/2014/main" id="{12B2808D-551E-4105-B510-B3C0A24B869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63" name="Text Box 27">
          <a:extLst>
            <a:ext uri="{FF2B5EF4-FFF2-40B4-BE49-F238E27FC236}">
              <a16:creationId xmlns:a16="http://schemas.microsoft.com/office/drawing/2014/main" id="{65D15282-D2A6-48DF-AF6E-2942D73BBE5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64" name="Text Box 27">
          <a:extLst>
            <a:ext uri="{FF2B5EF4-FFF2-40B4-BE49-F238E27FC236}">
              <a16:creationId xmlns:a16="http://schemas.microsoft.com/office/drawing/2014/main" id="{F0BE9AE0-BD69-49EA-9336-E338B54241F6}"/>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65" name="Text Box 27">
          <a:extLst>
            <a:ext uri="{FF2B5EF4-FFF2-40B4-BE49-F238E27FC236}">
              <a16:creationId xmlns:a16="http://schemas.microsoft.com/office/drawing/2014/main" id="{86BF86FC-9530-4ADF-82A7-1601E93F4BD6}"/>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66" name="Text Box 27">
          <a:extLst>
            <a:ext uri="{FF2B5EF4-FFF2-40B4-BE49-F238E27FC236}">
              <a16:creationId xmlns:a16="http://schemas.microsoft.com/office/drawing/2014/main" id="{C310B62E-34A7-49DA-B503-28BD7C5B2ED4}"/>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67" name="Text Box 27">
          <a:extLst>
            <a:ext uri="{FF2B5EF4-FFF2-40B4-BE49-F238E27FC236}">
              <a16:creationId xmlns:a16="http://schemas.microsoft.com/office/drawing/2014/main" id="{2F88D9E0-AD00-4E54-A105-261A50033074}"/>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68" name="Text Box 27">
          <a:extLst>
            <a:ext uri="{FF2B5EF4-FFF2-40B4-BE49-F238E27FC236}">
              <a16:creationId xmlns:a16="http://schemas.microsoft.com/office/drawing/2014/main" id="{75AAF699-353B-4129-BDD0-26C1A234140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69" name="Text Box 27">
          <a:extLst>
            <a:ext uri="{FF2B5EF4-FFF2-40B4-BE49-F238E27FC236}">
              <a16:creationId xmlns:a16="http://schemas.microsoft.com/office/drawing/2014/main" id="{8718988A-6DB1-4D99-B608-CE9AB94510BF}"/>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970" name="Text Box 27">
          <a:extLst>
            <a:ext uri="{FF2B5EF4-FFF2-40B4-BE49-F238E27FC236}">
              <a16:creationId xmlns:a16="http://schemas.microsoft.com/office/drawing/2014/main" id="{2EF7F6C1-7E0A-4623-B37C-702CDF5C7841}"/>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71" name="Text Box 27">
          <a:extLst>
            <a:ext uri="{FF2B5EF4-FFF2-40B4-BE49-F238E27FC236}">
              <a16:creationId xmlns:a16="http://schemas.microsoft.com/office/drawing/2014/main" id="{2099CC0B-7874-4C87-9E7D-F070E0B74D7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72" name="Text Box 27">
          <a:extLst>
            <a:ext uri="{FF2B5EF4-FFF2-40B4-BE49-F238E27FC236}">
              <a16:creationId xmlns:a16="http://schemas.microsoft.com/office/drawing/2014/main" id="{7BF278A0-5AB8-46CA-9830-FB59FA919B6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73" name="Text Box 27">
          <a:extLst>
            <a:ext uri="{FF2B5EF4-FFF2-40B4-BE49-F238E27FC236}">
              <a16:creationId xmlns:a16="http://schemas.microsoft.com/office/drawing/2014/main" id="{CD42EBFF-46C2-4FA1-854E-D95A6CF656F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74" name="Text Box 27">
          <a:extLst>
            <a:ext uri="{FF2B5EF4-FFF2-40B4-BE49-F238E27FC236}">
              <a16:creationId xmlns:a16="http://schemas.microsoft.com/office/drawing/2014/main" id="{C402FD4A-C4D2-4CEC-94E3-B36A73BB2B91}"/>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75" name="Text Box 27">
          <a:extLst>
            <a:ext uri="{FF2B5EF4-FFF2-40B4-BE49-F238E27FC236}">
              <a16:creationId xmlns:a16="http://schemas.microsoft.com/office/drawing/2014/main" id="{48126790-E190-42CA-AA64-C4968A4A0CBB}"/>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76" name="Text Box 27">
          <a:extLst>
            <a:ext uri="{FF2B5EF4-FFF2-40B4-BE49-F238E27FC236}">
              <a16:creationId xmlns:a16="http://schemas.microsoft.com/office/drawing/2014/main" id="{755B4524-9062-422A-B08A-6A972C5E942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2977" name="Text Box 27">
          <a:extLst>
            <a:ext uri="{FF2B5EF4-FFF2-40B4-BE49-F238E27FC236}">
              <a16:creationId xmlns:a16="http://schemas.microsoft.com/office/drawing/2014/main" id="{AC897399-ED6F-40AA-B7BE-BFF44B3BC7C0}"/>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978" name="Text Box 27">
          <a:extLst>
            <a:ext uri="{FF2B5EF4-FFF2-40B4-BE49-F238E27FC236}">
              <a16:creationId xmlns:a16="http://schemas.microsoft.com/office/drawing/2014/main" id="{BD086563-1D7F-48BB-9E62-C417F770913D}"/>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2979" name="Text Box 27">
          <a:extLst>
            <a:ext uri="{FF2B5EF4-FFF2-40B4-BE49-F238E27FC236}">
              <a16:creationId xmlns:a16="http://schemas.microsoft.com/office/drawing/2014/main" id="{EDEC99E5-CC70-4F06-A40E-6312AE27855A}"/>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980" name="Text Box 27">
          <a:extLst>
            <a:ext uri="{FF2B5EF4-FFF2-40B4-BE49-F238E27FC236}">
              <a16:creationId xmlns:a16="http://schemas.microsoft.com/office/drawing/2014/main" id="{06F5730F-4052-4932-B311-44C302139468}"/>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81" name="Text Box 27">
          <a:extLst>
            <a:ext uri="{FF2B5EF4-FFF2-40B4-BE49-F238E27FC236}">
              <a16:creationId xmlns:a16="http://schemas.microsoft.com/office/drawing/2014/main" id="{62508B46-7DB0-42CC-80BA-A7D60587E61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82" name="Text Box 27">
          <a:extLst>
            <a:ext uri="{FF2B5EF4-FFF2-40B4-BE49-F238E27FC236}">
              <a16:creationId xmlns:a16="http://schemas.microsoft.com/office/drawing/2014/main" id="{F8FE250A-3B05-4516-B8BF-36FA8FFCAE5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83" name="Text Box 27">
          <a:extLst>
            <a:ext uri="{FF2B5EF4-FFF2-40B4-BE49-F238E27FC236}">
              <a16:creationId xmlns:a16="http://schemas.microsoft.com/office/drawing/2014/main" id="{5AABB592-CE02-4298-8F15-0FD92ABA5429}"/>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84" name="Text Box 27">
          <a:extLst>
            <a:ext uri="{FF2B5EF4-FFF2-40B4-BE49-F238E27FC236}">
              <a16:creationId xmlns:a16="http://schemas.microsoft.com/office/drawing/2014/main" id="{651876F5-B99F-4B56-A855-7C46EEA28F46}"/>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85" name="Text Box 27">
          <a:extLst>
            <a:ext uri="{FF2B5EF4-FFF2-40B4-BE49-F238E27FC236}">
              <a16:creationId xmlns:a16="http://schemas.microsoft.com/office/drawing/2014/main" id="{DB642750-07CF-4D03-B238-C0D0E242BA91}"/>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86" name="Text Box 27">
          <a:extLst>
            <a:ext uri="{FF2B5EF4-FFF2-40B4-BE49-F238E27FC236}">
              <a16:creationId xmlns:a16="http://schemas.microsoft.com/office/drawing/2014/main" id="{F42D679B-097C-424F-B24B-DDA09F53572F}"/>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2987" name="Text Box 27">
          <a:extLst>
            <a:ext uri="{FF2B5EF4-FFF2-40B4-BE49-F238E27FC236}">
              <a16:creationId xmlns:a16="http://schemas.microsoft.com/office/drawing/2014/main" id="{AF262226-012F-4F03-AFE9-B215F163D7F8}"/>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2988" name="Text Box 27">
          <a:extLst>
            <a:ext uri="{FF2B5EF4-FFF2-40B4-BE49-F238E27FC236}">
              <a16:creationId xmlns:a16="http://schemas.microsoft.com/office/drawing/2014/main" id="{20D5BCBE-80F4-4FAF-9094-C9D1D85F98D3}"/>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89" name="Text Box 27">
          <a:extLst>
            <a:ext uri="{FF2B5EF4-FFF2-40B4-BE49-F238E27FC236}">
              <a16:creationId xmlns:a16="http://schemas.microsoft.com/office/drawing/2014/main" id="{AD258AA2-A83F-48E3-AECF-5BD0019087E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90" name="Text Box 27">
          <a:extLst>
            <a:ext uri="{FF2B5EF4-FFF2-40B4-BE49-F238E27FC236}">
              <a16:creationId xmlns:a16="http://schemas.microsoft.com/office/drawing/2014/main" id="{EB1BBFD5-1EA3-47B4-9D78-CB2DA765D2E5}"/>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91" name="Text Box 27">
          <a:extLst>
            <a:ext uri="{FF2B5EF4-FFF2-40B4-BE49-F238E27FC236}">
              <a16:creationId xmlns:a16="http://schemas.microsoft.com/office/drawing/2014/main" id="{B10331C4-AFFF-44F6-A036-B266B979F31B}"/>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2992" name="Text Box 27">
          <a:extLst>
            <a:ext uri="{FF2B5EF4-FFF2-40B4-BE49-F238E27FC236}">
              <a16:creationId xmlns:a16="http://schemas.microsoft.com/office/drawing/2014/main" id="{8AA907C8-6B74-458F-8EB6-A944038B3525}"/>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2993" name="Text Box 27">
          <a:extLst>
            <a:ext uri="{FF2B5EF4-FFF2-40B4-BE49-F238E27FC236}">
              <a16:creationId xmlns:a16="http://schemas.microsoft.com/office/drawing/2014/main" id="{DF03E2E0-7DF9-4395-9747-552F50A952E1}"/>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94" name="Text Box 27">
          <a:extLst>
            <a:ext uri="{FF2B5EF4-FFF2-40B4-BE49-F238E27FC236}">
              <a16:creationId xmlns:a16="http://schemas.microsoft.com/office/drawing/2014/main" id="{1B85A179-537E-44C6-AA66-03C0DD90AA36}"/>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2995" name="Text Box 27">
          <a:extLst>
            <a:ext uri="{FF2B5EF4-FFF2-40B4-BE49-F238E27FC236}">
              <a16:creationId xmlns:a16="http://schemas.microsoft.com/office/drawing/2014/main" id="{FEAC8115-C571-41FE-8375-4D7C2E76383F}"/>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96" name="Text Box 27">
          <a:extLst>
            <a:ext uri="{FF2B5EF4-FFF2-40B4-BE49-F238E27FC236}">
              <a16:creationId xmlns:a16="http://schemas.microsoft.com/office/drawing/2014/main" id="{1D3885F6-967D-42CA-8324-875B15670518}"/>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97" name="Text Box 27">
          <a:extLst>
            <a:ext uri="{FF2B5EF4-FFF2-40B4-BE49-F238E27FC236}">
              <a16:creationId xmlns:a16="http://schemas.microsoft.com/office/drawing/2014/main" id="{D10395E9-01D7-43B0-AFBB-E4579824E2D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2998" name="Text Box 27">
          <a:extLst>
            <a:ext uri="{FF2B5EF4-FFF2-40B4-BE49-F238E27FC236}">
              <a16:creationId xmlns:a16="http://schemas.microsoft.com/office/drawing/2014/main" id="{9B26B6E4-37E5-4D8A-B5EF-1C7075AA5C4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2999" name="Text Box 27">
          <a:extLst>
            <a:ext uri="{FF2B5EF4-FFF2-40B4-BE49-F238E27FC236}">
              <a16:creationId xmlns:a16="http://schemas.microsoft.com/office/drawing/2014/main" id="{788FF3DE-FFF1-47C8-BDAB-C4285AB95BBE}"/>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00" name="Text Box 27">
          <a:extLst>
            <a:ext uri="{FF2B5EF4-FFF2-40B4-BE49-F238E27FC236}">
              <a16:creationId xmlns:a16="http://schemas.microsoft.com/office/drawing/2014/main" id="{8029EC4E-E664-42A2-A0BD-38FEA946955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01" name="Text Box 27">
          <a:extLst>
            <a:ext uri="{FF2B5EF4-FFF2-40B4-BE49-F238E27FC236}">
              <a16:creationId xmlns:a16="http://schemas.microsoft.com/office/drawing/2014/main" id="{F64BD170-E1BE-4881-9A8A-A9CD6898532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02" name="Text Box 27">
          <a:extLst>
            <a:ext uri="{FF2B5EF4-FFF2-40B4-BE49-F238E27FC236}">
              <a16:creationId xmlns:a16="http://schemas.microsoft.com/office/drawing/2014/main" id="{205DE815-4B19-44EF-8AD7-7E524B78814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03" name="Text Box 27">
          <a:extLst>
            <a:ext uri="{FF2B5EF4-FFF2-40B4-BE49-F238E27FC236}">
              <a16:creationId xmlns:a16="http://schemas.microsoft.com/office/drawing/2014/main" id="{FA57969D-5965-4E9B-9314-3AF8D11EF3C7}"/>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004" name="Text Box 27">
          <a:extLst>
            <a:ext uri="{FF2B5EF4-FFF2-40B4-BE49-F238E27FC236}">
              <a16:creationId xmlns:a16="http://schemas.microsoft.com/office/drawing/2014/main" id="{1ED6E25C-4D42-419A-ACDD-90DB0BF35C6D}"/>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05" name="Text Box 27">
          <a:extLst>
            <a:ext uri="{FF2B5EF4-FFF2-40B4-BE49-F238E27FC236}">
              <a16:creationId xmlns:a16="http://schemas.microsoft.com/office/drawing/2014/main" id="{E7116D77-02C4-4D39-95CB-B22301B96B3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06" name="Text Box 27">
          <a:extLst>
            <a:ext uri="{FF2B5EF4-FFF2-40B4-BE49-F238E27FC236}">
              <a16:creationId xmlns:a16="http://schemas.microsoft.com/office/drawing/2014/main" id="{8E442ADB-2A9F-4EE2-BA45-5F2F7296490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07" name="Text Box 27">
          <a:extLst>
            <a:ext uri="{FF2B5EF4-FFF2-40B4-BE49-F238E27FC236}">
              <a16:creationId xmlns:a16="http://schemas.microsoft.com/office/drawing/2014/main" id="{37E03021-7DFC-4BE9-A68E-920DAE5DA07B}"/>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08" name="Text Box 27">
          <a:extLst>
            <a:ext uri="{FF2B5EF4-FFF2-40B4-BE49-F238E27FC236}">
              <a16:creationId xmlns:a16="http://schemas.microsoft.com/office/drawing/2014/main" id="{EA3CC018-646F-47FA-9080-17180404730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09" name="Text Box 27">
          <a:extLst>
            <a:ext uri="{FF2B5EF4-FFF2-40B4-BE49-F238E27FC236}">
              <a16:creationId xmlns:a16="http://schemas.microsoft.com/office/drawing/2014/main" id="{1D4CBCA4-502D-4AA6-938C-7C202FE9185B}"/>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10" name="Text Box 27">
          <a:extLst>
            <a:ext uri="{FF2B5EF4-FFF2-40B4-BE49-F238E27FC236}">
              <a16:creationId xmlns:a16="http://schemas.microsoft.com/office/drawing/2014/main" id="{FA3038DB-78FC-447B-8B76-4A586CD6AD1B}"/>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011" name="Text Box 27">
          <a:extLst>
            <a:ext uri="{FF2B5EF4-FFF2-40B4-BE49-F238E27FC236}">
              <a16:creationId xmlns:a16="http://schemas.microsoft.com/office/drawing/2014/main" id="{61F32878-B1D6-4E57-8117-6843CB24CB8B}"/>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012" name="Text Box 27">
          <a:extLst>
            <a:ext uri="{FF2B5EF4-FFF2-40B4-BE49-F238E27FC236}">
              <a16:creationId xmlns:a16="http://schemas.microsoft.com/office/drawing/2014/main" id="{3ACBF3B0-1DAE-4F31-81E2-15D00811F5F1}"/>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013" name="Text Box 27">
          <a:extLst>
            <a:ext uri="{FF2B5EF4-FFF2-40B4-BE49-F238E27FC236}">
              <a16:creationId xmlns:a16="http://schemas.microsoft.com/office/drawing/2014/main" id="{EF337BAD-5D67-437F-A328-F4CC74947AAC}"/>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014" name="Text Box 27">
          <a:extLst>
            <a:ext uri="{FF2B5EF4-FFF2-40B4-BE49-F238E27FC236}">
              <a16:creationId xmlns:a16="http://schemas.microsoft.com/office/drawing/2014/main" id="{E6DACCAF-E7D4-459F-9869-E7BE4BCF4235}"/>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3015" name="Text Box 27">
          <a:extLst>
            <a:ext uri="{FF2B5EF4-FFF2-40B4-BE49-F238E27FC236}">
              <a16:creationId xmlns:a16="http://schemas.microsoft.com/office/drawing/2014/main" id="{0F37897F-EE76-440A-9C5F-8BA93ABF60E1}"/>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016" name="Text Box 27">
          <a:extLst>
            <a:ext uri="{FF2B5EF4-FFF2-40B4-BE49-F238E27FC236}">
              <a16:creationId xmlns:a16="http://schemas.microsoft.com/office/drawing/2014/main" id="{D4C88F13-30EE-4BC8-8A3F-DF6199EDF455}"/>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017" name="Text Box 27">
          <a:extLst>
            <a:ext uri="{FF2B5EF4-FFF2-40B4-BE49-F238E27FC236}">
              <a16:creationId xmlns:a16="http://schemas.microsoft.com/office/drawing/2014/main" id="{ABF24209-A0A4-4893-ABD9-8EE0EB84E1A4}"/>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18" name="Text Box 27">
          <a:extLst>
            <a:ext uri="{FF2B5EF4-FFF2-40B4-BE49-F238E27FC236}">
              <a16:creationId xmlns:a16="http://schemas.microsoft.com/office/drawing/2014/main" id="{4DD78E6D-F28C-4FC6-B48A-C8269C193FA4}"/>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19" name="Text Box 27">
          <a:extLst>
            <a:ext uri="{FF2B5EF4-FFF2-40B4-BE49-F238E27FC236}">
              <a16:creationId xmlns:a16="http://schemas.microsoft.com/office/drawing/2014/main" id="{35AB5B4C-A474-45A4-A889-D47EEE7D47D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20" name="Text Box 27">
          <a:extLst>
            <a:ext uri="{FF2B5EF4-FFF2-40B4-BE49-F238E27FC236}">
              <a16:creationId xmlns:a16="http://schemas.microsoft.com/office/drawing/2014/main" id="{9A9E88FF-327F-4E52-B589-33F1494F9B98}"/>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21" name="Text Box 27">
          <a:extLst>
            <a:ext uri="{FF2B5EF4-FFF2-40B4-BE49-F238E27FC236}">
              <a16:creationId xmlns:a16="http://schemas.microsoft.com/office/drawing/2014/main" id="{C9B3F476-BC58-45C5-9A98-82E2C183001A}"/>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22" name="Text Box 27">
          <a:extLst>
            <a:ext uri="{FF2B5EF4-FFF2-40B4-BE49-F238E27FC236}">
              <a16:creationId xmlns:a16="http://schemas.microsoft.com/office/drawing/2014/main" id="{2E6C9967-59A6-4FBE-A63C-E0FB94E9DE9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23" name="Text Box 27">
          <a:extLst>
            <a:ext uri="{FF2B5EF4-FFF2-40B4-BE49-F238E27FC236}">
              <a16:creationId xmlns:a16="http://schemas.microsoft.com/office/drawing/2014/main" id="{D34148CA-5007-4612-9FD4-CE2FF63B4F96}"/>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24" name="Text Box 27">
          <a:extLst>
            <a:ext uri="{FF2B5EF4-FFF2-40B4-BE49-F238E27FC236}">
              <a16:creationId xmlns:a16="http://schemas.microsoft.com/office/drawing/2014/main" id="{EB2DC277-5DE2-445B-B305-91E156E5D601}"/>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25" name="Text Box 27">
          <a:extLst>
            <a:ext uri="{FF2B5EF4-FFF2-40B4-BE49-F238E27FC236}">
              <a16:creationId xmlns:a16="http://schemas.microsoft.com/office/drawing/2014/main" id="{7B266B0F-B955-48BE-920B-2B188580BAD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026" name="Text Box 27">
          <a:extLst>
            <a:ext uri="{FF2B5EF4-FFF2-40B4-BE49-F238E27FC236}">
              <a16:creationId xmlns:a16="http://schemas.microsoft.com/office/drawing/2014/main" id="{7385F9F9-BD5A-4D4A-893B-E77A1392C46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027" name="Text Box 27">
          <a:extLst>
            <a:ext uri="{FF2B5EF4-FFF2-40B4-BE49-F238E27FC236}">
              <a16:creationId xmlns:a16="http://schemas.microsoft.com/office/drawing/2014/main" id="{2A08DE1E-4015-4CDC-B5EC-CBB0BECD190E}"/>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28" name="Text Box 27">
          <a:extLst>
            <a:ext uri="{FF2B5EF4-FFF2-40B4-BE49-F238E27FC236}">
              <a16:creationId xmlns:a16="http://schemas.microsoft.com/office/drawing/2014/main" id="{BA513F1E-4B06-4CF7-9DCF-B338639D29A9}"/>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29" name="Text Box 27">
          <a:extLst>
            <a:ext uri="{FF2B5EF4-FFF2-40B4-BE49-F238E27FC236}">
              <a16:creationId xmlns:a16="http://schemas.microsoft.com/office/drawing/2014/main" id="{3FB65E10-162F-4E83-89C8-0668BD3C4C53}"/>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30" name="Text Box 27">
          <a:extLst>
            <a:ext uri="{FF2B5EF4-FFF2-40B4-BE49-F238E27FC236}">
              <a16:creationId xmlns:a16="http://schemas.microsoft.com/office/drawing/2014/main" id="{30512B63-4DDF-44B0-A668-F004BC28C8D6}"/>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31" name="Text Box 27">
          <a:extLst>
            <a:ext uri="{FF2B5EF4-FFF2-40B4-BE49-F238E27FC236}">
              <a16:creationId xmlns:a16="http://schemas.microsoft.com/office/drawing/2014/main" id="{891B591A-7D2E-4C69-A0CA-A88854F01FF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032" name="Text Box 27">
          <a:extLst>
            <a:ext uri="{FF2B5EF4-FFF2-40B4-BE49-F238E27FC236}">
              <a16:creationId xmlns:a16="http://schemas.microsoft.com/office/drawing/2014/main" id="{F71DBD7C-972E-45C2-8D3F-AD1380134FDE}"/>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33" name="Text Box 27">
          <a:extLst>
            <a:ext uri="{FF2B5EF4-FFF2-40B4-BE49-F238E27FC236}">
              <a16:creationId xmlns:a16="http://schemas.microsoft.com/office/drawing/2014/main" id="{A539F5D4-E460-4398-8FFC-6D5A18149CB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3034" name="Text Box 27">
          <a:extLst>
            <a:ext uri="{FF2B5EF4-FFF2-40B4-BE49-F238E27FC236}">
              <a16:creationId xmlns:a16="http://schemas.microsoft.com/office/drawing/2014/main" id="{59B1E9AA-7498-4201-A623-674EC19D7B75}"/>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35" name="Text Box 27">
          <a:extLst>
            <a:ext uri="{FF2B5EF4-FFF2-40B4-BE49-F238E27FC236}">
              <a16:creationId xmlns:a16="http://schemas.microsoft.com/office/drawing/2014/main" id="{90C0977B-5D30-45A0-9B71-A3CF662F259A}"/>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36" name="Text Box 27">
          <a:extLst>
            <a:ext uri="{FF2B5EF4-FFF2-40B4-BE49-F238E27FC236}">
              <a16:creationId xmlns:a16="http://schemas.microsoft.com/office/drawing/2014/main" id="{8AF07587-4FBE-4966-B59C-C49B60AD8CC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37" name="Text Box 27">
          <a:extLst>
            <a:ext uri="{FF2B5EF4-FFF2-40B4-BE49-F238E27FC236}">
              <a16:creationId xmlns:a16="http://schemas.microsoft.com/office/drawing/2014/main" id="{848F72B6-D2EF-4779-A203-7ACD3E63229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38" name="Text Box 27">
          <a:extLst>
            <a:ext uri="{FF2B5EF4-FFF2-40B4-BE49-F238E27FC236}">
              <a16:creationId xmlns:a16="http://schemas.microsoft.com/office/drawing/2014/main" id="{2E789D01-5C59-4286-A276-2DEAEB9C99CF}"/>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39" name="Text Box 27">
          <a:extLst>
            <a:ext uri="{FF2B5EF4-FFF2-40B4-BE49-F238E27FC236}">
              <a16:creationId xmlns:a16="http://schemas.microsoft.com/office/drawing/2014/main" id="{C73CD0C0-610D-4616-BC00-07514F99D69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40" name="Text Box 27">
          <a:extLst>
            <a:ext uri="{FF2B5EF4-FFF2-40B4-BE49-F238E27FC236}">
              <a16:creationId xmlns:a16="http://schemas.microsoft.com/office/drawing/2014/main" id="{9AD26A75-8A28-4D34-833B-8642762C938C}"/>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41" name="Text Box 27">
          <a:extLst>
            <a:ext uri="{FF2B5EF4-FFF2-40B4-BE49-F238E27FC236}">
              <a16:creationId xmlns:a16="http://schemas.microsoft.com/office/drawing/2014/main" id="{147C5F07-3531-4710-AFB8-7B66AE8CF68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42" name="Text Box 27">
          <a:extLst>
            <a:ext uri="{FF2B5EF4-FFF2-40B4-BE49-F238E27FC236}">
              <a16:creationId xmlns:a16="http://schemas.microsoft.com/office/drawing/2014/main" id="{37545E4C-E3AE-4F66-A248-F52BE058E4B0}"/>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043" name="Text Box 27">
          <a:extLst>
            <a:ext uri="{FF2B5EF4-FFF2-40B4-BE49-F238E27FC236}">
              <a16:creationId xmlns:a16="http://schemas.microsoft.com/office/drawing/2014/main" id="{0E51E94D-8FBD-4F22-820B-5F42D290CE83}"/>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44" name="Text Box 27">
          <a:extLst>
            <a:ext uri="{FF2B5EF4-FFF2-40B4-BE49-F238E27FC236}">
              <a16:creationId xmlns:a16="http://schemas.microsoft.com/office/drawing/2014/main" id="{8CCD7E17-D6D0-4CED-A6AB-B611D220FFA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45" name="Text Box 27">
          <a:extLst>
            <a:ext uri="{FF2B5EF4-FFF2-40B4-BE49-F238E27FC236}">
              <a16:creationId xmlns:a16="http://schemas.microsoft.com/office/drawing/2014/main" id="{8D0872F4-9271-4EF4-9A2F-D7D27EA69264}"/>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46" name="Text Box 27">
          <a:extLst>
            <a:ext uri="{FF2B5EF4-FFF2-40B4-BE49-F238E27FC236}">
              <a16:creationId xmlns:a16="http://schemas.microsoft.com/office/drawing/2014/main" id="{8CE8C0E6-8CAF-41EB-83DD-B0E65AFBA342}"/>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47" name="Text Box 27">
          <a:extLst>
            <a:ext uri="{FF2B5EF4-FFF2-40B4-BE49-F238E27FC236}">
              <a16:creationId xmlns:a16="http://schemas.microsoft.com/office/drawing/2014/main" id="{6E1E9D17-7940-4D8D-B415-2BA4910352F1}"/>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48" name="Text Box 27">
          <a:extLst>
            <a:ext uri="{FF2B5EF4-FFF2-40B4-BE49-F238E27FC236}">
              <a16:creationId xmlns:a16="http://schemas.microsoft.com/office/drawing/2014/main" id="{55E64E2F-2587-4DFE-8D33-D480D76CD3F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49" name="Text Box 27">
          <a:extLst>
            <a:ext uri="{FF2B5EF4-FFF2-40B4-BE49-F238E27FC236}">
              <a16:creationId xmlns:a16="http://schemas.microsoft.com/office/drawing/2014/main" id="{03AC2D10-57EE-438A-954C-076977611BB1}"/>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050" name="Text Box 27">
          <a:extLst>
            <a:ext uri="{FF2B5EF4-FFF2-40B4-BE49-F238E27FC236}">
              <a16:creationId xmlns:a16="http://schemas.microsoft.com/office/drawing/2014/main" id="{088570DD-A954-494F-ABD5-D5F015291916}"/>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051" name="Text Box 27">
          <a:extLst>
            <a:ext uri="{FF2B5EF4-FFF2-40B4-BE49-F238E27FC236}">
              <a16:creationId xmlns:a16="http://schemas.microsoft.com/office/drawing/2014/main" id="{C60C0640-B0CE-46F1-9699-693EACC00B8E}"/>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052" name="Text Box 27">
          <a:extLst>
            <a:ext uri="{FF2B5EF4-FFF2-40B4-BE49-F238E27FC236}">
              <a16:creationId xmlns:a16="http://schemas.microsoft.com/office/drawing/2014/main" id="{132A8CCA-93B4-47A0-A44F-AA0DDF32DF4A}"/>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053" name="Text Box 27">
          <a:extLst>
            <a:ext uri="{FF2B5EF4-FFF2-40B4-BE49-F238E27FC236}">
              <a16:creationId xmlns:a16="http://schemas.microsoft.com/office/drawing/2014/main" id="{3204E184-2569-432E-9E81-145B321B73D3}"/>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3054" name="Text Box 27">
          <a:extLst>
            <a:ext uri="{FF2B5EF4-FFF2-40B4-BE49-F238E27FC236}">
              <a16:creationId xmlns:a16="http://schemas.microsoft.com/office/drawing/2014/main" id="{F5D00CFB-FA72-49C2-AAEB-D4936AB72727}"/>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055" name="Text Box 27">
          <a:extLst>
            <a:ext uri="{FF2B5EF4-FFF2-40B4-BE49-F238E27FC236}">
              <a16:creationId xmlns:a16="http://schemas.microsoft.com/office/drawing/2014/main" id="{CDB4B5FD-E84F-4416-A020-D3E7A454EF0D}"/>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56" name="Text Box 27">
          <a:extLst>
            <a:ext uri="{FF2B5EF4-FFF2-40B4-BE49-F238E27FC236}">
              <a16:creationId xmlns:a16="http://schemas.microsoft.com/office/drawing/2014/main" id="{0CE30ADF-A63A-4B2B-82D6-9A0542DE4C0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57" name="Text Box 27">
          <a:extLst>
            <a:ext uri="{FF2B5EF4-FFF2-40B4-BE49-F238E27FC236}">
              <a16:creationId xmlns:a16="http://schemas.microsoft.com/office/drawing/2014/main" id="{FF71BEDE-4E53-4AFA-9892-9EBC2CC67DC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58" name="Text Box 27">
          <a:extLst>
            <a:ext uri="{FF2B5EF4-FFF2-40B4-BE49-F238E27FC236}">
              <a16:creationId xmlns:a16="http://schemas.microsoft.com/office/drawing/2014/main" id="{3947F1B6-FCF7-4A27-A815-16C0D024588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59" name="Text Box 27">
          <a:extLst>
            <a:ext uri="{FF2B5EF4-FFF2-40B4-BE49-F238E27FC236}">
              <a16:creationId xmlns:a16="http://schemas.microsoft.com/office/drawing/2014/main" id="{6E408633-802E-41CB-8F07-8CAA526A39B8}"/>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60" name="Text Box 27">
          <a:extLst>
            <a:ext uri="{FF2B5EF4-FFF2-40B4-BE49-F238E27FC236}">
              <a16:creationId xmlns:a16="http://schemas.microsoft.com/office/drawing/2014/main" id="{ED688BD7-0160-4F94-AFB9-8ECFCC1632DA}"/>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61" name="Text Box 27">
          <a:extLst>
            <a:ext uri="{FF2B5EF4-FFF2-40B4-BE49-F238E27FC236}">
              <a16:creationId xmlns:a16="http://schemas.microsoft.com/office/drawing/2014/main" id="{F261D92E-D914-4FBC-9A45-D392A47A48F0}"/>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62" name="Text Box 27">
          <a:extLst>
            <a:ext uri="{FF2B5EF4-FFF2-40B4-BE49-F238E27FC236}">
              <a16:creationId xmlns:a16="http://schemas.microsoft.com/office/drawing/2014/main" id="{3251102F-E21C-4CA4-9AC2-BD9396D629A3}"/>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63" name="Text Box 27">
          <a:extLst>
            <a:ext uri="{FF2B5EF4-FFF2-40B4-BE49-F238E27FC236}">
              <a16:creationId xmlns:a16="http://schemas.microsoft.com/office/drawing/2014/main" id="{8779E52D-7EE3-4B62-AB6C-D8988DCFF7F9}"/>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064" name="Text Box 27">
          <a:extLst>
            <a:ext uri="{FF2B5EF4-FFF2-40B4-BE49-F238E27FC236}">
              <a16:creationId xmlns:a16="http://schemas.microsoft.com/office/drawing/2014/main" id="{A5873DDA-6EA6-4AFB-9022-DBC72FF39FB7}"/>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065" name="Text Box 27">
          <a:extLst>
            <a:ext uri="{FF2B5EF4-FFF2-40B4-BE49-F238E27FC236}">
              <a16:creationId xmlns:a16="http://schemas.microsoft.com/office/drawing/2014/main" id="{4708C884-F3C9-46B1-9735-BF968CB9C179}"/>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66" name="Text Box 27">
          <a:extLst>
            <a:ext uri="{FF2B5EF4-FFF2-40B4-BE49-F238E27FC236}">
              <a16:creationId xmlns:a16="http://schemas.microsoft.com/office/drawing/2014/main" id="{61B77B06-57CE-41CA-86ED-B6041E324EB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67" name="Text Box 27">
          <a:extLst>
            <a:ext uri="{FF2B5EF4-FFF2-40B4-BE49-F238E27FC236}">
              <a16:creationId xmlns:a16="http://schemas.microsoft.com/office/drawing/2014/main" id="{5E5EB7A9-F142-42F0-BEF9-E4A1DD063FE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68" name="Text Box 27">
          <a:extLst>
            <a:ext uri="{FF2B5EF4-FFF2-40B4-BE49-F238E27FC236}">
              <a16:creationId xmlns:a16="http://schemas.microsoft.com/office/drawing/2014/main" id="{8B62B92D-3490-4273-8656-0907C8D2A971}"/>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69" name="Text Box 27">
          <a:extLst>
            <a:ext uri="{FF2B5EF4-FFF2-40B4-BE49-F238E27FC236}">
              <a16:creationId xmlns:a16="http://schemas.microsoft.com/office/drawing/2014/main" id="{BADCFF5E-6708-4CB0-9655-4E297321AE6A}"/>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070" name="Text Box 27">
          <a:extLst>
            <a:ext uri="{FF2B5EF4-FFF2-40B4-BE49-F238E27FC236}">
              <a16:creationId xmlns:a16="http://schemas.microsoft.com/office/drawing/2014/main" id="{7AA7425E-D6EA-4C56-8714-A22FB5B8E692}"/>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71" name="Text Box 27">
          <a:extLst>
            <a:ext uri="{FF2B5EF4-FFF2-40B4-BE49-F238E27FC236}">
              <a16:creationId xmlns:a16="http://schemas.microsoft.com/office/drawing/2014/main" id="{EBB821F1-31A2-469A-8FAF-415E2ABE888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3072" name="Text Box 27">
          <a:extLst>
            <a:ext uri="{FF2B5EF4-FFF2-40B4-BE49-F238E27FC236}">
              <a16:creationId xmlns:a16="http://schemas.microsoft.com/office/drawing/2014/main" id="{28FC8B03-A30F-422E-A024-73D3EC831C16}"/>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73" name="Text Box 27">
          <a:extLst>
            <a:ext uri="{FF2B5EF4-FFF2-40B4-BE49-F238E27FC236}">
              <a16:creationId xmlns:a16="http://schemas.microsoft.com/office/drawing/2014/main" id="{30D75BD1-8E1F-411A-9031-D404E5794C04}"/>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74" name="Text Box 27">
          <a:extLst>
            <a:ext uri="{FF2B5EF4-FFF2-40B4-BE49-F238E27FC236}">
              <a16:creationId xmlns:a16="http://schemas.microsoft.com/office/drawing/2014/main" id="{89B4101A-06F4-447C-A890-54D7A512F1E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75" name="Text Box 27">
          <a:extLst>
            <a:ext uri="{FF2B5EF4-FFF2-40B4-BE49-F238E27FC236}">
              <a16:creationId xmlns:a16="http://schemas.microsoft.com/office/drawing/2014/main" id="{B141FCC2-6848-437F-8920-BAB1A42F64F4}"/>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76" name="Text Box 27">
          <a:extLst>
            <a:ext uri="{FF2B5EF4-FFF2-40B4-BE49-F238E27FC236}">
              <a16:creationId xmlns:a16="http://schemas.microsoft.com/office/drawing/2014/main" id="{952DF41D-0E5F-4ECB-ACEB-9D3DE302AC40}"/>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77" name="Text Box 27">
          <a:extLst>
            <a:ext uri="{FF2B5EF4-FFF2-40B4-BE49-F238E27FC236}">
              <a16:creationId xmlns:a16="http://schemas.microsoft.com/office/drawing/2014/main" id="{261DF54A-1219-42A4-8419-5B7977555B3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78" name="Text Box 27">
          <a:extLst>
            <a:ext uri="{FF2B5EF4-FFF2-40B4-BE49-F238E27FC236}">
              <a16:creationId xmlns:a16="http://schemas.microsoft.com/office/drawing/2014/main" id="{5233F002-0DD6-4FF0-81E8-BC0B39A0B5AC}"/>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79" name="Text Box 27">
          <a:extLst>
            <a:ext uri="{FF2B5EF4-FFF2-40B4-BE49-F238E27FC236}">
              <a16:creationId xmlns:a16="http://schemas.microsoft.com/office/drawing/2014/main" id="{1BD134D3-36CC-4A7F-8DB6-C59F832F3786}"/>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80" name="Text Box 27">
          <a:extLst>
            <a:ext uri="{FF2B5EF4-FFF2-40B4-BE49-F238E27FC236}">
              <a16:creationId xmlns:a16="http://schemas.microsoft.com/office/drawing/2014/main" id="{EB8BD221-F452-412F-A07A-B8555373EAD7}"/>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081" name="Text Box 27">
          <a:extLst>
            <a:ext uri="{FF2B5EF4-FFF2-40B4-BE49-F238E27FC236}">
              <a16:creationId xmlns:a16="http://schemas.microsoft.com/office/drawing/2014/main" id="{B71282C7-F667-41EB-BCAF-77AF150A2E96}"/>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82" name="Text Box 27">
          <a:extLst>
            <a:ext uri="{FF2B5EF4-FFF2-40B4-BE49-F238E27FC236}">
              <a16:creationId xmlns:a16="http://schemas.microsoft.com/office/drawing/2014/main" id="{D0486F39-9AA7-4210-AD9E-027708DAFF3B}"/>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83" name="Text Box 27">
          <a:extLst>
            <a:ext uri="{FF2B5EF4-FFF2-40B4-BE49-F238E27FC236}">
              <a16:creationId xmlns:a16="http://schemas.microsoft.com/office/drawing/2014/main" id="{9954D732-5649-4193-8BBA-0F9F39D721A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84" name="Text Box 27">
          <a:extLst>
            <a:ext uri="{FF2B5EF4-FFF2-40B4-BE49-F238E27FC236}">
              <a16:creationId xmlns:a16="http://schemas.microsoft.com/office/drawing/2014/main" id="{0BDFF14C-2712-43D8-954C-E36AB623F0C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85" name="Text Box 27">
          <a:extLst>
            <a:ext uri="{FF2B5EF4-FFF2-40B4-BE49-F238E27FC236}">
              <a16:creationId xmlns:a16="http://schemas.microsoft.com/office/drawing/2014/main" id="{51C70BA1-C508-43B8-A0CA-FB7182E4581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86" name="Text Box 27">
          <a:extLst>
            <a:ext uri="{FF2B5EF4-FFF2-40B4-BE49-F238E27FC236}">
              <a16:creationId xmlns:a16="http://schemas.microsoft.com/office/drawing/2014/main" id="{B554E4F5-BC03-458C-8EFF-0048907D2AD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087" name="Text Box 27">
          <a:extLst>
            <a:ext uri="{FF2B5EF4-FFF2-40B4-BE49-F238E27FC236}">
              <a16:creationId xmlns:a16="http://schemas.microsoft.com/office/drawing/2014/main" id="{B27D00FF-5EF2-40B8-BE87-367C3B848F9B}"/>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088" name="Text Box 27">
          <a:extLst>
            <a:ext uri="{FF2B5EF4-FFF2-40B4-BE49-F238E27FC236}">
              <a16:creationId xmlns:a16="http://schemas.microsoft.com/office/drawing/2014/main" id="{BD6F13FD-0F1E-4472-BDFB-3640EC479698}"/>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089" name="Text Box 27">
          <a:extLst>
            <a:ext uri="{FF2B5EF4-FFF2-40B4-BE49-F238E27FC236}">
              <a16:creationId xmlns:a16="http://schemas.microsoft.com/office/drawing/2014/main" id="{D5D30EF1-8096-4A3B-8F11-6DA01EDF67BD}"/>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090" name="Text Box 27">
          <a:extLst>
            <a:ext uri="{FF2B5EF4-FFF2-40B4-BE49-F238E27FC236}">
              <a16:creationId xmlns:a16="http://schemas.microsoft.com/office/drawing/2014/main" id="{7EC14F7C-887E-40B8-B1A0-9A188DBEE708}"/>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091" name="Text Box 27">
          <a:extLst>
            <a:ext uri="{FF2B5EF4-FFF2-40B4-BE49-F238E27FC236}">
              <a16:creationId xmlns:a16="http://schemas.microsoft.com/office/drawing/2014/main" id="{0976F467-FDEC-4C75-904A-4FB955158FB0}"/>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3092" name="Text Box 27">
          <a:extLst>
            <a:ext uri="{FF2B5EF4-FFF2-40B4-BE49-F238E27FC236}">
              <a16:creationId xmlns:a16="http://schemas.microsoft.com/office/drawing/2014/main" id="{3F608EC9-6E31-45C1-A414-0BE6A05A0976}"/>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093" name="Text Box 27">
          <a:extLst>
            <a:ext uri="{FF2B5EF4-FFF2-40B4-BE49-F238E27FC236}">
              <a16:creationId xmlns:a16="http://schemas.microsoft.com/office/drawing/2014/main" id="{DCCC3CE0-C369-44DF-A79C-FDB2A1EBF92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094" name="Text Box 27">
          <a:extLst>
            <a:ext uri="{FF2B5EF4-FFF2-40B4-BE49-F238E27FC236}">
              <a16:creationId xmlns:a16="http://schemas.microsoft.com/office/drawing/2014/main" id="{F108CB33-A775-4F89-BFC3-F0DA3B4D62EF}"/>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95" name="Text Box 27">
          <a:extLst>
            <a:ext uri="{FF2B5EF4-FFF2-40B4-BE49-F238E27FC236}">
              <a16:creationId xmlns:a16="http://schemas.microsoft.com/office/drawing/2014/main" id="{C574FB7C-B3E2-4AB1-B026-BE7AADE4C3A7}"/>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96" name="Text Box 27">
          <a:extLst>
            <a:ext uri="{FF2B5EF4-FFF2-40B4-BE49-F238E27FC236}">
              <a16:creationId xmlns:a16="http://schemas.microsoft.com/office/drawing/2014/main" id="{79F8C3EA-E87C-470C-B522-CCE54AF90D9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97" name="Text Box 27">
          <a:extLst>
            <a:ext uri="{FF2B5EF4-FFF2-40B4-BE49-F238E27FC236}">
              <a16:creationId xmlns:a16="http://schemas.microsoft.com/office/drawing/2014/main" id="{6A9082A3-49D6-49E1-8F94-0176FA94B6DA}"/>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098" name="Text Box 27">
          <a:extLst>
            <a:ext uri="{FF2B5EF4-FFF2-40B4-BE49-F238E27FC236}">
              <a16:creationId xmlns:a16="http://schemas.microsoft.com/office/drawing/2014/main" id="{7E9D851D-C24C-4589-BC28-BBB243BF74CA}"/>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099" name="Text Box 27">
          <a:extLst>
            <a:ext uri="{FF2B5EF4-FFF2-40B4-BE49-F238E27FC236}">
              <a16:creationId xmlns:a16="http://schemas.microsoft.com/office/drawing/2014/main" id="{7508128A-AF31-4E7E-A8BB-DCC8565690D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00" name="Text Box 27">
          <a:extLst>
            <a:ext uri="{FF2B5EF4-FFF2-40B4-BE49-F238E27FC236}">
              <a16:creationId xmlns:a16="http://schemas.microsoft.com/office/drawing/2014/main" id="{A8D56963-94D8-4684-9FC0-63E3B5975E98}"/>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01" name="Text Box 27">
          <a:extLst>
            <a:ext uri="{FF2B5EF4-FFF2-40B4-BE49-F238E27FC236}">
              <a16:creationId xmlns:a16="http://schemas.microsoft.com/office/drawing/2014/main" id="{80F62D34-A5D0-4E1D-B01D-71A8EE949B0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02" name="Text Box 27">
          <a:extLst>
            <a:ext uri="{FF2B5EF4-FFF2-40B4-BE49-F238E27FC236}">
              <a16:creationId xmlns:a16="http://schemas.microsoft.com/office/drawing/2014/main" id="{0AA03636-DAAF-4404-8AE5-DD1774B2684A}"/>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103" name="Text Box 27">
          <a:extLst>
            <a:ext uri="{FF2B5EF4-FFF2-40B4-BE49-F238E27FC236}">
              <a16:creationId xmlns:a16="http://schemas.microsoft.com/office/drawing/2014/main" id="{5B238A00-59D7-4177-A1C8-26B833960144}"/>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104" name="Text Box 27">
          <a:extLst>
            <a:ext uri="{FF2B5EF4-FFF2-40B4-BE49-F238E27FC236}">
              <a16:creationId xmlns:a16="http://schemas.microsoft.com/office/drawing/2014/main" id="{3D6767DD-4EC4-4E96-A6E7-3F1B92D4914D}"/>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05" name="Text Box 27">
          <a:extLst>
            <a:ext uri="{FF2B5EF4-FFF2-40B4-BE49-F238E27FC236}">
              <a16:creationId xmlns:a16="http://schemas.microsoft.com/office/drawing/2014/main" id="{F5D46C62-C0DB-42A0-969F-17EA22A6D221}"/>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06" name="Text Box 27">
          <a:extLst>
            <a:ext uri="{FF2B5EF4-FFF2-40B4-BE49-F238E27FC236}">
              <a16:creationId xmlns:a16="http://schemas.microsoft.com/office/drawing/2014/main" id="{8341946C-DA00-46E4-B3B4-C2551E7ADAAC}"/>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07" name="Text Box 27">
          <a:extLst>
            <a:ext uri="{FF2B5EF4-FFF2-40B4-BE49-F238E27FC236}">
              <a16:creationId xmlns:a16="http://schemas.microsoft.com/office/drawing/2014/main" id="{7133E328-E1FE-4506-AF78-84CF1E29B2C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08" name="Text Box 27">
          <a:extLst>
            <a:ext uri="{FF2B5EF4-FFF2-40B4-BE49-F238E27FC236}">
              <a16:creationId xmlns:a16="http://schemas.microsoft.com/office/drawing/2014/main" id="{59F1BD1F-CA2D-44AB-AB2D-4A4F41074050}"/>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109" name="Text Box 27">
          <a:extLst>
            <a:ext uri="{FF2B5EF4-FFF2-40B4-BE49-F238E27FC236}">
              <a16:creationId xmlns:a16="http://schemas.microsoft.com/office/drawing/2014/main" id="{3964CDA3-4F2B-4DB6-8ADF-A8A0BA6D189D}"/>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10" name="Text Box 27">
          <a:extLst>
            <a:ext uri="{FF2B5EF4-FFF2-40B4-BE49-F238E27FC236}">
              <a16:creationId xmlns:a16="http://schemas.microsoft.com/office/drawing/2014/main" id="{94C6F303-5F45-4325-A6B9-EBB2349A6972}"/>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3111" name="Text Box 27">
          <a:extLst>
            <a:ext uri="{FF2B5EF4-FFF2-40B4-BE49-F238E27FC236}">
              <a16:creationId xmlns:a16="http://schemas.microsoft.com/office/drawing/2014/main" id="{BDBC6CB8-5041-4268-A394-06905D42EEA3}"/>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12" name="Text Box 27">
          <a:extLst>
            <a:ext uri="{FF2B5EF4-FFF2-40B4-BE49-F238E27FC236}">
              <a16:creationId xmlns:a16="http://schemas.microsoft.com/office/drawing/2014/main" id="{09D5F89C-E2F6-4691-8C50-550C3242677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13" name="Text Box 27">
          <a:extLst>
            <a:ext uri="{FF2B5EF4-FFF2-40B4-BE49-F238E27FC236}">
              <a16:creationId xmlns:a16="http://schemas.microsoft.com/office/drawing/2014/main" id="{B587FB72-CD06-4B30-8F80-29750E81279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14" name="Text Box 27">
          <a:extLst>
            <a:ext uri="{FF2B5EF4-FFF2-40B4-BE49-F238E27FC236}">
              <a16:creationId xmlns:a16="http://schemas.microsoft.com/office/drawing/2014/main" id="{4533CB2F-1A0D-4A41-942B-DB3350C173BB}"/>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15" name="Text Box 27">
          <a:extLst>
            <a:ext uri="{FF2B5EF4-FFF2-40B4-BE49-F238E27FC236}">
              <a16:creationId xmlns:a16="http://schemas.microsoft.com/office/drawing/2014/main" id="{6B95A375-602A-4BF9-B1D3-81978AE71E9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16" name="Text Box 27">
          <a:extLst>
            <a:ext uri="{FF2B5EF4-FFF2-40B4-BE49-F238E27FC236}">
              <a16:creationId xmlns:a16="http://schemas.microsoft.com/office/drawing/2014/main" id="{045F9C2A-C17A-40D3-B37A-938088BF155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17" name="Text Box 27">
          <a:extLst>
            <a:ext uri="{FF2B5EF4-FFF2-40B4-BE49-F238E27FC236}">
              <a16:creationId xmlns:a16="http://schemas.microsoft.com/office/drawing/2014/main" id="{D471E9BA-2A37-4E1E-8209-6D08A81C3A51}"/>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18" name="Text Box 27">
          <a:extLst>
            <a:ext uri="{FF2B5EF4-FFF2-40B4-BE49-F238E27FC236}">
              <a16:creationId xmlns:a16="http://schemas.microsoft.com/office/drawing/2014/main" id="{BC24E172-ACF2-424E-9FD1-41962B2478C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19" name="Text Box 27">
          <a:extLst>
            <a:ext uri="{FF2B5EF4-FFF2-40B4-BE49-F238E27FC236}">
              <a16:creationId xmlns:a16="http://schemas.microsoft.com/office/drawing/2014/main" id="{D8AA8242-EFBF-448A-970C-8E5CA4DB7E3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120" name="Text Box 27">
          <a:extLst>
            <a:ext uri="{FF2B5EF4-FFF2-40B4-BE49-F238E27FC236}">
              <a16:creationId xmlns:a16="http://schemas.microsoft.com/office/drawing/2014/main" id="{72397601-DA97-4289-8E4B-DE01B9AC0B29}"/>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21" name="Text Box 27">
          <a:extLst>
            <a:ext uri="{FF2B5EF4-FFF2-40B4-BE49-F238E27FC236}">
              <a16:creationId xmlns:a16="http://schemas.microsoft.com/office/drawing/2014/main" id="{983DAF77-4219-4012-A996-4C183024DFD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22" name="Text Box 27">
          <a:extLst>
            <a:ext uri="{FF2B5EF4-FFF2-40B4-BE49-F238E27FC236}">
              <a16:creationId xmlns:a16="http://schemas.microsoft.com/office/drawing/2014/main" id="{3E63856E-D0CC-4CB0-B25D-6C04DE4BA32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23" name="Text Box 27">
          <a:extLst>
            <a:ext uri="{FF2B5EF4-FFF2-40B4-BE49-F238E27FC236}">
              <a16:creationId xmlns:a16="http://schemas.microsoft.com/office/drawing/2014/main" id="{3F5986FC-812B-4A1E-8C30-84E834DBDE12}"/>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24" name="Text Box 27">
          <a:extLst>
            <a:ext uri="{FF2B5EF4-FFF2-40B4-BE49-F238E27FC236}">
              <a16:creationId xmlns:a16="http://schemas.microsoft.com/office/drawing/2014/main" id="{E0B871B9-7C79-4DE6-8266-B72A5783754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25" name="Text Box 27">
          <a:extLst>
            <a:ext uri="{FF2B5EF4-FFF2-40B4-BE49-F238E27FC236}">
              <a16:creationId xmlns:a16="http://schemas.microsoft.com/office/drawing/2014/main" id="{26982824-85C2-4D9F-B1B0-83484E33561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26" name="Text Box 27">
          <a:extLst>
            <a:ext uri="{FF2B5EF4-FFF2-40B4-BE49-F238E27FC236}">
              <a16:creationId xmlns:a16="http://schemas.microsoft.com/office/drawing/2014/main" id="{05F9849C-6A90-47E9-860C-A9EF6405313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127" name="Text Box 27">
          <a:extLst>
            <a:ext uri="{FF2B5EF4-FFF2-40B4-BE49-F238E27FC236}">
              <a16:creationId xmlns:a16="http://schemas.microsoft.com/office/drawing/2014/main" id="{612B2668-38DF-454B-B91C-10BFB846E907}"/>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128" name="Text Box 27">
          <a:extLst>
            <a:ext uri="{FF2B5EF4-FFF2-40B4-BE49-F238E27FC236}">
              <a16:creationId xmlns:a16="http://schemas.microsoft.com/office/drawing/2014/main" id="{E34EC50F-1BFB-4CC3-8813-C04F7836E204}"/>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129" name="Text Box 27">
          <a:extLst>
            <a:ext uri="{FF2B5EF4-FFF2-40B4-BE49-F238E27FC236}">
              <a16:creationId xmlns:a16="http://schemas.microsoft.com/office/drawing/2014/main" id="{7F79A952-5549-4F8A-BAE1-37B11570DD70}"/>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130" name="Text Box 27">
          <a:extLst>
            <a:ext uri="{FF2B5EF4-FFF2-40B4-BE49-F238E27FC236}">
              <a16:creationId xmlns:a16="http://schemas.microsoft.com/office/drawing/2014/main" id="{AEBBD1CF-4496-47C6-B472-00A147116A02}"/>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31" name="Text Box 27">
          <a:extLst>
            <a:ext uri="{FF2B5EF4-FFF2-40B4-BE49-F238E27FC236}">
              <a16:creationId xmlns:a16="http://schemas.microsoft.com/office/drawing/2014/main" id="{7C5F8C22-54E7-44A6-B58A-56E817FEE06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32" name="Text Box 27">
          <a:extLst>
            <a:ext uri="{FF2B5EF4-FFF2-40B4-BE49-F238E27FC236}">
              <a16:creationId xmlns:a16="http://schemas.microsoft.com/office/drawing/2014/main" id="{0B708C97-1049-4EEE-9E98-EAD930A9B4F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33" name="Text Box 27">
          <a:extLst>
            <a:ext uri="{FF2B5EF4-FFF2-40B4-BE49-F238E27FC236}">
              <a16:creationId xmlns:a16="http://schemas.microsoft.com/office/drawing/2014/main" id="{EEC668EF-E6F7-4380-B058-607444B02A6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34" name="Text Box 27">
          <a:extLst>
            <a:ext uri="{FF2B5EF4-FFF2-40B4-BE49-F238E27FC236}">
              <a16:creationId xmlns:a16="http://schemas.microsoft.com/office/drawing/2014/main" id="{88F536DA-B856-4872-AC05-D1FC4960BA24}"/>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35" name="Text Box 27">
          <a:extLst>
            <a:ext uri="{FF2B5EF4-FFF2-40B4-BE49-F238E27FC236}">
              <a16:creationId xmlns:a16="http://schemas.microsoft.com/office/drawing/2014/main" id="{7C062AAB-EFB3-496A-B955-6F6E742D2201}"/>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36" name="Text Box 27">
          <a:extLst>
            <a:ext uri="{FF2B5EF4-FFF2-40B4-BE49-F238E27FC236}">
              <a16:creationId xmlns:a16="http://schemas.microsoft.com/office/drawing/2014/main" id="{A2AFDFF8-B668-4A4C-B427-F9DEB975C79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137" name="Text Box 27">
          <a:extLst>
            <a:ext uri="{FF2B5EF4-FFF2-40B4-BE49-F238E27FC236}">
              <a16:creationId xmlns:a16="http://schemas.microsoft.com/office/drawing/2014/main" id="{45FF6F2A-451C-4191-837B-3A045B18040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138" name="Text Box 27">
          <a:extLst>
            <a:ext uri="{FF2B5EF4-FFF2-40B4-BE49-F238E27FC236}">
              <a16:creationId xmlns:a16="http://schemas.microsoft.com/office/drawing/2014/main" id="{F4CA14C6-D20E-4DC4-96AC-28E6B232E3A7}"/>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39" name="Text Box 27">
          <a:extLst>
            <a:ext uri="{FF2B5EF4-FFF2-40B4-BE49-F238E27FC236}">
              <a16:creationId xmlns:a16="http://schemas.microsoft.com/office/drawing/2014/main" id="{4FD838FE-3871-400A-A5E7-4E76BA335E9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40" name="Text Box 27">
          <a:extLst>
            <a:ext uri="{FF2B5EF4-FFF2-40B4-BE49-F238E27FC236}">
              <a16:creationId xmlns:a16="http://schemas.microsoft.com/office/drawing/2014/main" id="{74E56A1B-15EB-46A7-99CF-DA0350BF774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41" name="Text Box 27">
          <a:extLst>
            <a:ext uri="{FF2B5EF4-FFF2-40B4-BE49-F238E27FC236}">
              <a16:creationId xmlns:a16="http://schemas.microsoft.com/office/drawing/2014/main" id="{7EE180BB-945C-4684-94F3-7A208B204F4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42" name="Text Box 27">
          <a:extLst>
            <a:ext uri="{FF2B5EF4-FFF2-40B4-BE49-F238E27FC236}">
              <a16:creationId xmlns:a16="http://schemas.microsoft.com/office/drawing/2014/main" id="{B44281EC-D54A-472A-8B1B-D94A3BDDFDD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143" name="Text Box 27">
          <a:extLst>
            <a:ext uri="{FF2B5EF4-FFF2-40B4-BE49-F238E27FC236}">
              <a16:creationId xmlns:a16="http://schemas.microsoft.com/office/drawing/2014/main" id="{A47B2ED5-B210-4B38-B4F2-72040D6FF147}"/>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44" name="Text Box 27">
          <a:extLst>
            <a:ext uri="{FF2B5EF4-FFF2-40B4-BE49-F238E27FC236}">
              <a16:creationId xmlns:a16="http://schemas.microsoft.com/office/drawing/2014/main" id="{59BAF92D-DC98-4CFE-9086-1B5CD1CAEFA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3145" name="Text Box 27">
          <a:extLst>
            <a:ext uri="{FF2B5EF4-FFF2-40B4-BE49-F238E27FC236}">
              <a16:creationId xmlns:a16="http://schemas.microsoft.com/office/drawing/2014/main" id="{6234C3E8-A36E-447B-95E6-8A1E667CFA09}"/>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46" name="Text Box 27">
          <a:extLst>
            <a:ext uri="{FF2B5EF4-FFF2-40B4-BE49-F238E27FC236}">
              <a16:creationId xmlns:a16="http://schemas.microsoft.com/office/drawing/2014/main" id="{87E50333-1D00-4DD6-AC4A-CCA3CBB9CE10}"/>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47" name="Text Box 27">
          <a:extLst>
            <a:ext uri="{FF2B5EF4-FFF2-40B4-BE49-F238E27FC236}">
              <a16:creationId xmlns:a16="http://schemas.microsoft.com/office/drawing/2014/main" id="{8BE73952-AC47-4CC2-AE19-5A5397B047C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48" name="Text Box 27">
          <a:extLst>
            <a:ext uri="{FF2B5EF4-FFF2-40B4-BE49-F238E27FC236}">
              <a16:creationId xmlns:a16="http://schemas.microsoft.com/office/drawing/2014/main" id="{D16DDB3D-5614-4A9E-BB4A-5D46DFD5BC5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49" name="Text Box 27">
          <a:extLst>
            <a:ext uri="{FF2B5EF4-FFF2-40B4-BE49-F238E27FC236}">
              <a16:creationId xmlns:a16="http://schemas.microsoft.com/office/drawing/2014/main" id="{A6165C89-55EF-4136-8BBF-18179AB50F95}"/>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50" name="Text Box 27">
          <a:extLst>
            <a:ext uri="{FF2B5EF4-FFF2-40B4-BE49-F238E27FC236}">
              <a16:creationId xmlns:a16="http://schemas.microsoft.com/office/drawing/2014/main" id="{2F001918-BC93-4C51-8593-3AD4890A3C9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51" name="Text Box 27">
          <a:extLst>
            <a:ext uri="{FF2B5EF4-FFF2-40B4-BE49-F238E27FC236}">
              <a16:creationId xmlns:a16="http://schemas.microsoft.com/office/drawing/2014/main" id="{AB23F1F9-91C3-4581-84B8-754D0866DAE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52" name="Text Box 27">
          <a:extLst>
            <a:ext uri="{FF2B5EF4-FFF2-40B4-BE49-F238E27FC236}">
              <a16:creationId xmlns:a16="http://schemas.microsoft.com/office/drawing/2014/main" id="{71AFD750-D8C1-4551-905F-6313467ACF76}"/>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53" name="Text Box 27">
          <a:extLst>
            <a:ext uri="{FF2B5EF4-FFF2-40B4-BE49-F238E27FC236}">
              <a16:creationId xmlns:a16="http://schemas.microsoft.com/office/drawing/2014/main" id="{973AEAC8-5155-438F-932A-6E252DC631A7}"/>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154" name="Text Box 27">
          <a:extLst>
            <a:ext uri="{FF2B5EF4-FFF2-40B4-BE49-F238E27FC236}">
              <a16:creationId xmlns:a16="http://schemas.microsoft.com/office/drawing/2014/main" id="{1C05DB75-EC94-4653-90F0-C9548CC8882B}"/>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55" name="Text Box 27">
          <a:extLst>
            <a:ext uri="{FF2B5EF4-FFF2-40B4-BE49-F238E27FC236}">
              <a16:creationId xmlns:a16="http://schemas.microsoft.com/office/drawing/2014/main" id="{1881F6C0-2C52-42E3-9D81-8B33A1072CF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56" name="Text Box 27">
          <a:extLst>
            <a:ext uri="{FF2B5EF4-FFF2-40B4-BE49-F238E27FC236}">
              <a16:creationId xmlns:a16="http://schemas.microsoft.com/office/drawing/2014/main" id="{EC612B4C-2AD0-4276-9132-EFE43D848241}"/>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57" name="Text Box 27">
          <a:extLst>
            <a:ext uri="{FF2B5EF4-FFF2-40B4-BE49-F238E27FC236}">
              <a16:creationId xmlns:a16="http://schemas.microsoft.com/office/drawing/2014/main" id="{340C4F01-35E1-482B-BA0B-8E93C8DAD3B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58" name="Text Box 27">
          <a:extLst>
            <a:ext uri="{FF2B5EF4-FFF2-40B4-BE49-F238E27FC236}">
              <a16:creationId xmlns:a16="http://schemas.microsoft.com/office/drawing/2014/main" id="{CD7E7A38-8165-43C1-857F-4AB9687A4EE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59" name="Text Box 27">
          <a:extLst>
            <a:ext uri="{FF2B5EF4-FFF2-40B4-BE49-F238E27FC236}">
              <a16:creationId xmlns:a16="http://schemas.microsoft.com/office/drawing/2014/main" id="{A7775B15-A402-4078-86F0-375C5FA082A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60" name="Text Box 27">
          <a:extLst>
            <a:ext uri="{FF2B5EF4-FFF2-40B4-BE49-F238E27FC236}">
              <a16:creationId xmlns:a16="http://schemas.microsoft.com/office/drawing/2014/main" id="{DDA464B1-75D3-4E29-8BB8-A4F7FFDE5D6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161" name="Text Box 27">
          <a:extLst>
            <a:ext uri="{FF2B5EF4-FFF2-40B4-BE49-F238E27FC236}">
              <a16:creationId xmlns:a16="http://schemas.microsoft.com/office/drawing/2014/main" id="{FBB20935-D590-408E-A68C-ED69F2C176E4}"/>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162" name="Text Box 27">
          <a:extLst>
            <a:ext uri="{FF2B5EF4-FFF2-40B4-BE49-F238E27FC236}">
              <a16:creationId xmlns:a16="http://schemas.microsoft.com/office/drawing/2014/main" id="{1AD7B040-C63B-433A-B258-58212C4DD300}"/>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163" name="Text Box 27">
          <a:extLst>
            <a:ext uri="{FF2B5EF4-FFF2-40B4-BE49-F238E27FC236}">
              <a16:creationId xmlns:a16="http://schemas.microsoft.com/office/drawing/2014/main" id="{0E1F282F-3E8D-49E5-BEF3-94F14F0BC9D7}"/>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164" name="Text Box 27">
          <a:extLst>
            <a:ext uri="{FF2B5EF4-FFF2-40B4-BE49-F238E27FC236}">
              <a16:creationId xmlns:a16="http://schemas.microsoft.com/office/drawing/2014/main" id="{B9B34E62-4601-447D-8C38-8D05228D8522}"/>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3165" name="Text Box 27">
          <a:extLst>
            <a:ext uri="{FF2B5EF4-FFF2-40B4-BE49-F238E27FC236}">
              <a16:creationId xmlns:a16="http://schemas.microsoft.com/office/drawing/2014/main" id="{990E23A6-322D-42B6-BC87-B190FFAE12CF}"/>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166" name="Text Box 27">
          <a:extLst>
            <a:ext uri="{FF2B5EF4-FFF2-40B4-BE49-F238E27FC236}">
              <a16:creationId xmlns:a16="http://schemas.microsoft.com/office/drawing/2014/main" id="{BC1F25D3-7BAB-42DC-8131-AA2B0C1288CD}"/>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167" name="Text Box 27">
          <a:extLst>
            <a:ext uri="{FF2B5EF4-FFF2-40B4-BE49-F238E27FC236}">
              <a16:creationId xmlns:a16="http://schemas.microsoft.com/office/drawing/2014/main" id="{C1DF8686-AC24-4568-AD0D-E44DBAAD2554}"/>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68" name="Text Box 27">
          <a:extLst>
            <a:ext uri="{FF2B5EF4-FFF2-40B4-BE49-F238E27FC236}">
              <a16:creationId xmlns:a16="http://schemas.microsoft.com/office/drawing/2014/main" id="{01E985B0-1DCB-4CCF-9AA7-D7748A9CE73C}"/>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69" name="Text Box 27">
          <a:extLst>
            <a:ext uri="{FF2B5EF4-FFF2-40B4-BE49-F238E27FC236}">
              <a16:creationId xmlns:a16="http://schemas.microsoft.com/office/drawing/2014/main" id="{9A98C07D-11E5-4E24-91E6-4FEFAA9F5A19}"/>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70" name="Text Box 27">
          <a:extLst>
            <a:ext uri="{FF2B5EF4-FFF2-40B4-BE49-F238E27FC236}">
              <a16:creationId xmlns:a16="http://schemas.microsoft.com/office/drawing/2014/main" id="{78AE540A-9CBA-4581-B19F-4FA4A0959C48}"/>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71" name="Text Box 27">
          <a:extLst>
            <a:ext uri="{FF2B5EF4-FFF2-40B4-BE49-F238E27FC236}">
              <a16:creationId xmlns:a16="http://schemas.microsoft.com/office/drawing/2014/main" id="{545B1943-430D-4587-80D0-4E92A607BD53}"/>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72" name="Text Box 27">
          <a:extLst>
            <a:ext uri="{FF2B5EF4-FFF2-40B4-BE49-F238E27FC236}">
              <a16:creationId xmlns:a16="http://schemas.microsoft.com/office/drawing/2014/main" id="{8280A446-6210-47AC-901B-756DD193E761}"/>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73" name="Text Box 27">
          <a:extLst>
            <a:ext uri="{FF2B5EF4-FFF2-40B4-BE49-F238E27FC236}">
              <a16:creationId xmlns:a16="http://schemas.microsoft.com/office/drawing/2014/main" id="{A2B92605-7CD1-4189-939C-537B644B0180}"/>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74" name="Text Box 27">
          <a:extLst>
            <a:ext uri="{FF2B5EF4-FFF2-40B4-BE49-F238E27FC236}">
              <a16:creationId xmlns:a16="http://schemas.microsoft.com/office/drawing/2014/main" id="{4236998B-F863-46EA-8559-DAA8A35A2960}"/>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75" name="Text Box 27">
          <a:extLst>
            <a:ext uri="{FF2B5EF4-FFF2-40B4-BE49-F238E27FC236}">
              <a16:creationId xmlns:a16="http://schemas.microsoft.com/office/drawing/2014/main" id="{075FC2B7-28A3-44C5-8DE6-946F3E07B1E0}"/>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176" name="Text Box 27">
          <a:extLst>
            <a:ext uri="{FF2B5EF4-FFF2-40B4-BE49-F238E27FC236}">
              <a16:creationId xmlns:a16="http://schemas.microsoft.com/office/drawing/2014/main" id="{D055283C-ACBA-45F4-B0F3-701A2F67B805}"/>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177" name="Text Box 27">
          <a:extLst>
            <a:ext uri="{FF2B5EF4-FFF2-40B4-BE49-F238E27FC236}">
              <a16:creationId xmlns:a16="http://schemas.microsoft.com/office/drawing/2014/main" id="{A5EB7894-C424-4853-9C53-3A2DD2EF8822}"/>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78" name="Text Box 27">
          <a:extLst>
            <a:ext uri="{FF2B5EF4-FFF2-40B4-BE49-F238E27FC236}">
              <a16:creationId xmlns:a16="http://schemas.microsoft.com/office/drawing/2014/main" id="{E05B3032-613D-4771-A823-422C05BEA6F8}"/>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79" name="Text Box 27">
          <a:extLst>
            <a:ext uri="{FF2B5EF4-FFF2-40B4-BE49-F238E27FC236}">
              <a16:creationId xmlns:a16="http://schemas.microsoft.com/office/drawing/2014/main" id="{2941D451-49F6-4481-AFAE-0837BF6EF5D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80" name="Text Box 27">
          <a:extLst>
            <a:ext uri="{FF2B5EF4-FFF2-40B4-BE49-F238E27FC236}">
              <a16:creationId xmlns:a16="http://schemas.microsoft.com/office/drawing/2014/main" id="{F09644C8-48F7-4EFB-AFC6-D5099202A2EA}"/>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181" name="Text Box 27">
          <a:extLst>
            <a:ext uri="{FF2B5EF4-FFF2-40B4-BE49-F238E27FC236}">
              <a16:creationId xmlns:a16="http://schemas.microsoft.com/office/drawing/2014/main" id="{99F38AA8-25FF-4BC0-AAFB-7DA5D8A46B0C}"/>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182" name="Text Box 27">
          <a:extLst>
            <a:ext uri="{FF2B5EF4-FFF2-40B4-BE49-F238E27FC236}">
              <a16:creationId xmlns:a16="http://schemas.microsoft.com/office/drawing/2014/main" id="{42C805CA-9D0A-48DA-A4D3-4024EA93671C}"/>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83" name="Text Box 27">
          <a:extLst>
            <a:ext uri="{FF2B5EF4-FFF2-40B4-BE49-F238E27FC236}">
              <a16:creationId xmlns:a16="http://schemas.microsoft.com/office/drawing/2014/main" id="{D6D9514A-AAF9-4B64-80E0-2D036399AA14}"/>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3184" name="Text Box 27">
          <a:extLst>
            <a:ext uri="{FF2B5EF4-FFF2-40B4-BE49-F238E27FC236}">
              <a16:creationId xmlns:a16="http://schemas.microsoft.com/office/drawing/2014/main" id="{9A506D3D-239E-4A31-A306-A01FEEE9B69C}"/>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85" name="Text Box 27">
          <a:extLst>
            <a:ext uri="{FF2B5EF4-FFF2-40B4-BE49-F238E27FC236}">
              <a16:creationId xmlns:a16="http://schemas.microsoft.com/office/drawing/2014/main" id="{CAFB6299-84BD-4EBA-A93D-7C878422ADB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86" name="Text Box 27">
          <a:extLst>
            <a:ext uri="{FF2B5EF4-FFF2-40B4-BE49-F238E27FC236}">
              <a16:creationId xmlns:a16="http://schemas.microsoft.com/office/drawing/2014/main" id="{C62CD2ED-5141-40B6-BCB9-C4353F88D6E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87" name="Text Box 27">
          <a:extLst>
            <a:ext uri="{FF2B5EF4-FFF2-40B4-BE49-F238E27FC236}">
              <a16:creationId xmlns:a16="http://schemas.microsoft.com/office/drawing/2014/main" id="{D5E1DAE5-38C5-472A-8E2E-AD7020B298D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88" name="Text Box 27">
          <a:extLst>
            <a:ext uri="{FF2B5EF4-FFF2-40B4-BE49-F238E27FC236}">
              <a16:creationId xmlns:a16="http://schemas.microsoft.com/office/drawing/2014/main" id="{5EAF1A5F-7DC0-401B-86DF-BBDCC97B136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89" name="Text Box 27">
          <a:extLst>
            <a:ext uri="{FF2B5EF4-FFF2-40B4-BE49-F238E27FC236}">
              <a16:creationId xmlns:a16="http://schemas.microsoft.com/office/drawing/2014/main" id="{97684804-5C1A-4D99-B8CB-60191EF1328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90" name="Text Box 27">
          <a:extLst>
            <a:ext uri="{FF2B5EF4-FFF2-40B4-BE49-F238E27FC236}">
              <a16:creationId xmlns:a16="http://schemas.microsoft.com/office/drawing/2014/main" id="{558E8BE8-1196-426B-8DC3-7C4676305F34}"/>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91" name="Text Box 27">
          <a:extLst>
            <a:ext uri="{FF2B5EF4-FFF2-40B4-BE49-F238E27FC236}">
              <a16:creationId xmlns:a16="http://schemas.microsoft.com/office/drawing/2014/main" id="{A655F349-581D-4361-A7C2-E1D356C3A35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192" name="Text Box 27">
          <a:extLst>
            <a:ext uri="{FF2B5EF4-FFF2-40B4-BE49-F238E27FC236}">
              <a16:creationId xmlns:a16="http://schemas.microsoft.com/office/drawing/2014/main" id="{0A9F684D-3D30-4DEF-A6F4-D5B524C52B96}"/>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193" name="Text Box 27">
          <a:extLst>
            <a:ext uri="{FF2B5EF4-FFF2-40B4-BE49-F238E27FC236}">
              <a16:creationId xmlns:a16="http://schemas.microsoft.com/office/drawing/2014/main" id="{56B24106-0492-4065-84D7-B67F83D630DD}"/>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94" name="Text Box 27">
          <a:extLst>
            <a:ext uri="{FF2B5EF4-FFF2-40B4-BE49-F238E27FC236}">
              <a16:creationId xmlns:a16="http://schemas.microsoft.com/office/drawing/2014/main" id="{7C56A62F-08DA-42CE-B62F-91A5066CD69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95" name="Text Box 27">
          <a:extLst>
            <a:ext uri="{FF2B5EF4-FFF2-40B4-BE49-F238E27FC236}">
              <a16:creationId xmlns:a16="http://schemas.microsoft.com/office/drawing/2014/main" id="{3A2710C3-05BF-4FE8-8FD8-66E98B26EFC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96" name="Text Box 27">
          <a:extLst>
            <a:ext uri="{FF2B5EF4-FFF2-40B4-BE49-F238E27FC236}">
              <a16:creationId xmlns:a16="http://schemas.microsoft.com/office/drawing/2014/main" id="{14FEC53A-B6F3-4AFA-9309-2CFAAFC135DC}"/>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97" name="Text Box 27">
          <a:extLst>
            <a:ext uri="{FF2B5EF4-FFF2-40B4-BE49-F238E27FC236}">
              <a16:creationId xmlns:a16="http://schemas.microsoft.com/office/drawing/2014/main" id="{07DE6A56-52C9-44EF-BF87-8F2C374ABDD1}"/>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98" name="Text Box 27">
          <a:extLst>
            <a:ext uri="{FF2B5EF4-FFF2-40B4-BE49-F238E27FC236}">
              <a16:creationId xmlns:a16="http://schemas.microsoft.com/office/drawing/2014/main" id="{8C0735C8-C6CB-4D00-A532-60799D644AB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199" name="Text Box 27">
          <a:extLst>
            <a:ext uri="{FF2B5EF4-FFF2-40B4-BE49-F238E27FC236}">
              <a16:creationId xmlns:a16="http://schemas.microsoft.com/office/drawing/2014/main" id="{02CFA1F1-C32D-4AFB-99C6-511EEB98ECA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200" name="Text Box 27">
          <a:extLst>
            <a:ext uri="{FF2B5EF4-FFF2-40B4-BE49-F238E27FC236}">
              <a16:creationId xmlns:a16="http://schemas.microsoft.com/office/drawing/2014/main" id="{B77546B9-CECB-4210-9C2C-AE5ED6C654BF}"/>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201" name="Text Box 27">
          <a:extLst>
            <a:ext uri="{FF2B5EF4-FFF2-40B4-BE49-F238E27FC236}">
              <a16:creationId xmlns:a16="http://schemas.microsoft.com/office/drawing/2014/main" id="{B0CCEFD4-CBF6-4C6E-BC54-6CFEA2CE0924}"/>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202" name="Text Box 27">
          <a:extLst>
            <a:ext uri="{FF2B5EF4-FFF2-40B4-BE49-F238E27FC236}">
              <a16:creationId xmlns:a16="http://schemas.microsoft.com/office/drawing/2014/main" id="{0B44B2FD-1E1D-4C6B-8838-8ACEACEE59E5}"/>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203" name="Text Box 27">
          <a:extLst>
            <a:ext uri="{FF2B5EF4-FFF2-40B4-BE49-F238E27FC236}">
              <a16:creationId xmlns:a16="http://schemas.microsoft.com/office/drawing/2014/main" id="{B34D406F-6A3A-4312-B5C8-1EF1687CBFF5}"/>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04" name="Text Box 27">
          <a:extLst>
            <a:ext uri="{FF2B5EF4-FFF2-40B4-BE49-F238E27FC236}">
              <a16:creationId xmlns:a16="http://schemas.microsoft.com/office/drawing/2014/main" id="{A4F91C14-899D-4705-BADE-99830FF0FD30}"/>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05" name="Text Box 27">
          <a:extLst>
            <a:ext uri="{FF2B5EF4-FFF2-40B4-BE49-F238E27FC236}">
              <a16:creationId xmlns:a16="http://schemas.microsoft.com/office/drawing/2014/main" id="{35060DBF-15A2-4AFB-8D0A-DD71CAC9408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06" name="Text Box 27">
          <a:extLst>
            <a:ext uri="{FF2B5EF4-FFF2-40B4-BE49-F238E27FC236}">
              <a16:creationId xmlns:a16="http://schemas.microsoft.com/office/drawing/2014/main" id="{1A111985-786E-4EAC-A5E2-C088FBACAA8B}"/>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07" name="Text Box 27">
          <a:extLst>
            <a:ext uri="{FF2B5EF4-FFF2-40B4-BE49-F238E27FC236}">
              <a16:creationId xmlns:a16="http://schemas.microsoft.com/office/drawing/2014/main" id="{4FEA4C9E-92CA-4DC1-A0C8-9456D210B8B8}"/>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08" name="Text Box 27">
          <a:extLst>
            <a:ext uri="{FF2B5EF4-FFF2-40B4-BE49-F238E27FC236}">
              <a16:creationId xmlns:a16="http://schemas.microsoft.com/office/drawing/2014/main" id="{5871DA7C-7016-4104-B171-B1B9EA261CA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09" name="Text Box 27">
          <a:extLst>
            <a:ext uri="{FF2B5EF4-FFF2-40B4-BE49-F238E27FC236}">
              <a16:creationId xmlns:a16="http://schemas.microsoft.com/office/drawing/2014/main" id="{510E4A95-323A-46F5-9A84-CB60BDFE0DE8}"/>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210" name="Text Box 27">
          <a:extLst>
            <a:ext uri="{FF2B5EF4-FFF2-40B4-BE49-F238E27FC236}">
              <a16:creationId xmlns:a16="http://schemas.microsoft.com/office/drawing/2014/main" id="{ED886CDF-7AF2-41CD-BAB7-51C63D6ED126}"/>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211" name="Text Box 27">
          <a:extLst>
            <a:ext uri="{FF2B5EF4-FFF2-40B4-BE49-F238E27FC236}">
              <a16:creationId xmlns:a16="http://schemas.microsoft.com/office/drawing/2014/main" id="{7A5F4EA5-4A0B-4435-8E27-0AAF3B4C4871}"/>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12" name="Text Box 27">
          <a:extLst>
            <a:ext uri="{FF2B5EF4-FFF2-40B4-BE49-F238E27FC236}">
              <a16:creationId xmlns:a16="http://schemas.microsoft.com/office/drawing/2014/main" id="{3964A717-EE75-4418-A7EC-72E0C14621C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13" name="Text Box 27">
          <a:extLst>
            <a:ext uri="{FF2B5EF4-FFF2-40B4-BE49-F238E27FC236}">
              <a16:creationId xmlns:a16="http://schemas.microsoft.com/office/drawing/2014/main" id="{EB23905C-75FB-43FB-8469-2DA41C0A5B1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14" name="Text Box 27">
          <a:extLst>
            <a:ext uri="{FF2B5EF4-FFF2-40B4-BE49-F238E27FC236}">
              <a16:creationId xmlns:a16="http://schemas.microsoft.com/office/drawing/2014/main" id="{7E3FD66D-1DDC-4280-A93E-23ED0F01C16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15" name="Text Box 27">
          <a:extLst>
            <a:ext uri="{FF2B5EF4-FFF2-40B4-BE49-F238E27FC236}">
              <a16:creationId xmlns:a16="http://schemas.microsoft.com/office/drawing/2014/main" id="{DC823109-4820-4385-91F4-E2A8AC53DA8B}"/>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216" name="Text Box 27">
          <a:extLst>
            <a:ext uri="{FF2B5EF4-FFF2-40B4-BE49-F238E27FC236}">
              <a16:creationId xmlns:a16="http://schemas.microsoft.com/office/drawing/2014/main" id="{3384393E-EB81-479B-A789-801869DD3F38}"/>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17" name="Text Box 27">
          <a:extLst>
            <a:ext uri="{FF2B5EF4-FFF2-40B4-BE49-F238E27FC236}">
              <a16:creationId xmlns:a16="http://schemas.microsoft.com/office/drawing/2014/main" id="{FA5CF86E-31A0-4ABA-ACD6-6A80D760248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3218" name="Text Box 27">
          <a:extLst>
            <a:ext uri="{FF2B5EF4-FFF2-40B4-BE49-F238E27FC236}">
              <a16:creationId xmlns:a16="http://schemas.microsoft.com/office/drawing/2014/main" id="{C0592898-6390-4DDF-A034-36318A1EE42A}"/>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19" name="Text Box 27">
          <a:extLst>
            <a:ext uri="{FF2B5EF4-FFF2-40B4-BE49-F238E27FC236}">
              <a16:creationId xmlns:a16="http://schemas.microsoft.com/office/drawing/2014/main" id="{0211E4EB-ABAD-43F6-90D2-6E57A651B67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20" name="Text Box 27">
          <a:extLst>
            <a:ext uri="{FF2B5EF4-FFF2-40B4-BE49-F238E27FC236}">
              <a16:creationId xmlns:a16="http://schemas.microsoft.com/office/drawing/2014/main" id="{A89ED401-4E51-46C8-B382-AF0D55FDB33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21" name="Text Box 27">
          <a:extLst>
            <a:ext uri="{FF2B5EF4-FFF2-40B4-BE49-F238E27FC236}">
              <a16:creationId xmlns:a16="http://schemas.microsoft.com/office/drawing/2014/main" id="{234E83AE-8AA0-4152-B3FA-583582025A5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22" name="Text Box 27">
          <a:extLst>
            <a:ext uri="{FF2B5EF4-FFF2-40B4-BE49-F238E27FC236}">
              <a16:creationId xmlns:a16="http://schemas.microsoft.com/office/drawing/2014/main" id="{0240147C-9EC8-4199-A45C-80B0F24E024C}"/>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23" name="Text Box 27">
          <a:extLst>
            <a:ext uri="{FF2B5EF4-FFF2-40B4-BE49-F238E27FC236}">
              <a16:creationId xmlns:a16="http://schemas.microsoft.com/office/drawing/2014/main" id="{B200CCBB-1B11-4FA0-8B5D-B189DC9F280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24" name="Text Box 27">
          <a:extLst>
            <a:ext uri="{FF2B5EF4-FFF2-40B4-BE49-F238E27FC236}">
              <a16:creationId xmlns:a16="http://schemas.microsoft.com/office/drawing/2014/main" id="{35684955-2AD1-4B19-991B-6E2F612DD615}"/>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25" name="Text Box 27">
          <a:extLst>
            <a:ext uri="{FF2B5EF4-FFF2-40B4-BE49-F238E27FC236}">
              <a16:creationId xmlns:a16="http://schemas.microsoft.com/office/drawing/2014/main" id="{550A9FAE-B0BB-48B2-93C9-98FEE98D201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26" name="Text Box 27">
          <a:extLst>
            <a:ext uri="{FF2B5EF4-FFF2-40B4-BE49-F238E27FC236}">
              <a16:creationId xmlns:a16="http://schemas.microsoft.com/office/drawing/2014/main" id="{8176DD4C-AFEB-4941-AC11-A7F066D1099E}"/>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227" name="Text Box 27">
          <a:extLst>
            <a:ext uri="{FF2B5EF4-FFF2-40B4-BE49-F238E27FC236}">
              <a16:creationId xmlns:a16="http://schemas.microsoft.com/office/drawing/2014/main" id="{EDE91286-73E1-4057-9B72-F8B96C1B49EA}"/>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28" name="Text Box 27">
          <a:extLst>
            <a:ext uri="{FF2B5EF4-FFF2-40B4-BE49-F238E27FC236}">
              <a16:creationId xmlns:a16="http://schemas.microsoft.com/office/drawing/2014/main" id="{4E29CE19-2E92-45A0-8668-3DC16A55A3C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29" name="Text Box 27">
          <a:extLst>
            <a:ext uri="{FF2B5EF4-FFF2-40B4-BE49-F238E27FC236}">
              <a16:creationId xmlns:a16="http://schemas.microsoft.com/office/drawing/2014/main" id="{D86000A7-B221-48DF-870B-82A53270219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30" name="Text Box 27">
          <a:extLst>
            <a:ext uri="{FF2B5EF4-FFF2-40B4-BE49-F238E27FC236}">
              <a16:creationId xmlns:a16="http://schemas.microsoft.com/office/drawing/2014/main" id="{CDBEFB8A-F8EF-4AB9-9332-BF2E86F2B6E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31" name="Text Box 27">
          <a:extLst>
            <a:ext uri="{FF2B5EF4-FFF2-40B4-BE49-F238E27FC236}">
              <a16:creationId xmlns:a16="http://schemas.microsoft.com/office/drawing/2014/main" id="{DAA21B37-739A-4168-9B5A-BE56B0698A3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32" name="Text Box 27">
          <a:extLst>
            <a:ext uri="{FF2B5EF4-FFF2-40B4-BE49-F238E27FC236}">
              <a16:creationId xmlns:a16="http://schemas.microsoft.com/office/drawing/2014/main" id="{384702F9-ED9A-42DA-822D-2E38A14AE04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33" name="Text Box 27">
          <a:extLst>
            <a:ext uri="{FF2B5EF4-FFF2-40B4-BE49-F238E27FC236}">
              <a16:creationId xmlns:a16="http://schemas.microsoft.com/office/drawing/2014/main" id="{0FD60098-237A-4A45-BCAC-B7E7A15AB25B}"/>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234" name="Text Box 27">
          <a:extLst>
            <a:ext uri="{FF2B5EF4-FFF2-40B4-BE49-F238E27FC236}">
              <a16:creationId xmlns:a16="http://schemas.microsoft.com/office/drawing/2014/main" id="{DD9B66CA-B5C3-416F-A954-D48D0D62DB76}"/>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235" name="Text Box 27">
          <a:extLst>
            <a:ext uri="{FF2B5EF4-FFF2-40B4-BE49-F238E27FC236}">
              <a16:creationId xmlns:a16="http://schemas.microsoft.com/office/drawing/2014/main" id="{95F87A8F-B40C-4491-B6B5-8074D3FB0A51}"/>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236" name="Text Box 27">
          <a:extLst>
            <a:ext uri="{FF2B5EF4-FFF2-40B4-BE49-F238E27FC236}">
              <a16:creationId xmlns:a16="http://schemas.microsoft.com/office/drawing/2014/main" id="{AF246E40-EE62-42B8-8C69-6C7E07D46E4D}"/>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237" name="Text Box 27">
          <a:extLst>
            <a:ext uri="{FF2B5EF4-FFF2-40B4-BE49-F238E27FC236}">
              <a16:creationId xmlns:a16="http://schemas.microsoft.com/office/drawing/2014/main" id="{CF125CFA-C8E7-4E48-A8E3-D28D5AD3E46B}"/>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3238" name="Text Box 27">
          <a:extLst>
            <a:ext uri="{FF2B5EF4-FFF2-40B4-BE49-F238E27FC236}">
              <a16:creationId xmlns:a16="http://schemas.microsoft.com/office/drawing/2014/main" id="{2626EB10-A6B1-4E88-BDFB-C9F7B5B434D1}"/>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239" name="Text Box 27">
          <a:extLst>
            <a:ext uri="{FF2B5EF4-FFF2-40B4-BE49-F238E27FC236}">
              <a16:creationId xmlns:a16="http://schemas.microsoft.com/office/drawing/2014/main" id="{7CF42241-AB13-462F-BAB6-BCAA8FB6B2AD}"/>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240" name="Text Box 27">
          <a:extLst>
            <a:ext uri="{FF2B5EF4-FFF2-40B4-BE49-F238E27FC236}">
              <a16:creationId xmlns:a16="http://schemas.microsoft.com/office/drawing/2014/main" id="{9FCC47C0-97C5-4E9A-95AD-EABF175CE4A9}"/>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41" name="Text Box 27">
          <a:extLst>
            <a:ext uri="{FF2B5EF4-FFF2-40B4-BE49-F238E27FC236}">
              <a16:creationId xmlns:a16="http://schemas.microsoft.com/office/drawing/2014/main" id="{223FE8DE-DEFD-4F3A-B5EB-BA732D33B848}"/>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42" name="Text Box 27">
          <a:extLst>
            <a:ext uri="{FF2B5EF4-FFF2-40B4-BE49-F238E27FC236}">
              <a16:creationId xmlns:a16="http://schemas.microsoft.com/office/drawing/2014/main" id="{CD918151-4E69-4FAF-B8AB-51D42DEEF95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43" name="Text Box 27">
          <a:extLst>
            <a:ext uri="{FF2B5EF4-FFF2-40B4-BE49-F238E27FC236}">
              <a16:creationId xmlns:a16="http://schemas.microsoft.com/office/drawing/2014/main" id="{A75C4AA4-16CB-4804-B26C-9C8522D35CA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44" name="Text Box 27">
          <a:extLst>
            <a:ext uri="{FF2B5EF4-FFF2-40B4-BE49-F238E27FC236}">
              <a16:creationId xmlns:a16="http://schemas.microsoft.com/office/drawing/2014/main" id="{F6E81941-1486-42EC-B9D8-ADF690832E80}"/>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45" name="Text Box 27">
          <a:extLst>
            <a:ext uri="{FF2B5EF4-FFF2-40B4-BE49-F238E27FC236}">
              <a16:creationId xmlns:a16="http://schemas.microsoft.com/office/drawing/2014/main" id="{66579FF5-63F5-4583-89F0-177950A2C718}"/>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46" name="Text Box 27">
          <a:extLst>
            <a:ext uri="{FF2B5EF4-FFF2-40B4-BE49-F238E27FC236}">
              <a16:creationId xmlns:a16="http://schemas.microsoft.com/office/drawing/2014/main" id="{A42D08EE-B2D3-4E34-8346-C23A1D044906}"/>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47" name="Text Box 27">
          <a:extLst>
            <a:ext uri="{FF2B5EF4-FFF2-40B4-BE49-F238E27FC236}">
              <a16:creationId xmlns:a16="http://schemas.microsoft.com/office/drawing/2014/main" id="{95924E25-EAAE-48DA-A62D-385EE9DDDAA9}"/>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48" name="Text Box 27">
          <a:extLst>
            <a:ext uri="{FF2B5EF4-FFF2-40B4-BE49-F238E27FC236}">
              <a16:creationId xmlns:a16="http://schemas.microsoft.com/office/drawing/2014/main" id="{00E66F04-97E1-4371-A63C-985A1326C883}"/>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249" name="Text Box 27">
          <a:extLst>
            <a:ext uri="{FF2B5EF4-FFF2-40B4-BE49-F238E27FC236}">
              <a16:creationId xmlns:a16="http://schemas.microsoft.com/office/drawing/2014/main" id="{B41ADEF0-C603-40BA-9A53-044D850B39F9}"/>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250" name="Text Box 27">
          <a:extLst>
            <a:ext uri="{FF2B5EF4-FFF2-40B4-BE49-F238E27FC236}">
              <a16:creationId xmlns:a16="http://schemas.microsoft.com/office/drawing/2014/main" id="{4EA748B6-ACB6-4D0B-ADDC-1FEC832E73FA}"/>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51" name="Text Box 27">
          <a:extLst>
            <a:ext uri="{FF2B5EF4-FFF2-40B4-BE49-F238E27FC236}">
              <a16:creationId xmlns:a16="http://schemas.microsoft.com/office/drawing/2014/main" id="{D010DEAE-678E-4620-A628-721BB092E6E0}"/>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52" name="Text Box 27">
          <a:extLst>
            <a:ext uri="{FF2B5EF4-FFF2-40B4-BE49-F238E27FC236}">
              <a16:creationId xmlns:a16="http://schemas.microsoft.com/office/drawing/2014/main" id="{21B488DD-73C6-4092-8BF5-5811EC4ADE40}"/>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53" name="Text Box 27">
          <a:extLst>
            <a:ext uri="{FF2B5EF4-FFF2-40B4-BE49-F238E27FC236}">
              <a16:creationId xmlns:a16="http://schemas.microsoft.com/office/drawing/2014/main" id="{2D4E348B-F361-4357-B08F-5D044F03120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54" name="Text Box 27">
          <a:extLst>
            <a:ext uri="{FF2B5EF4-FFF2-40B4-BE49-F238E27FC236}">
              <a16:creationId xmlns:a16="http://schemas.microsoft.com/office/drawing/2014/main" id="{33B0BF20-4610-42FD-AC03-8AE3E09CF86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255" name="Text Box 27">
          <a:extLst>
            <a:ext uri="{FF2B5EF4-FFF2-40B4-BE49-F238E27FC236}">
              <a16:creationId xmlns:a16="http://schemas.microsoft.com/office/drawing/2014/main" id="{E0A11478-56C8-4AFC-86E2-08CEED813C21}"/>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56" name="Text Box 27">
          <a:extLst>
            <a:ext uri="{FF2B5EF4-FFF2-40B4-BE49-F238E27FC236}">
              <a16:creationId xmlns:a16="http://schemas.microsoft.com/office/drawing/2014/main" id="{01D269FD-7205-4B3C-B7AD-063B26F4A9E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3257" name="Text Box 27">
          <a:extLst>
            <a:ext uri="{FF2B5EF4-FFF2-40B4-BE49-F238E27FC236}">
              <a16:creationId xmlns:a16="http://schemas.microsoft.com/office/drawing/2014/main" id="{A7000381-3BFB-440A-95DA-513B31333A88}"/>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58" name="Text Box 27">
          <a:extLst>
            <a:ext uri="{FF2B5EF4-FFF2-40B4-BE49-F238E27FC236}">
              <a16:creationId xmlns:a16="http://schemas.microsoft.com/office/drawing/2014/main" id="{1169F94B-74A5-4BDF-A3AD-346E0A4FA339}"/>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59" name="Text Box 27">
          <a:extLst>
            <a:ext uri="{FF2B5EF4-FFF2-40B4-BE49-F238E27FC236}">
              <a16:creationId xmlns:a16="http://schemas.microsoft.com/office/drawing/2014/main" id="{3670BD30-3600-44A0-A6D1-B3813BBED28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60" name="Text Box 27">
          <a:extLst>
            <a:ext uri="{FF2B5EF4-FFF2-40B4-BE49-F238E27FC236}">
              <a16:creationId xmlns:a16="http://schemas.microsoft.com/office/drawing/2014/main" id="{14CA8E59-E806-4834-BF64-B60C660681A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61" name="Text Box 27">
          <a:extLst>
            <a:ext uri="{FF2B5EF4-FFF2-40B4-BE49-F238E27FC236}">
              <a16:creationId xmlns:a16="http://schemas.microsoft.com/office/drawing/2014/main" id="{4E71D58C-D17B-4620-972A-63FA3283063C}"/>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62" name="Text Box 27">
          <a:extLst>
            <a:ext uri="{FF2B5EF4-FFF2-40B4-BE49-F238E27FC236}">
              <a16:creationId xmlns:a16="http://schemas.microsoft.com/office/drawing/2014/main" id="{92820DF7-0950-4FE9-B016-CE977C95EFB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63" name="Text Box 27">
          <a:extLst>
            <a:ext uri="{FF2B5EF4-FFF2-40B4-BE49-F238E27FC236}">
              <a16:creationId xmlns:a16="http://schemas.microsoft.com/office/drawing/2014/main" id="{9CB3B785-73A9-4FC6-B903-1F35504F4695}"/>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64" name="Text Box 27">
          <a:extLst>
            <a:ext uri="{FF2B5EF4-FFF2-40B4-BE49-F238E27FC236}">
              <a16:creationId xmlns:a16="http://schemas.microsoft.com/office/drawing/2014/main" id="{DD580D4E-E0C3-4C0D-86A7-F947D334C11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65" name="Text Box 27">
          <a:extLst>
            <a:ext uri="{FF2B5EF4-FFF2-40B4-BE49-F238E27FC236}">
              <a16:creationId xmlns:a16="http://schemas.microsoft.com/office/drawing/2014/main" id="{825D1201-05B8-4A1C-9E4C-3FE1FEF965F0}"/>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266" name="Text Box 27">
          <a:extLst>
            <a:ext uri="{FF2B5EF4-FFF2-40B4-BE49-F238E27FC236}">
              <a16:creationId xmlns:a16="http://schemas.microsoft.com/office/drawing/2014/main" id="{1687587F-EDAD-4D86-8EA5-A32AC907B7AC}"/>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67" name="Text Box 27">
          <a:extLst>
            <a:ext uri="{FF2B5EF4-FFF2-40B4-BE49-F238E27FC236}">
              <a16:creationId xmlns:a16="http://schemas.microsoft.com/office/drawing/2014/main" id="{3A15FE68-FFA3-4AF2-BF4D-0AAA4CC1247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68" name="Text Box 27">
          <a:extLst>
            <a:ext uri="{FF2B5EF4-FFF2-40B4-BE49-F238E27FC236}">
              <a16:creationId xmlns:a16="http://schemas.microsoft.com/office/drawing/2014/main" id="{86D39CBC-8CC7-4119-BD40-AB3C94CEC72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69" name="Text Box 27">
          <a:extLst>
            <a:ext uri="{FF2B5EF4-FFF2-40B4-BE49-F238E27FC236}">
              <a16:creationId xmlns:a16="http://schemas.microsoft.com/office/drawing/2014/main" id="{D88415A0-8A7C-4CCA-82AC-D6F22480AF99}"/>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70" name="Text Box 27">
          <a:extLst>
            <a:ext uri="{FF2B5EF4-FFF2-40B4-BE49-F238E27FC236}">
              <a16:creationId xmlns:a16="http://schemas.microsoft.com/office/drawing/2014/main" id="{848328F0-9DC6-4DBF-B347-79B659091CA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71" name="Text Box 27">
          <a:extLst>
            <a:ext uri="{FF2B5EF4-FFF2-40B4-BE49-F238E27FC236}">
              <a16:creationId xmlns:a16="http://schemas.microsoft.com/office/drawing/2014/main" id="{06A6B879-1ED5-4AB2-9C87-CA0C9E2C8E1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72" name="Text Box 27">
          <a:extLst>
            <a:ext uri="{FF2B5EF4-FFF2-40B4-BE49-F238E27FC236}">
              <a16:creationId xmlns:a16="http://schemas.microsoft.com/office/drawing/2014/main" id="{1FB3C6E7-98A4-4793-8680-BF2CCE10992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273" name="Text Box 27">
          <a:extLst>
            <a:ext uri="{FF2B5EF4-FFF2-40B4-BE49-F238E27FC236}">
              <a16:creationId xmlns:a16="http://schemas.microsoft.com/office/drawing/2014/main" id="{E3B34403-FC48-496C-BE08-8EA6EEF5B11E}"/>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274" name="Text Box 27">
          <a:extLst>
            <a:ext uri="{FF2B5EF4-FFF2-40B4-BE49-F238E27FC236}">
              <a16:creationId xmlns:a16="http://schemas.microsoft.com/office/drawing/2014/main" id="{A8A4F7EB-8F38-4C6A-A4D0-285D817264EE}"/>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275" name="Text Box 27">
          <a:extLst>
            <a:ext uri="{FF2B5EF4-FFF2-40B4-BE49-F238E27FC236}">
              <a16:creationId xmlns:a16="http://schemas.microsoft.com/office/drawing/2014/main" id="{6FBBA619-1591-44A9-B281-03CCE4084C2D}"/>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276" name="Text Box 27">
          <a:extLst>
            <a:ext uri="{FF2B5EF4-FFF2-40B4-BE49-F238E27FC236}">
              <a16:creationId xmlns:a16="http://schemas.microsoft.com/office/drawing/2014/main" id="{2883B677-5E1F-4084-A2B0-5A71941C6F4F}"/>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77" name="Text Box 27">
          <a:extLst>
            <a:ext uri="{FF2B5EF4-FFF2-40B4-BE49-F238E27FC236}">
              <a16:creationId xmlns:a16="http://schemas.microsoft.com/office/drawing/2014/main" id="{4DFA21D6-2B0E-470F-81E8-E79AF8F95D31}"/>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78" name="Text Box 27">
          <a:extLst>
            <a:ext uri="{FF2B5EF4-FFF2-40B4-BE49-F238E27FC236}">
              <a16:creationId xmlns:a16="http://schemas.microsoft.com/office/drawing/2014/main" id="{9492BB0B-1383-4D78-9F73-49DD2C8DBAEA}"/>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79" name="Text Box 27">
          <a:extLst>
            <a:ext uri="{FF2B5EF4-FFF2-40B4-BE49-F238E27FC236}">
              <a16:creationId xmlns:a16="http://schemas.microsoft.com/office/drawing/2014/main" id="{DC0F890A-6FF3-460B-8807-1739264642D6}"/>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80" name="Text Box 27">
          <a:extLst>
            <a:ext uri="{FF2B5EF4-FFF2-40B4-BE49-F238E27FC236}">
              <a16:creationId xmlns:a16="http://schemas.microsoft.com/office/drawing/2014/main" id="{320CF88A-F00C-43E4-B617-16A0EFBEAA34}"/>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81" name="Text Box 27">
          <a:extLst>
            <a:ext uri="{FF2B5EF4-FFF2-40B4-BE49-F238E27FC236}">
              <a16:creationId xmlns:a16="http://schemas.microsoft.com/office/drawing/2014/main" id="{77EE8413-2405-4584-B4F0-756833F4ED13}"/>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82" name="Text Box 27">
          <a:extLst>
            <a:ext uri="{FF2B5EF4-FFF2-40B4-BE49-F238E27FC236}">
              <a16:creationId xmlns:a16="http://schemas.microsoft.com/office/drawing/2014/main" id="{2F4E8F2E-62FD-4BB0-8179-49336943C051}"/>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283" name="Text Box 27">
          <a:extLst>
            <a:ext uri="{FF2B5EF4-FFF2-40B4-BE49-F238E27FC236}">
              <a16:creationId xmlns:a16="http://schemas.microsoft.com/office/drawing/2014/main" id="{6E4E2E36-B8C2-4CB1-98FE-1D24CC7DBCB4}"/>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284" name="Text Box 27">
          <a:extLst>
            <a:ext uri="{FF2B5EF4-FFF2-40B4-BE49-F238E27FC236}">
              <a16:creationId xmlns:a16="http://schemas.microsoft.com/office/drawing/2014/main" id="{EF2FB1C3-5866-4A06-BE88-7A0C60FD2A44}"/>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85" name="Text Box 27">
          <a:extLst>
            <a:ext uri="{FF2B5EF4-FFF2-40B4-BE49-F238E27FC236}">
              <a16:creationId xmlns:a16="http://schemas.microsoft.com/office/drawing/2014/main" id="{C2BCB252-D705-4190-81C3-3C65EE54D99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86" name="Text Box 27">
          <a:extLst>
            <a:ext uri="{FF2B5EF4-FFF2-40B4-BE49-F238E27FC236}">
              <a16:creationId xmlns:a16="http://schemas.microsoft.com/office/drawing/2014/main" id="{F217D66B-84D1-4424-BFF7-535DDA46FAC5}"/>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87" name="Text Box 27">
          <a:extLst>
            <a:ext uri="{FF2B5EF4-FFF2-40B4-BE49-F238E27FC236}">
              <a16:creationId xmlns:a16="http://schemas.microsoft.com/office/drawing/2014/main" id="{E7829AD8-0B44-4432-9EF8-D41B4C6C7FC3}"/>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288" name="Text Box 27">
          <a:extLst>
            <a:ext uri="{FF2B5EF4-FFF2-40B4-BE49-F238E27FC236}">
              <a16:creationId xmlns:a16="http://schemas.microsoft.com/office/drawing/2014/main" id="{6989820D-DEDF-4552-9364-FB16F7D8631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289" name="Text Box 27">
          <a:extLst>
            <a:ext uri="{FF2B5EF4-FFF2-40B4-BE49-F238E27FC236}">
              <a16:creationId xmlns:a16="http://schemas.microsoft.com/office/drawing/2014/main" id="{E8470062-5FE1-4D81-9134-C5300D47103D}"/>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90" name="Text Box 27">
          <a:extLst>
            <a:ext uri="{FF2B5EF4-FFF2-40B4-BE49-F238E27FC236}">
              <a16:creationId xmlns:a16="http://schemas.microsoft.com/office/drawing/2014/main" id="{081ADEFC-E529-49DE-9EB6-D814FA77E20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3291" name="Text Box 27">
          <a:extLst>
            <a:ext uri="{FF2B5EF4-FFF2-40B4-BE49-F238E27FC236}">
              <a16:creationId xmlns:a16="http://schemas.microsoft.com/office/drawing/2014/main" id="{7DAC1F97-CB03-4539-9D1D-E0C706939A2B}"/>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92" name="Text Box 27">
          <a:extLst>
            <a:ext uri="{FF2B5EF4-FFF2-40B4-BE49-F238E27FC236}">
              <a16:creationId xmlns:a16="http://schemas.microsoft.com/office/drawing/2014/main" id="{D22C345B-D08E-4869-8CD1-51A607D32EB4}"/>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93" name="Text Box 27">
          <a:extLst>
            <a:ext uri="{FF2B5EF4-FFF2-40B4-BE49-F238E27FC236}">
              <a16:creationId xmlns:a16="http://schemas.microsoft.com/office/drawing/2014/main" id="{EAFDE065-E5B8-4D91-B65E-8C196CE4374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94" name="Text Box 27">
          <a:extLst>
            <a:ext uri="{FF2B5EF4-FFF2-40B4-BE49-F238E27FC236}">
              <a16:creationId xmlns:a16="http://schemas.microsoft.com/office/drawing/2014/main" id="{C01125FE-34BD-45C5-94D8-4F29D4AB965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95" name="Text Box 27">
          <a:extLst>
            <a:ext uri="{FF2B5EF4-FFF2-40B4-BE49-F238E27FC236}">
              <a16:creationId xmlns:a16="http://schemas.microsoft.com/office/drawing/2014/main" id="{98242CA9-254B-4335-AECC-0AC2432E1155}"/>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96" name="Text Box 27">
          <a:extLst>
            <a:ext uri="{FF2B5EF4-FFF2-40B4-BE49-F238E27FC236}">
              <a16:creationId xmlns:a16="http://schemas.microsoft.com/office/drawing/2014/main" id="{C4A281EF-D02F-4637-821A-800E9AC443E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97" name="Text Box 27">
          <a:extLst>
            <a:ext uri="{FF2B5EF4-FFF2-40B4-BE49-F238E27FC236}">
              <a16:creationId xmlns:a16="http://schemas.microsoft.com/office/drawing/2014/main" id="{1ADA9791-5B85-4B19-BCA2-C014335AD7E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298" name="Text Box 27">
          <a:extLst>
            <a:ext uri="{FF2B5EF4-FFF2-40B4-BE49-F238E27FC236}">
              <a16:creationId xmlns:a16="http://schemas.microsoft.com/office/drawing/2014/main" id="{1A66A853-9BB7-4A5D-830A-C5F66E06A2C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299" name="Text Box 27">
          <a:extLst>
            <a:ext uri="{FF2B5EF4-FFF2-40B4-BE49-F238E27FC236}">
              <a16:creationId xmlns:a16="http://schemas.microsoft.com/office/drawing/2014/main" id="{88598E60-19BE-4E95-BC46-97B81ADD29F3}"/>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300" name="Text Box 27">
          <a:extLst>
            <a:ext uri="{FF2B5EF4-FFF2-40B4-BE49-F238E27FC236}">
              <a16:creationId xmlns:a16="http://schemas.microsoft.com/office/drawing/2014/main" id="{CBD65951-506A-463B-BE4F-2E42346A53F9}"/>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01" name="Text Box 27">
          <a:extLst>
            <a:ext uri="{FF2B5EF4-FFF2-40B4-BE49-F238E27FC236}">
              <a16:creationId xmlns:a16="http://schemas.microsoft.com/office/drawing/2014/main" id="{E3A4A370-E076-428E-9903-A8E945131A6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02" name="Text Box 27">
          <a:extLst>
            <a:ext uri="{FF2B5EF4-FFF2-40B4-BE49-F238E27FC236}">
              <a16:creationId xmlns:a16="http://schemas.microsoft.com/office/drawing/2014/main" id="{4941FCC2-0628-4937-A24B-C2B02E2AB38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03" name="Text Box 27">
          <a:extLst>
            <a:ext uri="{FF2B5EF4-FFF2-40B4-BE49-F238E27FC236}">
              <a16:creationId xmlns:a16="http://schemas.microsoft.com/office/drawing/2014/main" id="{467CC268-01BE-41FE-B0E7-6FA22594837B}"/>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04" name="Text Box 27">
          <a:extLst>
            <a:ext uri="{FF2B5EF4-FFF2-40B4-BE49-F238E27FC236}">
              <a16:creationId xmlns:a16="http://schemas.microsoft.com/office/drawing/2014/main" id="{FA75F150-98C6-41D4-A932-6386DAFF778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05" name="Text Box 27">
          <a:extLst>
            <a:ext uri="{FF2B5EF4-FFF2-40B4-BE49-F238E27FC236}">
              <a16:creationId xmlns:a16="http://schemas.microsoft.com/office/drawing/2014/main" id="{9695FC2A-EBF5-403D-9A8F-2F3EA1AD783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06" name="Text Box 27">
          <a:extLst>
            <a:ext uri="{FF2B5EF4-FFF2-40B4-BE49-F238E27FC236}">
              <a16:creationId xmlns:a16="http://schemas.microsoft.com/office/drawing/2014/main" id="{A6C46B1F-5D2A-411A-B210-92DEB93CB496}"/>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307" name="Text Box 27">
          <a:extLst>
            <a:ext uri="{FF2B5EF4-FFF2-40B4-BE49-F238E27FC236}">
              <a16:creationId xmlns:a16="http://schemas.microsoft.com/office/drawing/2014/main" id="{870D0A14-935B-4A9D-8759-200D2E2DFB51}"/>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308" name="Text Box 27">
          <a:extLst>
            <a:ext uri="{FF2B5EF4-FFF2-40B4-BE49-F238E27FC236}">
              <a16:creationId xmlns:a16="http://schemas.microsoft.com/office/drawing/2014/main" id="{E519E3D3-70B4-4829-B5B3-8A85420B046D}"/>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309" name="Text Box 27">
          <a:extLst>
            <a:ext uri="{FF2B5EF4-FFF2-40B4-BE49-F238E27FC236}">
              <a16:creationId xmlns:a16="http://schemas.microsoft.com/office/drawing/2014/main" id="{DCC46820-0F2C-4BAF-A968-EB082700EBE4}"/>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310" name="Text Box 27">
          <a:extLst>
            <a:ext uri="{FF2B5EF4-FFF2-40B4-BE49-F238E27FC236}">
              <a16:creationId xmlns:a16="http://schemas.microsoft.com/office/drawing/2014/main" id="{101680BD-CBCD-44CA-8CE1-D54BA95DADDD}"/>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3311" name="Text Box 27">
          <a:extLst>
            <a:ext uri="{FF2B5EF4-FFF2-40B4-BE49-F238E27FC236}">
              <a16:creationId xmlns:a16="http://schemas.microsoft.com/office/drawing/2014/main" id="{032D3B6C-3257-4BE1-979E-4BFD5CC72C4B}"/>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312" name="Text Box 27">
          <a:extLst>
            <a:ext uri="{FF2B5EF4-FFF2-40B4-BE49-F238E27FC236}">
              <a16:creationId xmlns:a16="http://schemas.microsoft.com/office/drawing/2014/main" id="{968FC6CC-5EAE-49D4-A452-EB55A1039C8E}"/>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313" name="Text Box 27">
          <a:extLst>
            <a:ext uri="{FF2B5EF4-FFF2-40B4-BE49-F238E27FC236}">
              <a16:creationId xmlns:a16="http://schemas.microsoft.com/office/drawing/2014/main" id="{3F269CC4-8A52-427B-8E9B-9A3416974741}"/>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14" name="Text Box 27">
          <a:extLst>
            <a:ext uri="{FF2B5EF4-FFF2-40B4-BE49-F238E27FC236}">
              <a16:creationId xmlns:a16="http://schemas.microsoft.com/office/drawing/2014/main" id="{A0D4C03D-E0B9-4375-8297-B47835B0C6F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15" name="Text Box 27">
          <a:extLst>
            <a:ext uri="{FF2B5EF4-FFF2-40B4-BE49-F238E27FC236}">
              <a16:creationId xmlns:a16="http://schemas.microsoft.com/office/drawing/2014/main" id="{403422B4-33CC-4D4D-AB89-4800BB17ECCC}"/>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16" name="Text Box 27">
          <a:extLst>
            <a:ext uri="{FF2B5EF4-FFF2-40B4-BE49-F238E27FC236}">
              <a16:creationId xmlns:a16="http://schemas.microsoft.com/office/drawing/2014/main" id="{2C27166B-D5D1-436B-AF77-2DF876CF88D1}"/>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17" name="Text Box 27">
          <a:extLst>
            <a:ext uri="{FF2B5EF4-FFF2-40B4-BE49-F238E27FC236}">
              <a16:creationId xmlns:a16="http://schemas.microsoft.com/office/drawing/2014/main" id="{ED325B75-4D45-4CF0-A343-BCDA5FF3FCF6}"/>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18" name="Text Box 27">
          <a:extLst>
            <a:ext uri="{FF2B5EF4-FFF2-40B4-BE49-F238E27FC236}">
              <a16:creationId xmlns:a16="http://schemas.microsoft.com/office/drawing/2014/main" id="{DD94DD7A-C2DC-42B9-AD03-29F56D4DE7CA}"/>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19" name="Text Box 27">
          <a:extLst>
            <a:ext uri="{FF2B5EF4-FFF2-40B4-BE49-F238E27FC236}">
              <a16:creationId xmlns:a16="http://schemas.microsoft.com/office/drawing/2014/main" id="{5F6345D7-38F1-44B5-B658-97D1CF3076C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20" name="Text Box 27">
          <a:extLst>
            <a:ext uri="{FF2B5EF4-FFF2-40B4-BE49-F238E27FC236}">
              <a16:creationId xmlns:a16="http://schemas.microsoft.com/office/drawing/2014/main" id="{98EBF684-6F8C-4591-B007-AB3119BC4074}"/>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21" name="Text Box 27">
          <a:extLst>
            <a:ext uri="{FF2B5EF4-FFF2-40B4-BE49-F238E27FC236}">
              <a16:creationId xmlns:a16="http://schemas.microsoft.com/office/drawing/2014/main" id="{5FD3AF49-E32C-4617-90EA-89A8EBA0320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322" name="Text Box 27">
          <a:extLst>
            <a:ext uri="{FF2B5EF4-FFF2-40B4-BE49-F238E27FC236}">
              <a16:creationId xmlns:a16="http://schemas.microsoft.com/office/drawing/2014/main" id="{5168B056-372B-4A82-8FB2-BB9EAB4A895D}"/>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323" name="Text Box 27">
          <a:extLst>
            <a:ext uri="{FF2B5EF4-FFF2-40B4-BE49-F238E27FC236}">
              <a16:creationId xmlns:a16="http://schemas.microsoft.com/office/drawing/2014/main" id="{ADA6868C-623E-49BF-B66F-52D6993ADDB6}"/>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24" name="Text Box 27">
          <a:extLst>
            <a:ext uri="{FF2B5EF4-FFF2-40B4-BE49-F238E27FC236}">
              <a16:creationId xmlns:a16="http://schemas.microsoft.com/office/drawing/2014/main" id="{5D0290AD-79FA-431A-83FA-776D4E1E686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25" name="Text Box 27">
          <a:extLst>
            <a:ext uri="{FF2B5EF4-FFF2-40B4-BE49-F238E27FC236}">
              <a16:creationId xmlns:a16="http://schemas.microsoft.com/office/drawing/2014/main" id="{DEE07897-9A3C-4DE9-90CF-DE67714F66AA}"/>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26" name="Text Box 27">
          <a:extLst>
            <a:ext uri="{FF2B5EF4-FFF2-40B4-BE49-F238E27FC236}">
              <a16:creationId xmlns:a16="http://schemas.microsoft.com/office/drawing/2014/main" id="{ACCC70FA-CA1E-48A2-A020-D0A7845C582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27" name="Text Box 27">
          <a:extLst>
            <a:ext uri="{FF2B5EF4-FFF2-40B4-BE49-F238E27FC236}">
              <a16:creationId xmlns:a16="http://schemas.microsoft.com/office/drawing/2014/main" id="{40697F3E-A011-49E6-B7B1-90E7FDC399B6}"/>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328" name="Text Box 27">
          <a:extLst>
            <a:ext uri="{FF2B5EF4-FFF2-40B4-BE49-F238E27FC236}">
              <a16:creationId xmlns:a16="http://schemas.microsoft.com/office/drawing/2014/main" id="{A061E460-2481-46AE-8FB0-CCFF976D5372}"/>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29" name="Text Box 27">
          <a:extLst>
            <a:ext uri="{FF2B5EF4-FFF2-40B4-BE49-F238E27FC236}">
              <a16:creationId xmlns:a16="http://schemas.microsoft.com/office/drawing/2014/main" id="{D9EBA137-8A41-45CF-B722-C8ABBA5E8FB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3330" name="Text Box 27">
          <a:extLst>
            <a:ext uri="{FF2B5EF4-FFF2-40B4-BE49-F238E27FC236}">
              <a16:creationId xmlns:a16="http://schemas.microsoft.com/office/drawing/2014/main" id="{DCCEB0D7-6B26-4CA4-9813-BC94D5D0698E}"/>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31" name="Text Box 27">
          <a:extLst>
            <a:ext uri="{FF2B5EF4-FFF2-40B4-BE49-F238E27FC236}">
              <a16:creationId xmlns:a16="http://schemas.microsoft.com/office/drawing/2014/main" id="{00A2F768-A1E4-4AC9-A1B7-A25844D75D27}"/>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32" name="Text Box 27">
          <a:extLst>
            <a:ext uri="{FF2B5EF4-FFF2-40B4-BE49-F238E27FC236}">
              <a16:creationId xmlns:a16="http://schemas.microsoft.com/office/drawing/2014/main" id="{5318D304-79B8-48CA-8839-5FA3C60B004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33" name="Text Box 27">
          <a:extLst>
            <a:ext uri="{FF2B5EF4-FFF2-40B4-BE49-F238E27FC236}">
              <a16:creationId xmlns:a16="http://schemas.microsoft.com/office/drawing/2014/main" id="{F0348DAE-CB48-4255-BE82-401634248F5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34" name="Text Box 27">
          <a:extLst>
            <a:ext uri="{FF2B5EF4-FFF2-40B4-BE49-F238E27FC236}">
              <a16:creationId xmlns:a16="http://schemas.microsoft.com/office/drawing/2014/main" id="{DF72FF45-97A3-40EB-BD76-4082123EAA0C}"/>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35" name="Text Box 27">
          <a:extLst>
            <a:ext uri="{FF2B5EF4-FFF2-40B4-BE49-F238E27FC236}">
              <a16:creationId xmlns:a16="http://schemas.microsoft.com/office/drawing/2014/main" id="{CEEDEDFB-444D-49F3-AA92-C05005EE2A4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36" name="Text Box 27">
          <a:extLst>
            <a:ext uri="{FF2B5EF4-FFF2-40B4-BE49-F238E27FC236}">
              <a16:creationId xmlns:a16="http://schemas.microsoft.com/office/drawing/2014/main" id="{01116643-D52D-443F-B2B3-481097B9A5C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37" name="Text Box 27">
          <a:extLst>
            <a:ext uri="{FF2B5EF4-FFF2-40B4-BE49-F238E27FC236}">
              <a16:creationId xmlns:a16="http://schemas.microsoft.com/office/drawing/2014/main" id="{0571D89A-3755-4427-B641-020D3B17CEB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38" name="Text Box 27">
          <a:extLst>
            <a:ext uri="{FF2B5EF4-FFF2-40B4-BE49-F238E27FC236}">
              <a16:creationId xmlns:a16="http://schemas.microsoft.com/office/drawing/2014/main" id="{49CF30A8-AA5F-45FA-9C91-F62AE4FC76E4}"/>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339" name="Text Box 27">
          <a:extLst>
            <a:ext uri="{FF2B5EF4-FFF2-40B4-BE49-F238E27FC236}">
              <a16:creationId xmlns:a16="http://schemas.microsoft.com/office/drawing/2014/main" id="{79746515-8D9A-4F4A-8AFC-C465630D11DA}"/>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40" name="Text Box 27">
          <a:extLst>
            <a:ext uri="{FF2B5EF4-FFF2-40B4-BE49-F238E27FC236}">
              <a16:creationId xmlns:a16="http://schemas.microsoft.com/office/drawing/2014/main" id="{38F25B2B-9903-45C7-840F-2F51A62745E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41" name="Text Box 27">
          <a:extLst>
            <a:ext uri="{FF2B5EF4-FFF2-40B4-BE49-F238E27FC236}">
              <a16:creationId xmlns:a16="http://schemas.microsoft.com/office/drawing/2014/main" id="{775F637F-1F61-4900-9A46-CE31EFF47E8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42" name="Text Box 27">
          <a:extLst>
            <a:ext uri="{FF2B5EF4-FFF2-40B4-BE49-F238E27FC236}">
              <a16:creationId xmlns:a16="http://schemas.microsoft.com/office/drawing/2014/main" id="{D5795BAD-53CB-474B-B85C-EE862C7CA85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43" name="Text Box 27">
          <a:extLst>
            <a:ext uri="{FF2B5EF4-FFF2-40B4-BE49-F238E27FC236}">
              <a16:creationId xmlns:a16="http://schemas.microsoft.com/office/drawing/2014/main" id="{BFF96B6E-A291-4014-97D7-4AEBE7DAF73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44" name="Text Box 27">
          <a:extLst>
            <a:ext uri="{FF2B5EF4-FFF2-40B4-BE49-F238E27FC236}">
              <a16:creationId xmlns:a16="http://schemas.microsoft.com/office/drawing/2014/main" id="{05AF7503-4357-4E38-924B-D287B0368D6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45" name="Text Box 27">
          <a:extLst>
            <a:ext uri="{FF2B5EF4-FFF2-40B4-BE49-F238E27FC236}">
              <a16:creationId xmlns:a16="http://schemas.microsoft.com/office/drawing/2014/main" id="{7F9B7DE4-19A4-41DF-B56E-E5151BD02BE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346" name="Text Box 27">
          <a:extLst>
            <a:ext uri="{FF2B5EF4-FFF2-40B4-BE49-F238E27FC236}">
              <a16:creationId xmlns:a16="http://schemas.microsoft.com/office/drawing/2014/main" id="{8F45198E-C529-48C9-9820-2D3D51FF4710}"/>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347" name="Text Box 27">
          <a:extLst>
            <a:ext uri="{FF2B5EF4-FFF2-40B4-BE49-F238E27FC236}">
              <a16:creationId xmlns:a16="http://schemas.microsoft.com/office/drawing/2014/main" id="{FC568133-9773-4643-84F6-0D86EB872D69}"/>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348" name="Text Box 27">
          <a:extLst>
            <a:ext uri="{FF2B5EF4-FFF2-40B4-BE49-F238E27FC236}">
              <a16:creationId xmlns:a16="http://schemas.microsoft.com/office/drawing/2014/main" id="{47993DEB-A631-423E-BDC2-66FD13EEB0C1}"/>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349" name="Text Box 27">
          <a:extLst>
            <a:ext uri="{FF2B5EF4-FFF2-40B4-BE49-F238E27FC236}">
              <a16:creationId xmlns:a16="http://schemas.microsoft.com/office/drawing/2014/main" id="{3B5465DD-2E5A-40BE-9D8B-537D272F3669}"/>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3350" name="Text Box 27">
          <a:extLst>
            <a:ext uri="{FF2B5EF4-FFF2-40B4-BE49-F238E27FC236}">
              <a16:creationId xmlns:a16="http://schemas.microsoft.com/office/drawing/2014/main" id="{54DA18AC-B49F-4001-8F8D-FC292CD7F8DC}"/>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351" name="Text Box 27">
          <a:extLst>
            <a:ext uri="{FF2B5EF4-FFF2-40B4-BE49-F238E27FC236}">
              <a16:creationId xmlns:a16="http://schemas.microsoft.com/office/drawing/2014/main" id="{E0A21F3D-4425-43F6-B904-BCEA6A291BAA}"/>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52" name="Text Box 27">
          <a:extLst>
            <a:ext uri="{FF2B5EF4-FFF2-40B4-BE49-F238E27FC236}">
              <a16:creationId xmlns:a16="http://schemas.microsoft.com/office/drawing/2014/main" id="{BFFB853A-DC0B-478A-A780-0FEA921CDBE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53" name="Text Box 27">
          <a:extLst>
            <a:ext uri="{FF2B5EF4-FFF2-40B4-BE49-F238E27FC236}">
              <a16:creationId xmlns:a16="http://schemas.microsoft.com/office/drawing/2014/main" id="{6358EA04-A558-4BFB-98E7-79860191D9E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54" name="Text Box 27">
          <a:extLst>
            <a:ext uri="{FF2B5EF4-FFF2-40B4-BE49-F238E27FC236}">
              <a16:creationId xmlns:a16="http://schemas.microsoft.com/office/drawing/2014/main" id="{6EA879D9-7477-41B9-A273-D5FDAB88A626}"/>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55" name="Text Box 27">
          <a:extLst>
            <a:ext uri="{FF2B5EF4-FFF2-40B4-BE49-F238E27FC236}">
              <a16:creationId xmlns:a16="http://schemas.microsoft.com/office/drawing/2014/main" id="{E64BAB11-AE54-461A-AD3A-75B8D77FBDA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56" name="Text Box 27">
          <a:extLst>
            <a:ext uri="{FF2B5EF4-FFF2-40B4-BE49-F238E27FC236}">
              <a16:creationId xmlns:a16="http://schemas.microsoft.com/office/drawing/2014/main" id="{D567DD2E-B63A-43A4-9B3E-4443DBF78B2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57" name="Text Box 27">
          <a:extLst>
            <a:ext uri="{FF2B5EF4-FFF2-40B4-BE49-F238E27FC236}">
              <a16:creationId xmlns:a16="http://schemas.microsoft.com/office/drawing/2014/main" id="{2D1D550E-1805-4151-92A1-8169DBA66C4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58" name="Text Box 27">
          <a:extLst>
            <a:ext uri="{FF2B5EF4-FFF2-40B4-BE49-F238E27FC236}">
              <a16:creationId xmlns:a16="http://schemas.microsoft.com/office/drawing/2014/main" id="{0CC48709-8CAC-4897-A715-891F0F2977C9}"/>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59" name="Text Box 27">
          <a:extLst>
            <a:ext uri="{FF2B5EF4-FFF2-40B4-BE49-F238E27FC236}">
              <a16:creationId xmlns:a16="http://schemas.microsoft.com/office/drawing/2014/main" id="{6715F50E-210E-4467-A55A-833AE65DE737}"/>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360" name="Text Box 27">
          <a:extLst>
            <a:ext uri="{FF2B5EF4-FFF2-40B4-BE49-F238E27FC236}">
              <a16:creationId xmlns:a16="http://schemas.microsoft.com/office/drawing/2014/main" id="{D6FFAA0D-84A8-4A33-934E-BDAA78DCEB7C}"/>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361" name="Text Box 27">
          <a:extLst>
            <a:ext uri="{FF2B5EF4-FFF2-40B4-BE49-F238E27FC236}">
              <a16:creationId xmlns:a16="http://schemas.microsoft.com/office/drawing/2014/main" id="{03946561-878C-4E9F-A62B-934623983A63}"/>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62" name="Text Box 27">
          <a:extLst>
            <a:ext uri="{FF2B5EF4-FFF2-40B4-BE49-F238E27FC236}">
              <a16:creationId xmlns:a16="http://schemas.microsoft.com/office/drawing/2014/main" id="{1D6D54D6-1D6B-418A-B592-5A302AAD83AC}"/>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63" name="Text Box 27">
          <a:extLst>
            <a:ext uri="{FF2B5EF4-FFF2-40B4-BE49-F238E27FC236}">
              <a16:creationId xmlns:a16="http://schemas.microsoft.com/office/drawing/2014/main" id="{06C84F90-98F3-462B-AF03-5FC37CF5BF7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64" name="Text Box 27">
          <a:extLst>
            <a:ext uri="{FF2B5EF4-FFF2-40B4-BE49-F238E27FC236}">
              <a16:creationId xmlns:a16="http://schemas.microsoft.com/office/drawing/2014/main" id="{50C2FE5E-79CB-4961-B94A-34BADADF621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65" name="Text Box 27">
          <a:extLst>
            <a:ext uri="{FF2B5EF4-FFF2-40B4-BE49-F238E27FC236}">
              <a16:creationId xmlns:a16="http://schemas.microsoft.com/office/drawing/2014/main" id="{AB021A00-9DA4-4995-B611-FCE2CB815808}"/>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366" name="Text Box 27">
          <a:extLst>
            <a:ext uri="{FF2B5EF4-FFF2-40B4-BE49-F238E27FC236}">
              <a16:creationId xmlns:a16="http://schemas.microsoft.com/office/drawing/2014/main" id="{5929AFB6-7179-4B7D-8E1D-F16EA2C519B4}"/>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67" name="Text Box 27">
          <a:extLst>
            <a:ext uri="{FF2B5EF4-FFF2-40B4-BE49-F238E27FC236}">
              <a16:creationId xmlns:a16="http://schemas.microsoft.com/office/drawing/2014/main" id="{45206068-6E04-41D0-BBE5-F0F0B2FE6446}"/>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3368" name="Text Box 27">
          <a:extLst>
            <a:ext uri="{FF2B5EF4-FFF2-40B4-BE49-F238E27FC236}">
              <a16:creationId xmlns:a16="http://schemas.microsoft.com/office/drawing/2014/main" id="{8377BBD9-59D1-4530-A195-5A10D656C921}"/>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69" name="Text Box 27">
          <a:extLst>
            <a:ext uri="{FF2B5EF4-FFF2-40B4-BE49-F238E27FC236}">
              <a16:creationId xmlns:a16="http://schemas.microsoft.com/office/drawing/2014/main" id="{B40D4CB5-1C00-4365-AA7D-D8103F538D22}"/>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70" name="Text Box 27">
          <a:extLst>
            <a:ext uri="{FF2B5EF4-FFF2-40B4-BE49-F238E27FC236}">
              <a16:creationId xmlns:a16="http://schemas.microsoft.com/office/drawing/2014/main" id="{62C6E9A8-3068-46F4-A814-9755E85EACF1}"/>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71" name="Text Box 27">
          <a:extLst>
            <a:ext uri="{FF2B5EF4-FFF2-40B4-BE49-F238E27FC236}">
              <a16:creationId xmlns:a16="http://schemas.microsoft.com/office/drawing/2014/main" id="{612FC7E0-66D5-4837-9AE1-C2ECA9D88DD8}"/>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72" name="Text Box 27">
          <a:extLst>
            <a:ext uri="{FF2B5EF4-FFF2-40B4-BE49-F238E27FC236}">
              <a16:creationId xmlns:a16="http://schemas.microsoft.com/office/drawing/2014/main" id="{27647846-EDB7-476B-832E-030FD1F8636E}"/>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73" name="Text Box 27">
          <a:extLst>
            <a:ext uri="{FF2B5EF4-FFF2-40B4-BE49-F238E27FC236}">
              <a16:creationId xmlns:a16="http://schemas.microsoft.com/office/drawing/2014/main" id="{BA5BF848-E05E-4332-98BE-0122479BB8A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74" name="Text Box 27">
          <a:extLst>
            <a:ext uri="{FF2B5EF4-FFF2-40B4-BE49-F238E27FC236}">
              <a16:creationId xmlns:a16="http://schemas.microsoft.com/office/drawing/2014/main" id="{1D0CF2F1-FFE1-4FC8-A71B-C2A87620DEFF}"/>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75" name="Text Box 27">
          <a:extLst>
            <a:ext uri="{FF2B5EF4-FFF2-40B4-BE49-F238E27FC236}">
              <a16:creationId xmlns:a16="http://schemas.microsoft.com/office/drawing/2014/main" id="{B2AF5CD6-81BD-43E5-83C7-2EF02ADBD50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76" name="Text Box 27">
          <a:extLst>
            <a:ext uri="{FF2B5EF4-FFF2-40B4-BE49-F238E27FC236}">
              <a16:creationId xmlns:a16="http://schemas.microsoft.com/office/drawing/2014/main" id="{0D005871-9ED4-4634-B813-0A5F10F8F1E8}"/>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377" name="Text Box 27">
          <a:extLst>
            <a:ext uri="{FF2B5EF4-FFF2-40B4-BE49-F238E27FC236}">
              <a16:creationId xmlns:a16="http://schemas.microsoft.com/office/drawing/2014/main" id="{F274A9D1-02A1-4D0C-BE57-699B7362DD42}"/>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78" name="Text Box 27">
          <a:extLst>
            <a:ext uri="{FF2B5EF4-FFF2-40B4-BE49-F238E27FC236}">
              <a16:creationId xmlns:a16="http://schemas.microsoft.com/office/drawing/2014/main" id="{75B52DAA-1350-43BE-9566-4A519380904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79" name="Text Box 27">
          <a:extLst>
            <a:ext uri="{FF2B5EF4-FFF2-40B4-BE49-F238E27FC236}">
              <a16:creationId xmlns:a16="http://schemas.microsoft.com/office/drawing/2014/main" id="{E2B46F2C-7F56-4328-AF9E-4891F459E06B}"/>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80" name="Text Box 27">
          <a:extLst>
            <a:ext uri="{FF2B5EF4-FFF2-40B4-BE49-F238E27FC236}">
              <a16:creationId xmlns:a16="http://schemas.microsoft.com/office/drawing/2014/main" id="{D70483F1-B95C-4945-8B36-FB60FAF88DF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81" name="Text Box 27">
          <a:extLst>
            <a:ext uri="{FF2B5EF4-FFF2-40B4-BE49-F238E27FC236}">
              <a16:creationId xmlns:a16="http://schemas.microsoft.com/office/drawing/2014/main" id="{1FE7E19B-9E04-4F5E-90FB-2987FCC10E16}"/>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82" name="Text Box 27">
          <a:extLst>
            <a:ext uri="{FF2B5EF4-FFF2-40B4-BE49-F238E27FC236}">
              <a16:creationId xmlns:a16="http://schemas.microsoft.com/office/drawing/2014/main" id="{01897A74-B952-47D8-B2CD-A56274117153}"/>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383" name="Text Box 27">
          <a:extLst>
            <a:ext uri="{FF2B5EF4-FFF2-40B4-BE49-F238E27FC236}">
              <a16:creationId xmlns:a16="http://schemas.microsoft.com/office/drawing/2014/main" id="{D63B5DD8-744C-473F-A2CE-18FC9B0440A5}"/>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384" name="Text Box 27">
          <a:extLst>
            <a:ext uri="{FF2B5EF4-FFF2-40B4-BE49-F238E27FC236}">
              <a16:creationId xmlns:a16="http://schemas.microsoft.com/office/drawing/2014/main" id="{FE57A238-1F48-4491-9F1C-064FBA418E4E}"/>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385" name="Text Box 27">
          <a:extLst>
            <a:ext uri="{FF2B5EF4-FFF2-40B4-BE49-F238E27FC236}">
              <a16:creationId xmlns:a16="http://schemas.microsoft.com/office/drawing/2014/main" id="{C4CF19E3-D0B3-4391-A075-73292576A503}"/>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386" name="Text Box 27">
          <a:extLst>
            <a:ext uri="{FF2B5EF4-FFF2-40B4-BE49-F238E27FC236}">
              <a16:creationId xmlns:a16="http://schemas.microsoft.com/office/drawing/2014/main" id="{25EBB420-2A6D-4978-9D97-A06840FD580C}"/>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387" name="Text Box 27">
          <a:extLst>
            <a:ext uri="{FF2B5EF4-FFF2-40B4-BE49-F238E27FC236}">
              <a16:creationId xmlns:a16="http://schemas.microsoft.com/office/drawing/2014/main" id="{1C1A2745-7767-4DC6-9594-8EC0F8307E93}"/>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69"/>
    <xdr:sp macro="" textlink="">
      <xdr:nvSpPr>
        <xdr:cNvPr id="13388" name="Text Box 27">
          <a:extLst>
            <a:ext uri="{FF2B5EF4-FFF2-40B4-BE49-F238E27FC236}">
              <a16:creationId xmlns:a16="http://schemas.microsoft.com/office/drawing/2014/main" id="{D87C764C-BC47-4195-9765-590DE98038A8}"/>
            </a:ext>
          </a:extLst>
        </xdr:cNvPr>
        <xdr:cNvSpPr txBox="1">
          <a:spLocks noChangeArrowheads="1"/>
        </xdr:cNvSpPr>
      </xdr:nvSpPr>
      <xdr:spPr bwMode="auto">
        <a:xfrm>
          <a:off x="2617470" y="2819400"/>
          <a:ext cx="76200" cy="18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389" name="Text Box 27">
          <a:extLst>
            <a:ext uri="{FF2B5EF4-FFF2-40B4-BE49-F238E27FC236}">
              <a16:creationId xmlns:a16="http://schemas.microsoft.com/office/drawing/2014/main" id="{9706B4C5-1C4C-4581-8DF3-1B00BB36776F}"/>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390" name="Text Box 27">
          <a:extLst>
            <a:ext uri="{FF2B5EF4-FFF2-40B4-BE49-F238E27FC236}">
              <a16:creationId xmlns:a16="http://schemas.microsoft.com/office/drawing/2014/main" id="{D550ED90-B26A-4D0F-B4E6-E67604581EC2}"/>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91" name="Text Box 27">
          <a:extLst>
            <a:ext uri="{FF2B5EF4-FFF2-40B4-BE49-F238E27FC236}">
              <a16:creationId xmlns:a16="http://schemas.microsoft.com/office/drawing/2014/main" id="{F364D634-7D4E-43C7-BC08-8AF2DD7AF2C1}"/>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92" name="Text Box 27">
          <a:extLst>
            <a:ext uri="{FF2B5EF4-FFF2-40B4-BE49-F238E27FC236}">
              <a16:creationId xmlns:a16="http://schemas.microsoft.com/office/drawing/2014/main" id="{5E9E85A9-3477-4364-9F67-3AE2A4F45C67}"/>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93" name="Text Box 27">
          <a:extLst>
            <a:ext uri="{FF2B5EF4-FFF2-40B4-BE49-F238E27FC236}">
              <a16:creationId xmlns:a16="http://schemas.microsoft.com/office/drawing/2014/main" id="{B39A06C0-6A59-4EA3-A4ED-35E87C26A8FD}"/>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394" name="Text Box 27">
          <a:extLst>
            <a:ext uri="{FF2B5EF4-FFF2-40B4-BE49-F238E27FC236}">
              <a16:creationId xmlns:a16="http://schemas.microsoft.com/office/drawing/2014/main" id="{AF80A631-9AA9-4585-9B94-53FC94FBF6C9}"/>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95" name="Text Box 27">
          <a:extLst>
            <a:ext uri="{FF2B5EF4-FFF2-40B4-BE49-F238E27FC236}">
              <a16:creationId xmlns:a16="http://schemas.microsoft.com/office/drawing/2014/main" id="{20DEE31F-E365-431B-906A-6CDFE8CA97AC}"/>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96" name="Text Box 27">
          <a:extLst>
            <a:ext uri="{FF2B5EF4-FFF2-40B4-BE49-F238E27FC236}">
              <a16:creationId xmlns:a16="http://schemas.microsoft.com/office/drawing/2014/main" id="{DC8E2F52-327B-4F07-BD9F-ED0762BB02B6}"/>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97" name="Text Box 27">
          <a:extLst>
            <a:ext uri="{FF2B5EF4-FFF2-40B4-BE49-F238E27FC236}">
              <a16:creationId xmlns:a16="http://schemas.microsoft.com/office/drawing/2014/main" id="{57DE1963-4143-42F4-BB30-23A48B89EFB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398" name="Text Box 27">
          <a:extLst>
            <a:ext uri="{FF2B5EF4-FFF2-40B4-BE49-F238E27FC236}">
              <a16:creationId xmlns:a16="http://schemas.microsoft.com/office/drawing/2014/main" id="{1C2375FB-E95C-4EB0-BAF2-24B413635E2D}"/>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399" name="Text Box 27">
          <a:extLst>
            <a:ext uri="{FF2B5EF4-FFF2-40B4-BE49-F238E27FC236}">
              <a16:creationId xmlns:a16="http://schemas.microsoft.com/office/drawing/2014/main" id="{D3A21690-F10A-43A8-A6E4-872CBEBEF6BD}"/>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00" name="Text Box 27">
          <a:extLst>
            <a:ext uri="{FF2B5EF4-FFF2-40B4-BE49-F238E27FC236}">
              <a16:creationId xmlns:a16="http://schemas.microsoft.com/office/drawing/2014/main" id="{4E423AE8-DF10-4E97-BD3F-C8AE5163DDC2}"/>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401" name="Text Box 27">
          <a:extLst>
            <a:ext uri="{FF2B5EF4-FFF2-40B4-BE49-F238E27FC236}">
              <a16:creationId xmlns:a16="http://schemas.microsoft.com/office/drawing/2014/main" id="{DEC9CA50-3FF4-4F8A-9379-9D580729C44A}"/>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402" name="Text Box 27">
          <a:extLst>
            <a:ext uri="{FF2B5EF4-FFF2-40B4-BE49-F238E27FC236}">
              <a16:creationId xmlns:a16="http://schemas.microsoft.com/office/drawing/2014/main" id="{FE923DB9-C92E-4AC7-B742-0798830A637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403" name="Text Box 27">
          <a:extLst>
            <a:ext uri="{FF2B5EF4-FFF2-40B4-BE49-F238E27FC236}">
              <a16:creationId xmlns:a16="http://schemas.microsoft.com/office/drawing/2014/main" id="{B76122DB-B48B-4ED2-8097-4C1EB0E48CE2}"/>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404" name="Text Box 27">
          <a:extLst>
            <a:ext uri="{FF2B5EF4-FFF2-40B4-BE49-F238E27FC236}">
              <a16:creationId xmlns:a16="http://schemas.microsoft.com/office/drawing/2014/main" id="{91849961-080D-4D1E-8921-0522447F9370}"/>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405" name="Text Box 27">
          <a:extLst>
            <a:ext uri="{FF2B5EF4-FFF2-40B4-BE49-F238E27FC236}">
              <a16:creationId xmlns:a16="http://schemas.microsoft.com/office/drawing/2014/main" id="{6BF64EB5-D0DC-4EF0-9212-29DF88BF7C63}"/>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406" name="Text Box 27">
          <a:extLst>
            <a:ext uri="{FF2B5EF4-FFF2-40B4-BE49-F238E27FC236}">
              <a16:creationId xmlns:a16="http://schemas.microsoft.com/office/drawing/2014/main" id="{B4CC0102-3DD7-41C6-AFA5-2151C1092A3A}"/>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68580"/>
    <xdr:sp macro="" textlink="">
      <xdr:nvSpPr>
        <xdr:cNvPr id="13407" name="Text Box 27">
          <a:extLst>
            <a:ext uri="{FF2B5EF4-FFF2-40B4-BE49-F238E27FC236}">
              <a16:creationId xmlns:a16="http://schemas.microsoft.com/office/drawing/2014/main" id="{D429072B-71EB-4438-A750-FBEC5011251D}"/>
            </a:ext>
          </a:extLst>
        </xdr:cNvPr>
        <xdr:cNvSpPr txBox="1">
          <a:spLocks noChangeArrowheads="1"/>
        </xdr:cNvSpPr>
      </xdr:nvSpPr>
      <xdr:spPr bwMode="auto">
        <a:xfrm>
          <a:off x="2617470" y="2819400"/>
          <a:ext cx="0" cy="68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408" name="Text Box 27">
          <a:extLst>
            <a:ext uri="{FF2B5EF4-FFF2-40B4-BE49-F238E27FC236}">
              <a16:creationId xmlns:a16="http://schemas.microsoft.com/office/drawing/2014/main" id="{A9E99470-9B0F-4BD7-A8FA-9DCCE70DCDE9}"/>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409" name="Text Box 27">
          <a:extLst>
            <a:ext uri="{FF2B5EF4-FFF2-40B4-BE49-F238E27FC236}">
              <a16:creationId xmlns:a16="http://schemas.microsoft.com/office/drawing/2014/main" id="{01B9B64E-A423-402B-9B70-4213EAF6E7F2}"/>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410" name="Text Box 27">
          <a:extLst>
            <a:ext uri="{FF2B5EF4-FFF2-40B4-BE49-F238E27FC236}">
              <a16:creationId xmlns:a16="http://schemas.microsoft.com/office/drawing/2014/main" id="{5CC6F758-8822-418D-8B8C-D2B7BDE5B67D}"/>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411" name="Text Box 27">
          <a:extLst>
            <a:ext uri="{FF2B5EF4-FFF2-40B4-BE49-F238E27FC236}">
              <a16:creationId xmlns:a16="http://schemas.microsoft.com/office/drawing/2014/main" id="{D134D09D-0C6A-494B-911A-3855C6BA256E}"/>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412" name="Text Box 27">
          <a:extLst>
            <a:ext uri="{FF2B5EF4-FFF2-40B4-BE49-F238E27FC236}">
              <a16:creationId xmlns:a16="http://schemas.microsoft.com/office/drawing/2014/main" id="{13893C30-0D6B-439C-ACC2-534253B86A90}"/>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413" name="Text Box 27">
          <a:extLst>
            <a:ext uri="{FF2B5EF4-FFF2-40B4-BE49-F238E27FC236}">
              <a16:creationId xmlns:a16="http://schemas.microsoft.com/office/drawing/2014/main" id="{F075E083-9417-4EDF-A7DA-86556E0F467B}"/>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414" name="Text Box 27">
          <a:extLst>
            <a:ext uri="{FF2B5EF4-FFF2-40B4-BE49-F238E27FC236}">
              <a16:creationId xmlns:a16="http://schemas.microsoft.com/office/drawing/2014/main" id="{4BC195BD-E2F0-4E81-98C9-BCB7EF433074}"/>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415" name="Text Box 27">
          <a:extLst>
            <a:ext uri="{FF2B5EF4-FFF2-40B4-BE49-F238E27FC236}">
              <a16:creationId xmlns:a16="http://schemas.microsoft.com/office/drawing/2014/main" id="{D63AE529-115F-4248-9D9F-3E19EA421EF1}"/>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2011680</xdr:colOff>
      <xdr:row>13</xdr:row>
      <xdr:rowOff>0</xdr:rowOff>
    </xdr:from>
    <xdr:ext cx="76200" cy="144780"/>
    <xdr:sp macro="" textlink="">
      <xdr:nvSpPr>
        <xdr:cNvPr id="13416" name="Text Box 27">
          <a:extLst>
            <a:ext uri="{FF2B5EF4-FFF2-40B4-BE49-F238E27FC236}">
              <a16:creationId xmlns:a16="http://schemas.microsoft.com/office/drawing/2014/main" id="{92A750F2-85B1-4404-9193-E96B00A8A99C}"/>
            </a:ext>
          </a:extLst>
        </xdr:cNvPr>
        <xdr:cNvSpPr txBox="1">
          <a:spLocks noChangeArrowheads="1"/>
        </xdr:cNvSpPr>
      </xdr:nvSpPr>
      <xdr:spPr bwMode="auto">
        <a:xfrm>
          <a:off x="2640330" y="2819400"/>
          <a:ext cx="7620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417" name="Text Box 27">
          <a:extLst>
            <a:ext uri="{FF2B5EF4-FFF2-40B4-BE49-F238E27FC236}">
              <a16:creationId xmlns:a16="http://schemas.microsoft.com/office/drawing/2014/main" id="{89278B28-3C1A-4440-91F5-34D35ECAE3B1}"/>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418" name="Text Box 27">
          <a:extLst>
            <a:ext uri="{FF2B5EF4-FFF2-40B4-BE49-F238E27FC236}">
              <a16:creationId xmlns:a16="http://schemas.microsoft.com/office/drawing/2014/main" id="{A963FBCA-60EC-4CE8-995F-ECD7292DD332}"/>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419" name="Text Box 27">
          <a:extLst>
            <a:ext uri="{FF2B5EF4-FFF2-40B4-BE49-F238E27FC236}">
              <a16:creationId xmlns:a16="http://schemas.microsoft.com/office/drawing/2014/main" id="{517ACC75-842D-4236-BFB2-F59199E50CC7}"/>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420" name="Text Box 27">
          <a:extLst>
            <a:ext uri="{FF2B5EF4-FFF2-40B4-BE49-F238E27FC236}">
              <a16:creationId xmlns:a16="http://schemas.microsoft.com/office/drawing/2014/main" id="{3BAEBB81-7276-4B5B-B8C8-08DA549E535E}"/>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421" name="Text Box 27">
          <a:extLst>
            <a:ext uri="{FF2B5EF4-FFF2-40B4-BE49-F238E27FC236}">
              <a16:creationId xmlns:a16="http://schemas.microsoft.com/office/drawing/2014/main" id="{A6210B8C-EE6E-4054-ABA0-EC794469C22F}"/>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60020"/>
    <xdr:sp macro="" textlink="">
      <xdr:nvSpPr>
        <xdr:cNvPr id="13422" name="Text Box 27">
          <a:extLst>
            <a:ext uri="{FF2B5EF4-FFF2-40B4-BE49-F238E27FC236}">
              <a16:creationId xmlns:a16="http://schemas.microsoft.com/office/drawing/2014/main" id="{66905001-F8B2-4660-B630-E4F9E4DE4C1B}"/>
            </a:ext>
          </a:extLst>
        </xdr:cNvPr>
        <xdr:cNvSpPr txBox="1">
          <a:spLocks noChangeArrowheads="1"/>
        </xdr:cNvSpPr>
      </xdr:nvSpPr>
      <xdr:spPr bwMode="auto">
        <a:xfrm>
          <a:off x="2617470" y="281940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77949"/>
    <xdr:sp macro="" textlink="">
      <xdr:nvSpPr>
        <xdr:cNvPr id="13423" name="Text Box 27">
          <a:extLst>
            <a:ext uri="{FF2B5EF4-FFF2-40B4-BE49-F238E27FC236}">
              <a16:creationId xmlns:a16="http://schemas.microsoft.com/office/drawing/2014/main" id="{98AC3658-3C20-4922-8C3D-B4EAF3D0FE88}"/>
            </a:ext>
          </a:extLst>
        </xdr:cNvPr>
        <xdr:cNvSpPr txBox="1">
          <a:spLocks noChangeArrowheads="1"/>
        </xdr:cNvSpPr>
      </xdr:nvSpPr>
      <xdr:spPr bwMode="auto">
        <a:xfrm>
          <a:off x="2617470" y="2819400"/>
          <a:ext cx="76200" cy="177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424" name="Text Box 27">
          <a:extLst>
            <a:ext uri="{FF2B5EF4-FFF2-40B4-BE49-F238E27FC236}">
              <a16:creationId xmlns:a16="http://schemas.microsoft.com/office/drawing/2014/main" id="{2680D758-C617-49E3-92DC-340F048C4351}"/>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67640"/>
    <xdr:sp macro="" textlink="">
      <xdr:nvSpPr>
        <xdr:cNvPr id="13425" name="Text Box 27">
          <a:extLst>
            <a:ext uri="{FF2B5EF4-FFF2-40B4-BE49-F238E27FC236}">
              <a16:creationId xmlns:a16="http://schemas.microsoft.com/office/drawing/2014/main" id="{EEF09BD1-A356-4957-9E22-06DB145B00BC}"/>
            </a:ext>
          </a:extLst>
        </xdr:cNvPr>
        <xdr:cNvSpPr txBox="1">
          <a:spLocks noChangeArrowheads="1"/>
        </xdr:cNvSpPr>
      </xdr:nvSpPr>
      <xdr:spPr bwMode="auto">
        <a:xfrm>
          <a:off x="2617470" y="281940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26" name="Text Box 27">
          <a:extLst>
            <a:ext uri="{FF2B5EF4-FFF2-40B4-BE49-F238E27FC236}">
              <a16:creationId xmlns:a16="http://schemas.microsoft.com/office/drawing/2014/main" id="{92B78D4D-245A-44A6-A170-9E85A1788733}"/>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427" name="Text Box 27">
          <a:extLst>
            <a:ext uri="{FF2B5EF4-FFF2-40B4-BE49-F238E27FC236}">
              <a16:creationId xmlns:a16="http://schemas.microsoft.com/office/drawing/2014/main" id="{43A9EA87-34E3-4F1F-8C7E-A917D902C33B}"/>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428" name="Text Box 27">
          <a:extLst>
            <a:ext uri="{FF2B5EF4-FFF2-40B4-BE49-F238E27FC236}">
              <a16:creationId xmlns:a16="http://schemas.microsoft.com/office/drawing/2014/main" id="{98FCB0CD-942E-47AD-B0AE-9E54C0835DEE}"/>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429" name="Text Box 27">
          <a:extLst>
            <a:ext uri="{FF2B5EF4-FFF2-40B4-BE49-F238E27FC236}">
              <a16:creationId xmlns:a16="http://schemas.microsoft.com/office/drawing/2014/main" id="{0D7F0A3E-A1C2-467D-B531-6B938145878F}"/>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185570"/>
    <xdr:sp macro="" textlink="">
      <xdr:nvSpPr>
        <xdr:cNvPr id="13430" name="Text Box 27">
          <a:extLst>
            <a:ext uri="{FF2B5EF4-FFF2-40B4-BE49-F238E27FC236}">
              <a16:creationId xmlns:a16="http://schemas.microsoft.com/office/drawing/2014/main" id="{2E7A7B27-BD03-40B7-9E2B-006535979113}"/>
            </a:ext>
          </a:extLst>
        </xdr:cNvPr>
        <xdr:cNvSpPr txBox="1">
          <a:spLocks noChangeArrowheads="1"/>
        </xdr:cNvSpPr>
      </xdr:nvSpPr>
      <xdr:spPr bwMode="auto">
        <a:xfrm>
          <a:off x="2617470" y="2819400"/>
          <a:ext cx="7620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431" name="Text Box 27">
          <a:extLst>
            <a:ext uri="{FF2B5EF4-FFF2-40B4-BE49-F238E27FC236}">
              <a16:creationId xmlns:a16="http://schemas.microsoft.com/office/drawing/2014/main" id="{1AE19F44-3DF2-404E-A72A-E05628BA9600}"/>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0" cy="185570"/>
    <xdr:sp macro="" textlink="">
      <xdr:nvSpPr>
        <xdr:cNvPr id="13432" name="Text Box 27">
          <a:extLst>
            <a:ext uri="{FF2B5EF4-FFF2-40B4-BE49-F238E27FC236}">
              <a16:creationId xmlns:a16="http://schemas.microsoft.com/office/drawing/2014/main" id="{E76A507C-ABA6-4016-9E42-EC80AA6262AE}"/>
            </a:ext>
          </a:extLst>
        </xdr:cNvPr>
        <xdr:cNvSpPr txBox="1">
          <a:spLocks noChangeArrowheads="1"/>
        </xdr:cNvSpPr>
      </xdr:nvSpPr>
      <xdr:spPr bwMode="auto">
        <a:xfrm>
          <a:off x="2617470" y="2819400"/>
          <a:ext cx="0" cy="185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33" name="Text Box 27">
          <a:extLst>
            <a:ext uri="{FF2B5EF4-FFF2-40B4-BE49-F238E27FC236}">
              <a16:creationId xmlns:a16="http://schemas.microsoft.com/office/drawing/2014/main" id="{671929FD-878F-41C4-8A66-1E4BDBA6F097}"/>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34" name="Text Box 27">
          <a:extLst>
            <a:ext uri="{FF2B5EF4-FFF2-40B4-BE49-F238E27FC236}">
              <a16:creationId xmlns:a16="http://schemas.microsoft.com/office/drawing/2014/main" id="{59E109D7-C2C0-4B8B-815E-E780CB87BB01}"/>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35" name="Text Box 27">
          <a:extLst>
            <a:ext uri="{FF2B5EF4-FFF2-40B4-BE49-F238E27FC236}">
              <a16:creationId xmlns:a16="http://schemas.microsoft.com/office/drawing/2014/main" id="{8E97096E-13D6-4553-88D8-4B919CF3E4D2}"/>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36" name="Text Box 27">
          <a:extLst>
            <a:ext uri="{FF2B5EF4-FFF2-40B4-BE49-F238E27FC236}">
              <a16:creationId xmlns:a16="http://schemas.microsoft.com/office/drawing/2014/main" id="{2283E810-700F-4AA1-A29E-17C3B03AE1E0}"/>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37" name="Text Box 27">
          <a:extLst>
            <a:ext uri="{FF2B5EF4-FFF2-40B4-BE49-F238E27FC236}">
              <a16:creationId xmlns:a16="http://schemas.microsoft.com/office/drawing/2014/main" id="{D405FF05-78CF-4658-B032-3E91187153A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38" name="Text Box 27">
          <a:extLst>
            <a:ext uri="{FF2B5EF4-FFF2-40B4-BE49-F238E27FC236}">
              <a16:creationId xmlns:a16="http://schemas.microsoft.com/office/drawing/2014/main" id="{3E238546-22F4-48BE-9F63-309069EDE715}"/>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39" name="Text Box 27">
          <a:extLst>
            <a:ext uri="{FF2B5EF4-FFF2-40B4-BE49-F238E27FC236}">
              <a16:creationId xmlns:a16="http://schemas.microsoft.com/office/drawing/2014/main" id="{36A88DC4-B23C-4CD8-9BBB-C0C4914CA69F}"/>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40" name="Text Box 27">
          <a:extLst>
            <a:ext uri="{FF2B5EF4-FFF2-40B4-BE49-F238E27FC236}">
              <a16:creationId xmlns:a16="http://schemas.microsoft.com/office/drawing/2014/main" id="{FDEA0C39-DBBD-4F0D-9756-E7BDD0B736B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41" name="Text Box 27">
          <a:extLst>
            <a:ext uri="{FF2B5EF4-FFF2-40B4-BE49-F238E27FC236}">
              <a16:creationId xmlns:a16="http://schemas.microsoft.com/office/drawing/2014/main" id="{B6F7214E-D2E1-4328-A334-300BE56DEA82}"/>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42" name="Text Box 27">
          <a:extLst>
            <a:ext uri="{FF2B5EF4-FFF2-40B4-BE49-F238E27FC236}">
              <a16:creationId xmlns:a16="http://schemas.microsoft.com/office/drawing/2014/main" id="{0ECE419C-B37B-4573-BFA6-6B9129E6D74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43" name="Text Box 27">
          <a:extLst>
            <a:ext uri="{FF2B5EF4-FFF2-40B4-BE49-F238E27FC236}">
              <a16:creationId xmlns:a16="http://schemas.microsoft.com/office/drawing/2014/main" id="{2AE28B5A-22D1-4B20-BA5B-6B01BDAA215B}"/>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44" name="Text Box 27">
          <a:extLst>
            <a:ext uri="{FF2B5EF4-FFF2-40B4-BE49-F238E27FC236}">
              <a16:creationId xmlns:a16="http://schemas.microsoft.com/office/drawing/2014/main" id="{628CFA08-C1D7-4D5F-8340-FC76304A9306}"/>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45" name="Text Box 27">
          <a:extLst>
            <a:ext uri="{FF2B5EF4-FFF2-40B4-BE49-F238E27FC236}">
              <a16:creationId xmlns:a16="http://schemas.microsoft.com/office/drawing/2014/main" id="{193D4D5C-9914-491B-8CB1-6ED48717192E}"/>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46" name="Text Box 27">
          <a:extLst>
            <a:ext uri="{FF2B5EF4-FFF2-40B4-BE49-F238E27FC236}">
              <a16:creationId xmlns:a16="http://schemas.microsoft.com/office/drawing/2014/main" id="{6E98260A-1ED8-4EE2-8E4D-01654E343102}"/>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47" name="Text Box 27">
          <a:extLst>
            <a:ext uri="{FF2B5EF4-FFF2-40B4-BE49-F238E27FC236}">
              <a16:creationId xmlns:a16="http://schemas.microsoft.com/office/drawing/2014/main" id="{5A810FEB-9718-477F-9B2D-E443124C616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48" name="Text Box 27">
          <a:extLst>
            <a:ext uri="{FF2B5EF4-FFF2-40B4-BE49-F238E27FC236}">
              <a16:creationId xmlns:a16="http://schemas.microsoft.com/office/drawing/2014/main" id="{E4CC2E02-9549-4852-9F12-6B6ABA4DBEE0}"/>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49" name="Text Box 27">
          <a:extLst>
            <a:ext uri="{FF2B5EF4-FFF2-40B4-BE49-F238E27FC236}">
              <a16:creationId xmlns:a16="http://schemas.microsoft.com/office/drawing/2014/main" id="{B7DB18F2-3C84-475A-9C4F-07704AAA46A5}"/>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50" name="Text Box 27">
          <a:extLst>
            <a:ext uri="{FF2B5EF4-FFF2-40B4-BE49-F238E27FC236}">
              <a16:creationId xmlns:a16="http://schemas.microsoft.com/office/drawing/2014/main" id="{CE550879-53D1-404F-9A1D-1E2E7675DDDF}"/>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51" name="Text Box 27">
          <a:extLst>
            <a:ext uri="{FF2B5EF4-FFF2-40B4-BE49-F238E27FC236}">
              <a16:creationId xmlns:a16="http://schemas.microsoft.com/office/drawing/2014/main" id="{33E6E20C-E118-485B-93B6-F2710F7DB8B5}"/>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52" name="Text Box 27">
          <a:extLst>
            <a:ext uri="{FF2B5EF4-FFF2-40B4-BE49-F238E27FC236}">
              <a16:creationId xmlns:a16="http://schemas.microsoft.com/office/drawing/2014/main" id="{FE17B003-9CC9-4E24-86CA-5D7CE19F80B8}"/>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53" name="Text Box 27">
          <a:extLst>
            <a:ext uri="{FF2B5EF4-FFF2-40B4-BE49-F238E27FC236}">
              <a16:creationId xmlns:a16="http://schemas.microsoft.com/office/drawing/2014/main" id="{12C58B04-3D14-4233-8A49-AE123F79D243}"/>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54" name="Text Box 27">
          <a:extLst>
            <a:ext uri="{FF2B5EF4-FFF2-40B4-BE49-F238E27FC236}">
              <a16:creationId xmlns:a16="http://schemas.microsoft.com/office/drawing/2014/main" id="{010C94AD-6B5A-43A3-A611-3B69FAF4D047}"/>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55" name="Text Box 27">
          <a:extLst>
            <a:ext uri="{FF2B5EF4-FFF2-40B4-BE49-F238E27FC236}">
              <a16:creationId xmlns:a16="http://schemas.microsoft.com/office/drawing/2014/main" id="{6F9EC26E-1B28-4786-9679-EFFB052AFF64}"/>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56" name="Text Box 27">
          <a:extLst>
            <a:ext uri="{FF2B5EF4-FFF2-40B4-BE49-F238E27FC236}">
              <a16:creationId xmlns:a16="http://schemas.microsoft.com/office/drawing/2014/main" id="{F1D293FE-6346-441B-8CB7-3022C3A72851}"/>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57" name="Text Box 27">
          <a:extLst>
            <a:ext uri="{FF2B5EF4-FFF2-40B4-BE49-F238E27FC236}">
              <a16:creationId xmlns:a16="http://schemas.microsoft.com/office/drawing/2014/main" id="{8C92B623-3117-4C7A-B6B6-882F7A446DD3}"/>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58" name="Text Box 27">
          <a:extLst>
            <a:ext uri="{FF2B5EF4-FFF2-40B4-BE49-F238E27FC236}">
              <a16:creationId xmlns:a16="http://schemas.microsoft.com/office/drawing/2014/main" id="{8310EA13-8034-4173-9207-FAF7F91A4A33}"/>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59" name="Text Box 27">
          <a:extLst>
            <a:ext uri="{FF2B5EF4-FFF2-40B4-BE49-F238E27FC236}">
              <a16:creationId xmlns:a16="http://schemas.microsoft.com/office/drawing/2014/main" id="{BB43B1E4-6325-477F-AF83-F819489C9BC1}"/>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60" name="Text Box 27">
          <a:extLst>
            <a:ext uri="{FF2B5EF4-FFF2-40B4-BE49-F238E27FC236}">
              <a16:creationId xmlns:a16="http://schemas.microsoft.com/office/drawing/2014/main" id="{95430442-FEF3-4699-B3D7-0E4DA585F0C8}"/>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61" name="Text Box 27">
          <a:extLst>
            <a:ext uri="{FF2B5EF4-FFF2-40B4-BE49-F238E27FC236}">
              <a16:creationId xmlns:a16="http://schemas.microsoft.com/office/drawing/2014/main" id="{6CC51BD0-E9D3-492D-ACC6-9C7776189EC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62" name="Text Box 27">
          <a:extLst>
            <a:ext uri="{FF2B5EF4-FFF2-40B4-BE49-F238E27FC236}">
              <a16:creationId xmlns:a16="http://schemas.microsoft.com/office/drawing/2014/main" id="{5FC4F442-8AF5-40A1-A87C-F6F523364138}"/>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63" name="Text Box 27">
          <a:extLst>
            <a:ext uri="{FF2B5EF4-FFF2-40B4-BE49-F238E27FC236}">
              <a16:creationId xmlns:a16="http://schemas.microsoft.com/office/drawing/2014/main" id="{8BD60ECA-25AD-47EB-8800-AEAD63038F13}"/>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64" name="Text Box 27">
          <a:extLst>
            <a:ext uri="{FF2B5EF4-FFF2-40B4-BE49-F238E27FC236}">
              <a16:creationId xmlns:a16="http://schemas.microsoft.com/office/drawing/2014/main" id="{6C3ECA00-A30D-46B3-9427-9A2919DC6522}"/>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65" name="Text Box 27">
          <a:extLst>
            <a:ext uri="{FF2B5EF4-FFF2-40B4-BE49-F238E27FC236}">
              <a16:creationId xmlns:a16="http://schemas.microsoft.com/office/drawing/2014/main" id="{5C8136CC-817C-473F-B6CC-973CEB9759A6}"/>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66" name="Text Box 27">
          <a:extLst>
            <a:ext uri="{FF2B5EF4-FFF2-40B4-BE49-F238E27FC236}">
              <a16:creationId xmlns:a16="http://schemas.microsoft.com/office/drawing/2014/main" id="{D187A431-0BD0-441A-8715-530EA4268B1C}"/>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67" name="Text Box 27">
          <a:extLst>
            <a:ext uri="{FF2B5EF4-FFF2-40B4-BE49-F238E27FC236}">
              <a16:creationId xmlns:a16="http://schemas.microsoft.com/office/drawing/2014/main" id="{2D361074-4DFD-47A9-821D-4CC3F2DB837D}"/>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68" name="Text Box 27">
          <a:extLst>
            <a:ext uri="{FF2B5EF4-FFF2-40B4-BE49-F238E27FC236}">
              <a16:creationId xmlns:a16="http://schemas.microsoft.com/office/drawing/2014/main" id="{31C5C11B-21E7-43F7-A6E3-388FDC54CAEC}"/>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69" name="Text Box 27">
          <a:extLst>
            <a:ext uri="{FF2B5EF4-FFF2-40B4-BE49-F238E27FC236}">
              <a16:creationId xmlns:a16="http://schemas.microsoft.com/office/drawing/2014/main" id="{B76E7A3E-A8A9-4D19-BE77-57351F7A826C}"/>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70" name="Text Box 27">
          <a:extLst>
            <a:ext uri="{FF2B5EF4-FFF2-40B4-BE49-F238E27FC236}">
              <a16:creationId xmlns:a16="http://schemas.microsoft.com/office/drawing/2014/main" id="{0EC7BE34-7D8F-474D-A7E6-BB29A0B10480}"/>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71" name="Text Box 27">
          <a:extLst>
            <a:ext uri="{FF2B5EF4-FFF2-40B4-BE49-F238E27FC236}">
              <a16:creationId xmlns:a16="http://schemas.microsoft.com/office/drawing/2014/main" id="{32E179AB-6AA9-412F-93C6-13B30888646B}"/>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72" name="Text Box 27">
          <a:extLst>
            <a:ext uri="{FF2B5EF4-FFF2-40B4-BE49-F238E27FC236}">
              <a16:creationId xmlns:a16="http://schemas.microsoft.com/office/drawing/2014/main" id="{F82EAED8-D945-4C85-896A-05DE226B68A5}"/>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73" name="Text Box 27">
          <a:extLst>
            <a:ext uri="{FF2B5EF4-FFF2-40B4-BE49-F238E27FC236}">
              <a16:creationId xmlns:a16="http://schemas.microsoft.com/office/drawing/2014/main" id="{54773384-D292-43FB-B6B6-2E24ECFCCF01}"/>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74" name="Text Box 27">
          <a:extLst>
            <a:ext uri="{FF2B5EF4-FFF2-40B4-BE49-F238E27FC236}">
              <a16:creationId xmlns:a16="http://schemas.microsoft.com/office/drawing/2014/main" id="{90373B9F-8814-47C7-8D2C-8BBA80B2D36E}"/>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75" name="Text Box 27">
          <a:extLst>
            <a:ext uri="{FF2B5EF4-FFF2-40B4-BE49-F238E27FC236}">
              <a16:creationId xmlns:a16="http://schemas.microsoft.com/office/drawing/2014/main" id="{8416634B-46F7-494C-8E60-0FC91863856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76" name="Text Box 27">
          <a:extLst>
            <a:ext uri="{FF2B5EF4-FFF2-40B4-BE49-F238E27FC236}">
              <a16:creationId xmlns:a16="http://schemas.microsoft.com/office/drawing/2014/main" id="{729AB0E1-F560-4A48-BB00-1441FB1F69E6}"/>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77" name="Text Box 27">
          <a:extLst>
            <a:ext uri="{FF2B5EF4-FFF2-40B4-BE49-F238E27FC236}">
              <a16:creationId xmlns:a16="http://schemas.microsoft.com/office/drawing/2014/main" id="{A5688A87-F4B7-4C4E-9FB2-768BA41101CC}"/>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78" name="Text Box 27">
          <a:extLst>
            <a:ext uri="{FF2B5EF4-FFF2-40B4-BE49-F238E27FC236}">
              <a16:creationId xmlns:a16="http://schemas.microsoft.com/office/drawing/2014/main" id="{7045D63B-6A24-4EFC-876C-F4E99FB9F0B5}"/>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79" name="Text Box 27">
          <a:extLst>
            <a:ext uri="{FF2B5EF4-FFF2-40B4-BE49-F238E27FC236}">
              <a16:creationId xmlns:a16="http://schemas.microsoft.com/office/drawing/2014/main" id="{C8B574F6-2B43-41C9-A267-04B54D75E8CF}"/>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80" name="Text Box 27">
          <a:extLst>
            <a:ext uri="{FF2B5EF4-FFF2-40B4-BE49-F238E27FC236}">
              <a16:creationId xmlns:a16="http://schemas.microsoft.com/office/drawing/2014/main" id="{E4A15603-34A0-40BF-9F76-E2DF7F826A59}"/>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81" name="Text Box 27">
          <a:extLst>
            <a:ext uri="{FF2B5EF4-FFF2-40B4-BE49-F238E27FC236}">
              <a16:creationId xmlns:a16="http://schemas.microsoft.com/office/drawing/2014/main" id="{D96BC619-8EF7-4DF3-9D12-CBE5C50597DE}"/>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82" name="Text Box 27">
          <a:extLst>
            <a:ext uri="{FF2B5EF4-FFF2-40B4-BE49-F238E27FC236}">
              <a16:creationId xmlns:a16="http://schemas.microsoft.com/office/drawing/2014/main" id="{336B4665-9D18-49CB-85F1-939BBDCDB6A0}"/>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83" name="Text Box 27">
          <a:extLst>
            <a:ext uri="{FF2B5EF4-FFF2-40B4-BE49-F238E27FC236}">
              <a16:creationId xmlns:a16="http://schemas.microsoft.com/office/drawing/2014/main" id="{79DDCB6B-28DE-49F6-B534-E04D8B35577C}"/>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84" name="Text Box 27">
          <a:extLst>
            <a:ext uri="{FF2B5EF4-FFF2-40B4-BE49-F238E27FC236}">
              <a16:creationId xmlns:a16="http://schemas.microsoft.com/office/drawing/2014/main" id="{40EE44A7-9A2F-43F7-92A4-3A8132D495DC}"/>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85" name="Text Box 27">
          <a:extLst>
            <a:ext uri="{FF2B5EF4-FFF2-40B4-BE49-F238E27FC236}">
              <a16:creationId xmlns:a16="http://schemas.microsoft.com/office/drawing/2014/main" id="{EB8C8681-BB3F-463C-A92E-0759975A9C54}"/>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86" name="Text Box 27">
          <a:extLst>
            <a:ext uri="{FF2B5EF4-FFF2-40B4-BE49-F238E27FC236}">
              <a16:creationId xmlns:a16="http://schemas.microsoft.com/office/drawing/2014/main" id="{85B727FD-1067-4C32-B9CA-DD03EAD594E4}"/>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87" name="Text Box 27">
          <a:extLst>
            <a:ext uri="{FF2B5EF4-FFF2-40B4-BE49-F238E27FC236}">
              <a16:creationId xmlns:a16="http://schemas.microsoft.com/office/drawing/2014/main" id="{B5E4DFAE-8183-4ADF-A229-8D73D4B6DEEB}"/>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88" name="Text Box 27">
          <a:extLst>
            <a:ext uri="{FF2B5EF4-FFF2-40B4-BE49-F238E27FC236}">
              <a16:creationId xmlns:a16="http://schemas.microsoft.com/office/drawing/2014/main" id="{7E646F4C-9606-4DC5-A05F-ACE6A5F3D77A}"/>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89" name="Text Box 27">
          <a:extLst>
            <a:ext uri="{FF2B5EF4-FFF2-40B4-BE49-F238E27FC236}">
              <a16:creationId xmlns:a16="http://schemas.microsoft.com/office/drawing/2014/main" id="{BAF55266-7DEA-4A5B-9752-A0AF5BE3DC23}"/>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90" name="Text Box 27">
          <a:extLst>
            <a:ext uri="{FF2B5EF4-FFF2-40B4-BE49-F238E27FC236}">
              <a16:creationId xmlns:a16="http://schemas.microsoft.com/office/drawing/2014/main" id="{82C91B05-9186-402B-A46F-F236A11C98A5}"/>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91" name="Text Box 27">
          <a:extLst>
            <a:ext uri="{FF2B5EF4-FFF2-40B4-BE49-F238E27FC236}">
              <a16:creationId xmlns:a16="http://schemas.microsoft.com/office/drawing/2014/main" id="{F9981B10-BEF1-4C30-ADC2-A3031271CB09}"/>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92" name="Text Box 27">
          <a:extLst>
            <a:ext uri="{FF2B5EF4-FFF2-40B4-BE49-F238E27FC236}">
              <a16:creationId xmlns:a16="http://schemas.microsoft.com/office/drawing/2014/main" id="{A98BCBFC-2EEB-4607-B25C-06CCF1AC4C8C}"/>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93" name="Text Box 27">
          <a:extLst>
            <a:ext uri="{FF2B5EF4-FFF2-40B4-BE49-F238E27FC236}">
              <a16:creationId xmlns:a16="http://schemas.microsoft.com/office/drawing/2014/main" id="{63E9AFE1-80BA-4DA7-BFA7-4FBDDE79D1E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94" name="Text Box 27">
          <a:extLst>
            <a:ext uri="{FF2B5EF4-FFF2-40B4-BE49-F238E27FC236}">
              <a16:creationId xmlns:a16="http://schemas.microsoft.com/office/drawing/2014/main" id="{DC48B186-38C0-4B5C-96D8-6718A919EF8E}"/>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95" name="Text Box 27">
          <a:extLst>
            <a:ext uri="{FF2B5EF4-FFF2-40B4-BE49-F238E27FC236}">
              <a16:creationId xmlns:a16="http://schemas.microsoft.com/office/drawing/2014/main" id="{EEE332F5-5F9C-476A-B75A-B3390F8481D1}"/>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96" name="Text Box 27">
          <a:extLst>
            <a:ext uri="{FF2B5EF4-FFF2-40B4-BE49-F238E27FC236}">
              <a16:creationId xmlns:a16="http://schemas.microsoft.com/office/drawing/2014/main" id="{9729EA27-0160-4254-A5CF-FD8A222A2CC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97" name="Text Box 27">
          <a:extLst>
            <a:ext uri="{FF2B5EF4-FFF2-40B4-BE49-F238E27FC236}">
              <a16:creationId xmlns:a16="http://schemas.microsoft.com/office/drawing/2014/main" id="{6334BC00-E002-4D3F-B4E8-82A7F347BCCB}"/>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498" name="Text Box 27">
          <a:extLst>
            <a:ext uri="{FF2B5EF4-FFF2-40B4-BE49-F238E27FC236}">
              <a16:creationId xmlns:a16="http://schemas.microsoft.com/office/drawing/2014/main" id="{144BB9E5-C0FD-4E77-AC42-F8A6F23D1503}"/>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499" name="Text Box 27">
          <a:extLst>
            <a:ext uri="{FF2B5EF4-FFF2-40B4-BE49-F238E27FC236}">
              <a16:creationId xmlns:a16="http://schemas.microsoft.com/office/drawing/2014/main" id="{78BD35BA-AC31-4639-9CFA-FE077997CFD8}"/>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500" name="Text Box 27">
          <a:extLst>
            <a:ext uri="{FF2B5EF4-FFF2-40B4-BE49-F238E27FC236}">
              <a16:creationId xmlns:a16="http://schemas.microsoft.com/office/drawing/2014/main" id="{DD80A5B6-1CD8-4DF8-92D8-0FEDE0D6249B}"/>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330350"/>
    <xdr:sp macro="" textlink="">
      <xdr:nvSpPr>
        <xdr:cNvPr id="13501" name="Text Box 27">
          <a:extLst>
            <a:ext uri="{FF2B5EF4-FFF2-40B4-BE49-F238E27FC236}">
              <a16:creationId xmlns:a16="http://schemas.microsoft.com/office/drawing/2014/main" id="{B2C60862-2B54-4C4E-BD71-42158EB99C93}"/>
            </a:ext>
          </a:extLst>
        </xdr:cNvPr>
        <xdr:cNvSpPr txBox="1">
          <a:spLocks noChangeArrowheads="1"/>
        </xdr:cNvSpPr>
      </xdr:nvSpPr>
      <xdr:spPr bwMode="auto">
        <a:xfrm>
          <a:off x="2617470" y="2819400"/>
          <a:ext cx="76200" cy="33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1988820</xdr:colOff>
      <xdr:row>13</xdr:row>
      <xdr:rowOff>0</xdr:rowOff>
    </xdr:from>
    <xdr:ext cx="76200" cy="216050"/>
    <xdr:sp macro="" textlink="">
      <xdr:nvSpPr>
        <xdr:cNvPr id="13502" name="Text Box 27">
          <a:extLst>
            <a:ext uri="{FF2B5EF4-FFF2-40B4-BE49-F238E27FC236}">
              <a16:creationId xmlns:a16="http://schemas.microsoft.com/office/drawing/2014/main" id="{E9468175-255E-4BDA-8903-9E4D1E73ABD1}"/>
            </a:ext>
          </a:extLst>
        </xdr:cNvPr>
        <xdr:cNvSpPr txBox="1">
          <a:spLocks noChangeArrowheads="1"/>
        </xdr:cNvSpPr>
      </xdr:nvSpPr>
      <xdr:spPr bwMode="auto">
        <a:xfrm>
          <a:off x="2617470" y="2819400"/>
          <a:ext cx="76200" cy="2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J%20Kitchen%20-%20HVAC%20UnPriced%20Boq-10.04.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TV%20BOQ_AJ%20Kitchen%20Mumbai_11.04.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lectrical%20BOQ_AJ%20Kitchen%20Mumbai_11.04.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AS_BOQ_AJ%20Kitchen%20Mumbai_11.04.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re%20Sprinkler_BOQ_AJ%20Kitchen%20Mumbai_11.04.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URNITURE%20BOQ.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T%20BOQ_AJ%20Kitchen%20Mumbai_11.04.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GNAGE%20BOQ.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VAC UNPRICED BOQ"/>
      <sheetName val="EXCLUSIONS"/>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ELV Works"/>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Electrical Works "/>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 and Life Saftey"/>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 and Life Saftey"/>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3"/>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ELV Works"/>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4"/>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tabSelected="1" workbookViewId="0">
      <selection activeCell="C12" sqref="C12"/>
    </sheetView>
  </sheetViews>
  <sheetFormatPr defaultRowHeight="15"/>
  <cols>
    <col min="1" max="1" width="5.42578125" bestFit="1" customWidth="1"/>
    <col min="2" max="2" width="15.85546875" bestFit="1" customWidth="1"/>
    <col min="3" max="3" width="12.5703125" bestFit="1" customWidth="1"/>
    <col min="7" max="7" width="5.42578125" bestFit="1" customWidth="1"/>
    <col min="8" max="8" width="15.85546875" bestFit="1" customWidth="1"/>
    <col min="9" max="9" width="12.5703125" bestFit="1" customWidth="1"/>
  </cols>
  <sheetData>
    <row r="1" spans="1:9">
      <c r="A1" s="2" t="s">
        <v>2</v>
      </c>
      <c r="B1" s="2" t="s">
        <v>0</v>
      </c>
      <c r="C1" s="2" t="s">
        <v>1</v>
      </c>
    </row>
    <row r="2" spans="1:9">
      <c r="A2" s="1">
        <v>2</v>
      </c>
      <c r="B2" s="3" t="s">
        <v>536</v>
      </c>
      <c r="C2" s="639">
        <f>'Civil &amp; Interrior'!F54</f>
        <v>1700447.0049999999</v>
      </c>
    </row>
    <row r="3" spans="1:9">
      <c r="A3" s="1">
        <v>4</v>
      </c>
      <c r="B3" s="3" t="s">
        <v>533</v>
      </c>
      <c r="C3" s="639">
        <f>Furniture!G38</f>
        <v>1904500</v>
      </c>
    </row>
    <row r="4" spans="1:9">
      <c r="A4" s="1">
        <v>7</v>
      </c>
      <c r="B4" s="3" t="s">
        <v>535</v>
      </c>
      <c r="C4" s="639">
        <f>Signage!G25</f>
        <v>180500</v>
      </c>
    </row>
    <row r="5" spans="1:9">
      <c r="A5" s="1">
        <v>6</v>
      </c>
      <c r="B5" s="3" t="s">
        <v>534</v>
      </c>
      <c r="C5" s="639">
        <f>Plumbing!J42</f>
        <v>190440</v>
      </c>
    </row>
    <row r="6" spans="1:9" ht="15.75" thickBot="1">
      <c r="A6" s="644">
        <v>3</v>
      </c>
      <c r="B6" s="645" t="s">
        <v>532</v>
      </c>
      <c r="C6" s="646">
        <f>'Electrical Works '!N192</f>
        <v>1245190</v>
      </c>
    </row>
    <row r="7" spans="1:9">
      <c r="A7" s="649">
        <v>1</v>
      </c>
      <c r="B7" s="650" t="s">
        <v>529</v>
      </c>
      <c r="C7" s="653">
        <f>'Fire Sprinkler'!I16</f>
        <v>95040</v>
      </c>
    </row>
    <row r="8" spans="1:9" ht="15.75" thickBot="1">
      <c r="A8" s="651">
        <v>1</v>
      </c>
      <c r="B8" s="652" t="s">
        <v>530</v>
      </c>
      <c r="C8" s="654">
        <f>'Fire and Life Saftey'!I26</f>
        <v>255100</v>
      </c>
    </row>
    <row r="9" spans="1:9">
      <c r="A9" s="1">
        <v>2</v>
      </c>
      <c r="B9" s="3" t="s">
        <v>9</v>
      </c>
      <c r="C9" s="639">
        <f>'HVAC UNPRICED BOQ'!H114</f>
        <v>651375</v>
      </c>
      <c r="G9" s="636"/>
      <c r="H9" s="636"/>
      <c r="I9" s="636"/>
    </row>
    <row r="10" spans="1:9">
      <c r="A10" s="647">
        <v>2</v>
      </c>
      <c r="B10" s="648" t="s">
        <v>531</v>
      </c>
      <c r="C10" s="655">
        <f>'CCTV Works'!I16</f>
        <v>60500</v>
      </c>
    </row>
    <row r="11" spans="1:9">
      <c r="A11" s="1">
        <v>5</v>
      </c>
      <c r="B11" s="3" t="s">
        <v>537</v>
      </c>
      <c r="C11" s="639">
        <f>'ELV Works'!I19</f>
        <v>44400</v>
      </c>
    </row>
    <row r="12" spans="1:9">
      <c r="A12" s="1"/>
      <c r="B12" s="2" t="s">
        <v>10</v>
      </c>
      <c r="C12" s="640">
        <f>SUM(C2:C11)</f>
        <v>6327492.0049999999</v>
      </c>
    </row>
    <row r="13" spans="1:9">
      <c r="A13" s="1"/>
      <c r="B13" s="3" t="s">
        <v>11</v>
      </c>
      <c r="C13" s="641">
        <f>C12*18%</f>
        <v>1138948.5608999999</v>
      </c>
    </row>
    <row r="14" spans="1:9">
      <c r="A14" s="1"/>
      <c r="B14" s="2" t="s">
        <v>12</v>
      </c>
      <c r="C14" s="640">
        <f>SUM(C12:C13)</f>
        <v>7466440.5658999998</v>
      </c>
    </row>
    <row r="21" spans="7:10">
      <c r="G21" s="2" t="s">
        <v>2</v>
      </c>
      <c r="H21" s="2" t="s">
        <v>0</v>
      </c>
      <c r="I21" s="2" t="s">
        <v>1</v>
      </c>
    </row>
    <row r="22" spans="7:10">
      <c r="G22" s="1">
        <v>1</v>
      </c>
      <c r="H22" s="3" t="s">
        <v>3</v>
      </c>
      <c r="I22" s="637">
        <v>1700447</v>
      </c>
    </row>
    <row r="23" spans="7:10">
      <c r="G23" s="1">
        <v>2</v>
      </c>
      <c r="H23" s="3" t="s">
        <v>4</v>
      </c>
      <c r="I23" s="638">
        <v>1904500</v>
      </c>
    </row>
    <row r="24" spans="7:10">
      <c r="G24" s="1">
        <v>3</v>
      </c>
      <c r="H24" s="3" t="s">
        <v>5</v>
      </c>
      <c r="I24" s="638">
        <v>180500</v>
      </c>
    </row>
    <row r="25" spans="7:10">
      <c r="G25" s="1">
        <v>4</v>
      </c>
      <c r="H25" s="3" t="s">
        <v>6</v>
      </c>
      <c r="I25" s="638">
        <v>190440</v>
      </c>
    </row>
    <row r="26" spans="7:10">
      <c r="G26" s="1">
        <v>5</v>
      </c>
      <c r="H26" s="3" t="s">
        <v>7</v>
      </c>
      <c r="I26" s="638">
        <v>1350090</v>
      </c>
      <c r="J26" s="643">
        <f>I26-C6</f>
        <v>104900</v>
      </c>
    </row>
    <row r="27" spans="7:10">
      <c r="G27" s="1">
        <v>6</v>
      </c>
      <c r="H27" s="3" t="s">
        <v>8</v>
      </c>
      <c r="I27" s="639">
        <v>350140</v>
      </c>
    </row>
    <row r="28" spans="7:10">
      <c r="G28" s="1">
        <v>7</v>
      </c>
      <c r="H28" s="3" t="s">
        <v>9</v>
      </c>
      <c r="I28" s="639">
        <v>651375</v>
      </c>
    </row>
    <row r="29" spans="7:10">
      <c r="G29" s="1"/>
      <c r="H29" s="2" t="s">
        <v>10</v>
      </c>
      <c r="I29" s="640">
        <f>SUM(I22:I28)</f>
        <v>6327492</v>
      </c>
    </row>
    <row r="30" spans="7:10">
      <c r="G30" s="1"/>
      <c r="H30" s="3" t="s">
        <v>11</v>
      </c>
      <c r="I30" s="641">
        <f>I29*18%</f>
        <v>1138948.56</v>
      </c>
    </row>
    <row r="31" spans="7:10">
      <c r="G31" s="1"/>
      <c r="H31" s="2" t="s">
        <v>12</v>
      </c>
      <c r="I31" s="640">
        <f>I29+I30</f>
        <v>7466440.5600000005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BreakPreview" topLeftCell="A2" zoomScale="70" zoomScaleNormal="70" zoomScaleSheetLayoutView="70" workbookViewId="0">
      <selection activeCell="I17" sqref="I17"/>
    </sheetView>
  </sheetViews>
  <sheetFormatPr defaultColWidth="9.140625" defaultRowHeight="15"/>
  <cols>
    <col min="1" max="1" width="6.7109375" style="262" customWidth="1"/>
    <col min="2" max="2" width="129.7109375" style="262" customWidth="1"/>
    <col min="3" max="3" width="8.140625" style="200" customWidth="1"/>
    <col min="4" max="4" width="8.42578125" style="200" customWidth="1"/>
    <col min="5" max="5" width="13.28515625" style="201" customWidth="1"/>
    <col min="6" max="6" width="14.7109375" style="201" customWidth="1"/>
    <col min="7" max="7" width="14.28515625" style="201" customWidth="1"/>
    <col min="8" max="8" width="15" style="201" customWidth="1"/>
    <col min="9" max="9" width="17.42578125" style="202" customWidth="1"/>
    <col min="10" max="11" width="11.7109375" style="202" bestFit="1" customWidth="1"/>
    <col min="12" max="16384" width="9.140625" style="202"/>
  </cols>
  <sheetData>
    <row r="1" spans="1:9" ht="15.75">
      <c r="A1" s="198"/>
      <c r="B1" s="199"/>
    </row>
    <row r="2" spans="1:9" s="206" customFormat="1" ht="40.35" customHeight="1">
      <c r="A2" s="203" t="s">
        <v>177</v>
      </c>
      <c r="B2" s="204"/>
      <c r="C2" s="204"/>
      <c r="D2" s="204"/>
      <c r="E2" s="204"/>
      <c r="F2" s="204"/>
      <c r="G2" s="204"/>
      <c r="H2" s="204"/>
      <c r="I2" s="205"/>
    </row>
    <row r="3" spans="1:9" s="206" customFormat="1" ht="17.850000000000001" customHeight="1">
      <c r="A3" s="207" t="s">
        <v>178</v>
      </c>
      <c r="B3" s="208"/>
      <c r="C3" s="209"/>
      <c r="D3" s="208"/>
      <c r="E3" s="208"/>
      <c r="F3" s="208"/>
      <c r="G3" s="208"/>
      <c r="H3" s="210" t="s">
        <v>179</v>
      </c>
      <c r="I3" s="211" t="s">
        <v>180</v>
      </c>
    </row>
    <row r="4" spans="1:9" s="206" customFormat="1" ht="17.850000000000001" customHeight="1">
      <c r="A4" s="207" t="s">
        <v>181</v>
      </c>
      <c r="B4" s="208"/>
      <c r="C4" s="209"/>
      <c r="D4" s="208"/>
      <c r="E4" s="208"/>
      <c r="F4" s="208"/>
      <c r="G4" s="208"/>
      <c r="H4" s="210" t="s">
        <v>182</v>
      </c>
      <c r="I4" s="212" t="s">
        <v>183</v>
      </c>
    </row>
    <row r="5" spans="1:9" s="206" customFormat="1" ht="17.850000000000001" customHeight="1">
      <c r="A5" s="207" t="s">
        <v>184</v>
      </c>
      <c r="B5" s="208"/>
      <c r="C5" s="209"/>
      <c r="D5" s="208"/>
      <c r="E5" s="208"/>
      <c r="F5" s="208"/>
      <c r="G5" s="208"/>
      <c r="H5" s="210" t="s">
        <v>185</v>
      </c>
      <c r="I5" s="212"/>
    </row>
    <row r="6" spans="1:9" s="206" customFormat="1" ht="17.850000000000001" customHeight="1">
      <c r="A6" s="207"/>
      <c r="B6" s="210"/>
      <c r="C6" s="213"/>
      <c r="D6" s="210"/>
      <c r="E6" s="210"/>
      <c r="F6" s="210"/>
      <c r="G6" s="210"/>
      <c r="H6" s="210"/>
      <c r="I6" s="210"/>
    </row>
    <row r="7" spans="1:9" s="219" customFormat="1" ht="20.100000000000001" customHeight="1">
      <c r="A7" s="214" t="s">
        <v>186</v>
      </c>
      <c r="B7" s="215" t="s">
        <v>187</v>
      </c>
      <c r="C7" s="215" t="s">
        <v>188</v>
      </c>
      <c r="D7" s="215" t="s">
        <v>189</v>
      </c>
      <c r="E7" s="216" t="s">
        <v>190</v>
      </c>
      <c r="F7" s="217"/>
      <c r="G7" s="216" t="s">
        <v>191</v>
      </c>
      <c r="H7" s="217"/>
      <c r="I7" s="218" t="s">
        <v>192</v>
      </c>
    </row>
    <row r="8" spans="1:9" s="219" customFormat="1" ht="20.100000000000001" customHeight="1">
      <c r="A8" s="220"/>
      <c r="B8" s="221"/>
      <c r="C8" s="221"/>
      <c r="D8" s="221"/>
      <c r="E8" s="218" t="s">
        <v>193</v>
      </c>
      <c r="F8" s="218" t="s">
        <v>194</v>
      </c>
      <c r="G8" s="218" t="s">
        <v>193</v>
      </c>
      <c r="H8" s="218" t="s">
        <v>194</v>
      </c>
      <c r="I8" s="218"/>
    </row>
    <row r="9" spans="1:9" s="225" customFormat="1" ht="20.100000000000001" customHeight="1">
      <c r="A9" s="222">
        <v>2</v>
      </c>
      <c r="B9" s="223" t="s">
        <v>195</v>
      </c>
      <c r="C9" s="224"/>
      <c r="D9" s="224"/>
      <c r="E9" s="224"/>
      <c r="F9" s="224"/>
      <c r="G9" s="224"/>
      <c r="H9" s="224"/>
      <c r="I9" s="224"/>
    </row>
    <row r="10" spans="1:9" s="232" customFormat="1" ht="15.75">
      <c r="A10" s="226" t="s">
        <v>196</v>
      </c>
      <c r="B10" s="227" t="s">
        <v>197</v>
      </c>
      <c r="C10" s="228" t="s">
        <v>46</v>
      </c>
      <c r="D10" s="229">
        <v>5</v>
      </c>
      <c r="E10" s="228">
        <v>3000</v>
      </c>
      <c r="F10" s="228">
        <v>500</v>
      </c>
      <c r="G10" s="230">
        <v>15000</v>
      </c>
      <c r="H10" s="230">
        <v>2500</v>
      </c>
      <c r="I10" s="231"/>
    </row>
    <row r="11" spans="1:9" s="234" customFormat="1" ht="31.5">
      <c r="A11" s="226" t="s">
        <v>198</v>
      </c>
      <c r="B11" s="233" t="s">
        <v>199</v>
      </c>
      <c r="C11" s="228" t="s">
        <v>200</v>
      </c>
      <c r="D11" s="228">
        <v>1</v>
      </c>
      <c r="E11" s="228">
        <v>14000</v>
      </c>
      <c r="F11" s="228">
        <v>2000</v>
      </c>
      <c r="G11" s="230">
        <v>14000</v>
      </c>
      <c r="H11" s="230">
        <v>2000</v>
      </c>
      <c r="I11" s="231"/>
    </row>
    <row r="12" spans="1:9" s="234" customFormat="1" ht="30" customHeight="1">
      <c r="A12" s="226" t="s">
        <v>201</v>
      </c>
      <c r="B12" s="235" t="s">
        <v>202</v>
      </c>
      <c r="C12" s="228" t="s">
        <v>203</v>
      </c>
      <c r="D12" s="228">
        <v>100</v>
      </c>
      <c r="E12" s="228">
        <v>60</v>
      </c>
      <c r="F12" s="228">
        <v>20</v>
      </c>
      <c r="G12" s="230">
        <v>6000</v>
      </c>
      <c r="H12" s="230">
        <v>2000</v>
      </c>
      <c r="I12" s="236"/>
    </row>
    <row r="13" spans="1:9" s="234" customFormat="1" ht="30" customHeight="1">
      <c r="A13" s="226" t="s">
        <v>204</v>
      </c>
      <c r="B13" s="235" t="s">
        <v>205</v>
      </c>
      <c r="C13" s="228" t="s">
        <v>46</v>
      </c>
      <c r="D13" s="229">
        <v>5</v>
      </c>
      <c r="E13" s="228">
        <v>250</v>
      </c>
      <c r="F13" s="228">
        <v>50</v>
      </c>
      <c r="G13" s="230">
        <v>1250</v>
      </c>
      <c r="H13" s="230">
        <v>250</v>
      </c>
      <c r="I13" s="237"/>
    </row>
    <row r="14" spans="1:9" s="234" customFormat="1" ht="35.1" customHeight="1">
      <c r="A14" s="226" t="s">
        <v>206</v>
      </c>
      <c r="B14" s="235" t="s">
        <v>207</v>
      </c>
      <c r="C14" s="228" t="s">
        <v>200</v>
      </c>
      <c r="D14" s="229">
        <v>5</v>
      </c>
      <c r="E14" s="228">
        <v>3000</v>
      </c>
      <c r="F14" s="228">
        <v>500</v>
      </c>
      <c r="G14" s="230">
        <v>15000</v>
      </c>
      <c r="H14" s="230">
        <v>2500</v>
      </c>
      <c r="I14" s="237"/>
    </row>
    <row r="15" spans="1:9" s="240" customFormat="1" ht="30" customHeight="1">
      <c r="A15" s="238"/>
      <c r="B15" s="239"/>
      <c r="C15" s="228"/>
      <c r="D15" s="228"/>
      <c r="E15" s="228"/>
      <c r="F15" s="228"/>
      <c r="G15" s="230"/>
      <c r="H15" s="230"/>
      <c r="I15" s="236"/>
    </row>
    <row r="16" spans="1:9" s="245" customFormat="1" ht="22.5" customHeight="1">
      <c r="A16" s="241"/>
      <c r="B16" s="242" t="s">
        <v>22</v>
      </c>
      <c r="C16" s="242"/>
      <c r="D16" s="242"/>
      <c r="E16" s="242"/>
      <c r="F16" s="241"/>
      <c r="G16" s="243">
        <f>SUM(G9:G15)</f>
        <v>51250</v>
      </c>
      <c r="H16" s="243">
        <f>SUM(H9:H15)</f>
        <v>9250</v>
      </c>
      <c r="I16" s="244">
        <f>SUM(G16:H16)</f>
        <v>60500</v>
      </c>
    </row>
    <row r="17" spans="1:9" s="245" customFormat="1" ht="22.5" customHeight="1">
      <c r="A17" s="241"/>
      <c r="B17" s="242" t="s">
        <v>208</v>
      </c>
      <c r="C17" s="242"/>
      <c r="D17" s="242"/>
      <c r="E17" s="242"/>
      <c r="F17" s="241"/>
      <c r="G17" s="241"/>
      <c r="H17" s="241"/>
      <c r="I17" s="242"/>
    </row>
    <row r="18" spans="1:9" s="245" customFormat="1" ht="22.5" customHeight="1">
      <c r="A18" s="241"/>
      <c r="B18" s="242" t="s">
        <v>209</v>
      </c>
      <c r="C18" s="242"/>
      <c r="D18" s="242"/>
      <c r="E18" s="242"/>
      <c r="F18" s="241"/>
      <c r="G18" s="241"/>
      <c r="H18" s="241"/>
      <c r="I18" s="242"/>
    </row>
    <row r="19" spans="1:9" s="248" customFormat="1" ht="22.35" customHeight="1">
      <c r="A19" s="246"/>
      <c r="B19" s="247"/>
      <c r="C19" s="247"/>
      <c r="D19" s="247"/>
      <c r="E19" s="247"/>
      <c r="F19" s="246"/>
      <c r="G19" s="246"/>
      <c r="H19" s="246"/>
      <c r="I19" s="247"/>
    </row>
    <row r="20" spans="1:9" s="252" customFormat="1" ht="30" customHeight="1">
      <c r="A20" s="209"/>
      <c r="B20" s="249"/>
      <c r="C20" s="209"/>
      <c r="D20" s="209"/>
      <c r="E20" s="250"/>
      <c r="F20" s="250"/>
      <c r="G20" s="250"/>
      <c r="H20" s="250"/>
      <c r="I20" s="251"/>
    </row>
    <row r="21" spans="1:9" s="255" customFormat="1" ht="20.100000000000001" customHeight="1">
      <c r="A21" s="238"/>
      <c r="B21" s="253" t="s">
        <v>210</v>
      </c>
      <c r="C21" s="253"/>
      <c r="D21" s="253"/>
      <c r="E21" s="224"/>
      <c r="F21" s="224"/>
      <c r="G21" s="224"/>
      <c r="H21" s="224"/>
      <c r="I21" s="254"/>
    </row>
    <row r="22" spans="1:9" s="257" customFormat="1" ht="20.100000000000001" customHeight="1">
      <c r="A22" s="238"/>
      <c r="B22" s="235" t="s">
        <v>211</v>
      </c>
      <c r="C22" s="235"/>
      <c r="D22" s="235"/>
      <c r="E22" s="228"/>
      <c r="F22" s="228"/>
      <c r="G22" s="228"/>
      <c r="H22" s="228"/>
      <c r="I22" s="256"/>
    </row>
    <row r="23" spans="1:9" s="260" customFormat="1" ht="20.100000000000001" customHeight="1">
      <c r="A23" s="258"/>
      <c r="B23" s="235" t="s">
        <v>212</v>
      </c>
      <c r="C23" s="235"/>
      <c r="D23" s="235"/>
      <c r="E23" s="228"/>
      <c r="F23" s="228"/>
      <c r="G23" s="228"/>
      <c r="H23" s="228"/>
      <c r="I23" s="259"/>
    </row>
    <row r="24" spans="1:9" s="260" customFormat="1" ht="20.100000000000001" customHeight="1">
      <c r="A24" s="258"/>
      <c r="B24" s="235" t="s">
        <v>213</v>
      </c>
      <c r="C24" s="235"/>
      <c r="D24" s="235"/>
      <c r="E24" s="228"/>
      <c r="F24" s="228"/>
      <c r="G24" s="228"/>
      <c r="H24" s="228"/>
      <c r="I24" s="259"/>
    </row>
    <row r="25" spans="1:9" s="260" customFormat="1" ht="20.100000000000001" customHeight="1">
      <c r="A25" s="258"/>
      <c r="B25" s="261" t="s">
        <v>214</v>
      </c>
      <c r="C25" s="235"/>
      <c r="D25" s="235"/>
      <c r="E25" s="228"/>
      <c r="F25" s="228"/>
      <c r="G25" s="228"/>
      <c r="H25" s="228"/>
      <c r="I25" s="259"/>
    </row>
    <row r="26" spans="1:9" s="260" customFormat="1" ht="20.100000000000001" customHeight="1">
      <c r="A26" s="258"/>
      <c r="B26" s="261"/>
      <c r="C26" s="235"/>
      <c r="D26" s="235"/>
      <c r="E26" s="228"/>
      <c r="F26" s="228"/>
      <c r="G26" s="228"/>
      <c r="H26" s="228"/>
      <c r="I26" s="259"/>
    </row>
    <row r="27" spans="1:9" s="262" customFormat="1" ht="20.100000000000001" customHeight="1">
      <c r="A27" s="233"/>
      <c r="B27" s="253" t="s">
        <v>215</v>
      </c>
      <c r="C27" s="235"/>
      <c r="D27" s="235"/>
      <c r="E27" s="228"/>
      <c r="F27" s="228"/>
      <c r="G27" s="228"/>
      <c r="H27" s="228"/>
      <c r="I27" s="233"/>
    </row>
    <row r="28" spans="1:9" s="262" customFormat="1" ht="20.100000000000001" customHeight="1">
      <c r="A28" s="233"/>
      <c r="B28" s="235" t="s">
        <v>216</v>
      </c>
      <c r="C28" s="253"/>
      <c r="D28" s="253"/>
      <c r="E28" s="224"/>
      <c r="F28" s="224"/>
      <c r="G28" s="224"/>
      <c r="H28" s="224"/>
      <c r="I28" s="233"/>
    </row>
    <row r="29" spans="1:9" s="262" customFormat="1" ht="20.100000000000001" customHeight="1">
      <c r="A29" s="233"/>
      <c r="B29" s="253" t="s">
        <v>217</v>
      </c>
      <c r="C29" s="235"/>
      <c r="D29" s="235"/>
      <c r="E29" s="228"/>
      <c r="F29" s="228"/>
      <c r="G29" s="228"/>
      <c r="H29" s="228"/>
      <c r="I29" s="233"/>
    </row>
    <row r="30" spans="1:9" s="262" customFormat="1" ht="20.100000000000001" customHeight="1">
      <c r="A30" s="233"/>
      <c r="B30" s="235" t="s">
        <v>218</v>
      </c>
      <c r="C30" s="235"/>
      <c r="D30" s="235"/>
      <c r="E30" s="228"/>
      <c r="F30" s="228"/>
      <c r="G30" s="228"/>
      <c r="H30" s="228"/>
      <c r="I30" s="233"/>
    </row>
  </sheetData>
  <protectedRanges>
    <protectedRange sqref="E7:H9" name="Range1_3"/>
    <protectedRange sqref="B12:B14" name="Range1_1_1_1_1_3"/>
    <protectedRange sqref="D10 D12:D15" name="Range1_8"/>
    <protectedRange sqref="E10:E11" name="Range1_3_1_1"/>
    <protectedRange sqref="E12 E15" name="Range1_1_2_1_1"/>
    <protectedRange sqref="E13:E14" name="Range1_3_1_1_1"/>
    <protectedRange sqref="G10:G15" name="Range1_2_1_1"/>
    <protectedRange sqref="C10:C11 C13:C15" name="Range1_9"/>
    <protectedRange sqref="C12" name="Range1_1_2_2"/>
    <protectedRange sqref="D11" name="Range1_8_1"/>
    <protectedRange sqref="A1:D6" name="Range1_2_1"/>
    <protectedRange sqref="B15" name="Range1_1_1_1_1_3_1"/>
  </protectedRanges>
  <mergeCells count="7">
    <mergeCell ref="A2:I2"/>
    <mergeCell ref="A7:A8"/>
    <mergeCell ref="B7:B8"/>
    <mergeCell ref="C7:C8"/>
    <mergeCell ref="D7:D8"/>
    <mergeCell ref="E7:F7"/>
    <mergeCell ref="G7:H7"/>
  </mergeCells>
  <pageMargins left="0.7" right="0.7" top="0.75" bottom="0.75" header="0.3" footer="0.3"/>
  <pageSetup paperSize="256" scale="38"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BreakPreview" topLeftCell="B13" zoomScale="84" zoomScaleNormal="70" zoomScaleSheetLayoutView="100" workbookViewId="0">
      <selection activeCell="H11" sqref="H11"/>
    </sheetView>
  </sheetViews>
  <sheetFormatPr defaultColWidth="9.140625" defaultRowHeight="15"/>
  <cols>
    <col min="1" max="1" width="6.7109375" style="262" customWidth="1"/>
    <col min="2" max="2" width="129.7109375" style="262" customWidth="1"/>
    <col min="3" max="3" width="8.140625" style="200" customWidth="1"/>
    <col min="4" max="4" width="8.42578125" style="200" customWidth="1"/>
    <col min="5" max="5" width="13.28515625" style="201" customWidth="1"/>
    <col min="6" max="6" width="14.7109375" style="201" customWidth="1"/>
    <col min="7" max="7" width="14.28515625" style="201" customWidth="1"/>
    <col min="8" max="8" width="15" style="201" customWidth="1"/>
    <col min="9" max="9" width="17.42578125" style="202" customWidth="1"/>
    <col min="10" max="11" width="11.7109375" style="202" bestFit="1" customWidth="1"/>
    <col min="12" max="16384" width="9.140625" style="202"/>
  </cols>
  <sheetData>
    <row r="1" spans="1:9" ht="15.75">
      <c r="A1" s="198"/>
      <c r="B1" s="199"/>
    </row>
    <row r="2" spans="1:9" s="206" customFormat="1" ht="40.35" customHeight="1">
      <c r="A2" s="509" t="s">
        <v>177</v>
      </c>
      <c r="B2" s="509"/>
      <c r="C2" s="509"/>
      <c r="D2" s="509"/>
      <c r="E2" s="509"/>
      <c r="F2" s="509"/>
      <c r="G2" s="509"/>
      <c r="H2" s="509"/>
      <c r="I2" s="509"/>
    </row>
    <row r="3" spans="1:9" s="206" customFormat="1" ht="17.850000000000001" customHeight="1">
      <c r="A3" s="207" t="s">
        <v>178</v>
      </c>
      <c r="B3" s="208"/>
      <c r="C3" s="209"/>
      <c r="D3" s="208"/>
      <c r="E3" s="208"/>
      <c r="F3" s="208"/>
      <c r="G3" s="208"/>
      <c r="H3" s="210" t="s">
        <v>179</v>
      </c>
      <c r="I3" s="211" t="s">
        <v>180</v>
      </c>
    </row>
    <row r="4" spans="1:9" s="206" customFormat="1" ht="17.850000000000001" customHeight="1">
      <c r="A4" s="207" t="s">
        <v>181</v>
      </c>
      <c r="B4" s="208"/>
      <c r="C4" s="209"/>
      <c r="D4" s="208"/>
      <c r="E4" s="208"/>
      <c r="F4" s="208"/>
      <c r="G4" s="208"/>
      <c r="H4" s="210" t="s">
        <v>182</v>
      </c>
      <c r="I4" s="212" t="s">
        <v>183</v>
      </c>
    </row>
    <row r="5" spans="1:9" s="206" customFormat="1" ht="17.850000000000001" customHeight="1">
      <c r="A5" s="207" t="s">
        <v>184</v>
      </c>
      <c r="B5" s="208"/>
      <c r="C5" s="209"/>
      <c r="D5" s="208"/>
      <c r="E5" s="208"/>
      <c r="F5" s="208"/>
      <c r="G5" s="208"/>
      <c r="H5" s="210" t="s">
        <v>185</v>
      </c>
      <c r="I5" s="212"/>
    </row>
    <row r="6" spans="1:9" s="206" customFormat="1" ht="17.850000000000001" customHeight="1">
      <c r="A6" s="207"/>
      <c r="B6" s="210"/>
      <c r="C6" s="213"/>
      <c r="D6" s="210"/>
      <c r="E6" s="210"/>
      <c r="F6" s="210"/>
      <c r="G6" s="210"/>
      <c r="H6" s="210"/>
      <c r="I6" s="210"/>
    </row>
    <row r="7" spans="1:9" s="219" customFormat="1" ht="20.100000000000001" customHeight="1">
      <c r="A7" s="510" t="s">
        <v>186</v>
      </c>
      <c r="B7" s="511" t="s">
        <v>187</v>
      </c>
      <c r="C7" s="511" t="s">
        <v>188</v>
      </c>
      <c r="D7" s="511" t="s">
        <v>189</v>
      </c>
      <c r="E7" s="511" t="s">
        <v>190</v>
      </c>
      <c r="F7" s="511"/>
      <c r="G7" s="511" t="s">
        <v>191</v>
      </c>
      <c r="H7" s="511"/>
      <c r="I7" s="218" t="s">
        <v>192</v>
      </c>
    </row>
    <row r="8" spans="1:9" s="219" customFormat="1" ht="20.100000000000001" customHeight="1">
      <c r="A8" s="510"/>
      <c r="B8" s="511"/>
      <c r="C8" s="511"/>
      <c r="D8" s="511"/>
      <c r="E8" s="218" t="s">
        <v>193</v>
      </c>
      <c r="F8" s="218" t="s">
        <v>194</v>
      </c>
      <c r="G8" s="218" t="s">
        <v>193</v>
      </c>
      <c r="H8" s="218" t="s">
        <v>194</v>
      </c>
      <c r="I8" s="218"/>
    </row>
    <row r="9" spans="1:9" s="219" customFormat="1" ht="20.100000000000001" customHeight="1">
      <c r="A9" s="224"/>
      <c r="B9" s="512"/>
      <c r="C9" s="512"/>
      <c r="D9" s="512"/>
      <c r="E9" s="512"/>
      <c r="F9" s="512"/>
      <c r="G9" s="512"/>
      <c r="H9" s="512"/>
      <c r="I9" s="512"/>
    </row>
    <row r="10" spans="1:9" s="225" customFormat="1" ht="20.100000000000001" customHeight="1">
      <c r="A10" s="222">
        <v>1</v>
      </c>
      <c r="B10" s="223" t="s">
        <v>475</v>
      </c>
      <c r="C10" s="224"/>
      <c r="D10" s="224"/>
      <c r="E10" s="224"/>
      <c r="F10" s="224"/>
      <c r="G10" s="224"/>
      <c r="H10" s="224"/>
      <c r="I10" s="224"/>
    </row>
    <row r="11" spans="1:9" s="225" customFormat="1" ht="20.100000000000001" customHeight="1">
      <c r="A11" s="292">
        <v>1.1000000000000001</v>
      </c>
      <c r="B11" s="513" t="s">
        <v>476</v>
      </c>
      <c r="C11" s="514" t="s">
        <v>477</v>
      </c>
      <c r="D11" s="444">
        <v>175</v>
      </c>
      <c r="E11" s="515">
        <v>60</v>
      </c>
      <c r="F11" s="515">
        <v>20</v>
      </c>
      <c r="G11" s="230">
        <f t="shared" ref="G11:H16" si="0">IF($D11="","",IFERROR($D11*E11,""))</f>
        <v>10500</v>
      </c>
      <c r="H11" s="230">
        <f t="shared" si="0"/>
        <v>3500</v>
      </c>
      <c r="I11" s="446"/>
    </row>
    <row r="12" spans="1:9" s="225" customFormat="1" ht="20.100000000000001" customHeight="1">
      <c r="A12" s="292">
        <v>1.2</v>
      </c>
      <c r="B12" s="513" t="s">
        <v>478</v>
      </c>
      <c r="C12" s="514" t="s">
        <v>46</v>
      </c>
      <c r="D12" s="444">
        <v>8</v>
      </c>
      <c r="E12" s="515">
        <v>250</v>
      </c>
      <c r="F12" s="515">
        <v>50</v>
      </c>
      <c r="G12" s="230">
        <f t="shared" si="0"/>
        <v>2000</v>
      </c>
      <c r="H12" s="230">
        <f t="shared" si="0"/>
        <v>400</v>
      </c>
      <c r="I12" s="446"/>
    </row>
    <row r="13" spans="1:9" s="225" customFormat="1" ht="20.100000000000001" customHeight="1">
      <c r="A13" s="292">
        <v>1.3</v>
      </c>
      <c r="B13" s="513" t="s">
        <v>479</v>
      </c>
      <c r="C13" s="514" t="s">
        <v>46</v>
      </c>
      <c r="D13" s="444">
        <f>D12</f>
        <v>8</v>
      </c>
      <c r="E13" s="515">
        <v>500</v>
      </c>
      <c r="F13" s="515">
        <v>50</v>
      </c>
      <c r="G13" s="230">
        <f t="shared" si="0"/>
        <v>4000</v>
      </c>
      <c r="H13" s="230">
        <f t="shared" si="0"/>
        <v>400</v>
      </c>
      <c r="I13" s="446"/>
    </row>
    <row r="14" spans="1:9" s="225" customFormat="1" ht="20.100000000000001" customHeight="1">
      <c r="A14" s="292">
        <v>1.4</v>
      </c>
      <c r="B14" s="513" t="s">
        <v>480</v>
      </c>
      <c r="C14" s="514" t="s">
        <v>46</v>
      </c>
      <c r="D14" s="444">
        <f>D13</f>
        <v>8</v>
      </c>
      <c r="E14" s="515">
        <v>400</v>
      </c>
      <c r="F14" s="515">
        <v>100</v>
      </c>
      <c r="G14" s="230">
        <f t="shared" si="0"/>
        <v>3200</v>
      </c>
      <c r="H14" s="230">
        <f t="shared" si="0"/>
        <v>800</v>
      </c>
      <c r="I14" s="446"/>
    </row>
    <row r="15" spans="1:9" s="225" customFormat="1" ht="30" customHeight="1">
      <c r="A15" s="292">
        <v>1.6</v>
      </c>
      <c r="B15" s="513" t="s">
        <v>481</v>
      </c>
      <c r="C15" s="514" t="s">
        <v>46</v>
      </c>
      <c r="D15" s="444">
        <f>D12</f>
        <v>8</v>
      </c>
      <c r="E15" s="515">
        <v>1000</v>
      </c>
      <c r="F15" s="515">
        <v>200</v>
      </c>
      <c r="G15" s="230">
        <f t="shared" si="0"/>
        <v>8000</v>
      </c>
      <c r="H15" s="230">
        <f t="shared" si="0"/>
        <v>1600</v>
      </c>
      <c r="I15" s="446"/>
    </row>
    <row r="16" spans="1:9" s="234" customFormat="1" ht="35.1" customHeight="1">
      <c r="A16" s="226" t="s">
        <v>420</v>
      </c>
      <c r="B16" s="516" t="s">
        <v>482</v>
      </c>
      <c r="C16" s="228" t="s">
        <v>411</v>
      </c>
      <c r="D16" s="228">
        <v>1</v>
      </c>
      <c r="E16" s="228">
        <v>2500</v>
      </c>
      <c r="F16" s="228">
        <v>500</v>
      </c>
      <c r="G16" s="230">
        <f t="shared" si="0"/>
        <v>2500</v>
      </c>
      <c r="H16" s="230">
        <f t="shared" si="0"/>
        <v>500</v>
      </c>
      <c r="I16" s="236"/>
    </row>
    <row r="17" spans="1:9" s="234" customFormat="1" ht="35.450000000000003" customHeight="1">
      <c r="A17" s="226" t="s">
        <v>362</v>
      </c>
      <c r="B17" s="235" t="s">
        <v>483</v>
      </c>
      <c r="C17" s="228" t="s">
        <v>200</v>
      </c>
      <c r="D17" s="228">
        <v>1</v>
      </c>
      <c r="E17" s="228">
        <v>6000</v>
      </c>
      <c r="F17" s="228">
        <v>1000</v>
      </c>
      <c r="G17" s="230">
        <f>IF($D17="","",IFERROR($D17*E17,""))</f>
        <v>6000</v>
      </c>
      <c r="H17" s="230">
        <f>IF($D17="","",IFERROR($D17*F17,""))</f>
        <v>1000</v>
      </c>
      <c r="I17" s="236"/>
    </row>
    <row r="18" spans="1:9" s="240" customFormat="1" ht="30" customHeight="1">
      <c r="A18" s="238"/>
      <c r="B18" s="239"/>
      <c r="C18" s="228"/>
      <c r="D18" s="228"/>
      <c r="E18" s="228"/>
      <c r="F18" s="228"/>
      <c r="G18" s="230"/>
      <c r="H18" s="230"/>
      <c r="I18" s="236"/>
    </row>
    <row r="19" spans="1:9" s="245" customFormat="1" ht="22.5" customHeight="1">
      <c r="A19" s="241"/>
      <c r="B19" s="242" t="s">
        <v>22</v>
      </c>
      <c r="C19" s="242"/>
      <c r="D19" s="242"/>
      <c r="E19" s="242"/>
      <c r="F19" s="241"/>
      <c r="G19" s="243">
        <f>SUM(G9:G17)</f>
        <v>36200</v>
      </c>
      <c r="H19" s="243">
        <f>SUM(H9:H17)</f>
        <v>8200</v>
      </c>
      <c r="I19" s="244">
        <f>SUM(G19:H19)</f>
        <v>44400</v>
      </c>
    </row>
    <row r="20" spans="1:9" s="245" customFormat="1" ht="22.5" customHeight="1">
      <c r="A20" s="241"/>
      <c r="B20" s="242" t="s">
        <v>208</v>
      </c>
      <c r="C20" s="242"/>
      <c r="D20" s="242"/>
      <c r="E20" s="242"/>
      <c r="F20" s="241"/>
      <c r="G20" s="241"/>
      <c r="H20" s="241"/>
      <c r="I20" s="242"/>
    </row>
    <row r="21" spans="1:9" s="245" customFormat="1" ht="22.5" customHeight="1">
      <c r="A21" s="241"/>
      <c r="B21" s="242" t="s">
        <v>209</v>
      </c>
      <c r="C21" s="242"/>
      <c r="D21" s="242"/>
      <c r="E21" s="242"/>
      <c r="F21" s="241"/>
      <c r="G21" s="241"/>
      <c r="H21" s="241"/>
      <c r="I21" s="242"/>
    </row>
    <row r="22" spans="1:9" s="248" customFormat="1" ht="22.35" customHeight="1">
      <c r="A22" s="246"/>
      <c r="B22" s="247"/>
      <c r="C22" s="247"/>
      <c r="D22" s="247"/>
      <c r="E22" s="247"/>
      <c r="F22" s="246"/>
      <c r="G22" s="246"/>
      <c r="H22" s="246"/>
      <c r="I22" s="247"/>
    </row>
    <row r="23" spans="1:9" s="252" customFormat="1" ht="30" customHeight="1">
      <c r="A23" s="209"/>
      <c r="B23" s="249"/>
      <c r="C23" s="209"/>
      <c r="D23" s="209"/>
      <c r="E23" s="250"/>
      <c r="F23" s="250"/>
      <c r="G23" s="250"/>
      <c r="H23" s="250"/>
      <c r="I23" s="251"/>
    </row>
    <row r="24" spans="1:9" s="255" customFormat="1" ht="20.100000000000001" customHeight="1">
      <c r="A24" s="238"/>
      <c r="B24" s="253" t="s">
        <v>210</v>
      </c>
      <c r="C24" s="253"/>
      <c r="D24" s="253"/>
      <c r="E24" s="224"/>
      <c r="F24" s="224"/>
      <c r="G24" s="224"/>
      <c r="H24" s="224"/>
      <c r="I24" s="254"/>
    </row>
    <row r="25" spans="1:9" s="257" customFormat="1" ht="20.100000000000001" customHeight="1">
      <c r="A25" s="238"/>
      <c r="B25" s="235" t="s">
        <v>211</v>
      </c>
      <c r="C25" s="235"/>
      <c r="D25" s="235"/>
      <c r="E25" s="228"/>
      <c r="F25" s="228"/>
      <c r="G25" s="228"/>
      <c r="H25" s="228"/>
      <c r="I25" s="256"/>
    </row>
    <row r="26" spans="1:9" s="260" customFormat="1" ht="20.100000000000001" customHeight="1">
      <c r="A26" s="258"/>
      <c r="B26" s="235" t="s">
        <v>212</v>
      </c>
      <c r="C26" s="235"/>
      <c r="D26" s="235"/>
      <c r="E26" s="228"/>
      <c r="F26" s="228"/>
      <c r="G26" s="228"/>
      <c r="H26" s="228"/>
      <c r="I26" s="259"/>
    </row>
    <row r="27" spans="1:9" s="260" customFormat="1" ht="20.100000000000001" customHeight="1">
      <c r="A27" s="258"/>
      <c r="B27" s="235" t="s">
        <v>213</v>
      </c>
      <c r="C27" s="235"/>
      <c r="D27" s="235"/>
      <c r="E27" s="228"/>
      <c r="F27" s="228"/>
      <c r="G27" s="228"/>
      <c r="H27" s="228"/>
      <c r="I27" s="259"/>
    </row>
    <row r="28" spans="1:9" s="260" customFormat="1" ht="20.100000000000001" customHeight="1">
      <c r="A28" s="258"/>
      <c r="B28" s="261" t="s">
        <v>214</v>
      </c>
      <c r="C28" s="235"/>
      <c r="D28" s="235"/>
      <c r="E28" s="228"/>
      <c r="F28" s="228"/>
      <c r="G28" s="228"/>
      <c r="H28" s="228"/>
      <c r="I28" s="259"/>
    </row>
    <row r="29" spans="1:9" s="260" customFormat="1" ht="20.100000000000001" customHeight="1">
      <c r="A29" s="258"/>
      <c r="B29" s="261"/>
      <c r="C29" s="235"/>
      <c r="D29" s="235"/>
      <c r="E29" s="228"/>
      <c r="F29" s="228"/>
      <c r="G29" s="228"/>
      <c r="H29" s="228"/>
      <c r="I29" s="259"/>
    </row>
    <row r="30" spans="1:9" s="262" customFormat="1" ht="20.100000000000001" customHeight="1">
      <c r="A30" s="233"/>
      <c r="B30" s="253" t="s">
        <v>215</v>
      </c>
      <c r="C30" s="235"/>
      <c r="D30" s="235"/>
      <c r="E30" s="228"/>
      <c r="F30" s="228"/>
      <c r="G30" s="228"/>
      <c r="H30" s="228"/>
      <c r="I30" s="233"/>
    </row>
    <row r="31" spans="1:9" s="262" customFormat="1" ht="20.100000000000001" customHeight="1">
      <c r="A31" s="233"/>
      <c r="B31" s="235" t="s">
        <v>216</v>
      </c>
      <c r="C31" s="253"/>
      <c r="D31" s="253"/>
      <c r="E31" s="224"/>
      <c r="F31" s="224"/>
      <c r="G31" s="224"/>
      <c r="H31" s="224"/>
      <c r="I31" s="233"/>
    </row>
    <row r="32" spans="1:9" s="262" customFormat="1" ht="20.100000000000001" customHeight="1">
      <c r="A32" s="233"/>
      <c r="B32" s="253" t="s">
        <v>217</v>
      </c>
      <c r="C32" s="235"/>
      <c r="D32" s="235"/>
      <c r="E32" s="228"/>
      <c r="F32" s="228"/>
      <c r="G32" s="228"/>
      <c r="H32" s="228"/>
      <c r="I32" s="233"/>
    </row>
    <row r="33" spans="1:9" s="262" customFormat="1" ht="20.100000000000001" customHeight="1">
      <c r="A33" s="233"/>
      <c r="B33" s="235" t="s">
        <v>218</v>
      </c>
      <c r="C33" s="235"/>
      <c r="D33" s="235"/>
      <c r="E33" s="228"/>
      <c r="F33" s="228"/>
      <c r="G33" s="228"/>
      <c r="H33" s="228"/>
      <c r="I33" s="233"/>
    </row>
  </sheetData>
  <protectedRanges>
    <protectedRange sqref="E7:H10 E11:F15" name="Range1_3"/>
    <protectedRange sqref="B16" name="Range1_7"/>
    <protectedRange sqref="B17" name="Range1_1_1_1_4"/>
    <protectedRange sqref="D16:D18" name="Range1_8"/>
    <protectedRange sqref="E17" name="Range1_1_3_1"/>
    <protectedRange sqref="E16 E18" name="Range1_1_2_1_1"/>
    <protectedRange sqref="G11:G18" name="Range1_2_1_1"/>
    <protectedRange sqref="C17:C18" name="Range1_9"/>
    <protectedRange sqref="C16" name="Range1_1_2_2"/>
    <protectedRange sqref="A1:D6" name="Range1_2_1"/>
    <protectedRange sqref="B18" name="Range1_1_1_1_1_3_1"/>
  </protectedRanges>
  <mergeCells count="7">
    <mergeCell ref="A2:I2"/>
    <mergeCell ref="A7:A8"/>
    <mergeCell ref="B7:B8"/>
    <mergeCell ref="C7:C8"/>
    <mergeCell ref="D7:D8"/>
    <mergeCell ref="E7:F7"/>
    <mergeCell ref="G7:H7"/>
  </mergeCells>
  <pageMargins left="0.7" right="0.7" top="0.75" bottom="0.75" header="0.3" footer="0.3"/>
  <pageSetup paperSize="256" scale="38"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election activeCell="D10" sqref="D10"/>
    </sheetView>
  </sheetViews>
  <sheetFormatPr defaultRowHeight="15"/>
  <cols>
    <col min="1" max="1" width="7" customWidth="1"/>
    <col min="2" max="2" width="67" customWidth="1"/>
    <col min="3" max="3" width="5.42578125" customWidth="1"/>
    <col min="4" max="4" width="8.85546875" customWidth="1"/>
    <col min="5" max="5" width="17.85546875" customWidth="1"/>
    <col min="6" max="6" width="16.42578125" customWidth="1"/>
  </cols>
  <sheetData>
    <row r="1" spans="1:6">
      <c r="A1" s="110"/>
      <c r="B1" s="110"/>
      <c r="C1" s="110"/>
      <c r="D1" s="110"/>
      <c r="E1" s="110"/>
      <c r="F1" s="110"/>
    </row>
    <row r="2" spans="1:6" ht="18.75">
      <c r="A2" s="111" t="s">
        <v>123</v>
      </c>
      <c r="B2" s="111"/>
      <c r="C2" s="111"/>
      <c r="D2" s="111"/>
      <c r="E2" s="111"/>
      <c r="F2" s="111"/>
    </row>
    <row r="3" spans="1:6">
      <c r="A3" s="112"/>
      <c r="B3" s="112"/>
      <c r="C3" s="112"/>
      <c r="D3" s="112"/>
      <c r="E3" s="112"/>
      <c r="F3" s="112"/>
    </row>
    <row r="4" spans="1:6">
      <c r="A4" s="113" t="str">
        <f>B7</f>
        <v>SECTION 02 - FINISHES (WALL, FLOOR, CEILING &amp; DOORS)</v>
      </c>
      <c r="B4" s="113"/>
      <c r="C4" s="113"/>
      <c r="D4" s="113"/>
      <c r="E4" s="113"/>
      <c r="F4" s="113"/>
    </row>
    <row r="5" spans="1:6">
      <c r="A5" s="114" t="s">
        <v>124</v>
      </c>
      <c r="B5" s="115" t="s">
        <v>125</v>
      </c>
      <c r="C5" s="115" t="s">
        <v>18</v>
      </c>
      <c r="D5" s="116" t="s">
        <v>19</v>
      </c>
      <c r="E5" s="116" t="s">
        <v>126</v>
      </c>
      <c r="F5" s="117" t="s">
        <v>1</v>
      </c>
    </row>
    <row r="6" spans="1:6">
      <c r="A6" s="114"/>
      <c r="B6" s="115"/>
      <c r="C6" s="115"/>
      <c r="D6" s="116"/>
      <c r="E6" s="116"/>
      <c r="F6" s="117" t="s">
        <v>23</v>
      </c>
    </row>
    <row r="7" spans="1:6">
      <c r="A7" s="118"/>
      <c r="B7" s="119" t="s">
        <v>127</v>
      </c>
      <c r="C7" s="120"/>
      <c r="D7" s="121"/>
      <c r="E7" s="122"/>
      <c r="F7" s="123"/>
    </row>
    <row r="8" spans="1:6" ht="51">
      <c r="A8" s="118"/>
      <c r="B8" s="119" t="s">
        <v>128</v>
      </c>
      <c r="C8" s="120"/>
      <c r="D8" s="124"/>
      <c r="E8" s="124"/>
      <c r="F8" s="125"/>
    </row>
    <row r="9" spans="1:6">
      <c r="A9" s="126">
        <v>1</v>
      </c>
      <c r="B9" s="127" t="s">
        <v>129</v>
      </c>
      <c r="C9" s="128"/>
      <c r="D9" s="129"/>
      <c r="E9" s="130"/>
      <c r="F9" s="131"/>
    </row>
    <row r="10" spans="1:6" ht="93">
      <c r="A10" s="118">
        <f>A9+0.01</f>
        <v>1.01</v>
      </c>
      <c r="B10" s="132" t="s">
        <v>130</v>
      </c>
      <c r="C10" s="120" t="s">
        <v>131</v>
      </c>
      <c r="D10" s="124">
        <f>(8.1*4.5)+(2.9*3.15)-((0.9+0.7)*2.2*1)+(42*0.05)</f>
        <v>44.164999999999992</v>
      </c>
      <c r="E10" s="133">
        <v>1700</v>
      </c>
      <c r="F10" s="124">
        <f>E10*D10</f>
        <v>75080.499999999985</v>
      </c>
    </row>
    <row r="11" spans="1:6" ht="93.75">
      <c r="A11" s="118">
        <f t="shared" ref="A11:A13" si="0">A10+0.01</f>
        <v>1.02</v>
      </c>
      <c r="B11" s="132" t="s">
        <v>132</v>
      </c>
      <c r="C11" s="120" t="s">
        <v>131</v>
      </c>
      <c r="D11" s="124">
        <f>(8.14*3.15)+(25.42*0.05)</f>
        <v>26.912000000000003</v>
      </c>
      <c r="E11" s="124">
        <v>2000</v>
      </c>
      <c r="F11" s="124">
        <f t="shared" ref="F11:F12" si="1">E11*D11</f>
        <v>53824.000000000007</v>
      </c>
    </row>
    <row r="12" spans="1:6" ht="93.75">
      <c r="A12" s="118">
        <f t="shared" si="0"/>
        <v>1.03</v>
      </c>
      <c r="B12" s="132" t="s">
        <v>133</v>
      </c>
      <c r="C12" s="120" t="s">
        <v>131</v>
      </c>
      <c r="D12" s="124">
        <f>(9.48+0.55+2.25)*3.7+(45.44*0.05)</f>
        <v>47.708000000000006</v>
      </c>
      <c r="E12" s="124">
        <v>1800</v>
      </c>
      <c r="F12" s="124">
        <f t="shared" si="1"/>
        <v>85874.400000000009</v>
      </c>
    </row>
    <row r="13" spans="1:6" ht="93.75">
      <c r="A13" s="118">
        <f t="shared" si="0"/>
        <v>1.04</v>
      </c>
      <c r="B13" s="132" t="s">
        <v>134</v>
      </c>
      <c r="C13" s="120" t="s">
        <v>131</v>
      </c>
      <c r="D13" s="124">
        <f>12.87*3.7+(47.62*0.05)</f>
        <v>50</v>
      </c>
      <c r="E13" s="124">
        <v>1800</v>
      </c>
      <c r="F13" s="124">
        <f>E13*D13</f>
        <v>90000</v>
      </c>
    </row>
    <row r="14" spans="1:6">
      <c r="A14" s="126">
        <v>2</v>
      </c>
      <c r="B14" s="127" t="s">
        <v>135</v>
      </c>
      <c r="C14" s="128"/>
      <c r="D14" s="129"/>
      <c r="E14" s="130"/>
      <c r="F14" s="131"/>
    </row>
    <row r="15" spans="1:6" ht="38.25">
      <c r="A15" s="118"/>
      <c r="B15" s="134" t="s">
        <v>136</v>
      </c>
      <c r="C15" s="120"/>
      <c r="D15" s="121"/>
      <c r="E15" s="122"/>
      <c r="F15" s="124"/>
    </row>
    <row r="16" spans="1:6" ht="79.5">
      <c r="A16" s="118">
        <f>A14+0.01</f>
        <v>2.0099999999999998</v>
      </c>
      <c r="B16" s="135" t="s">
        <v>137</v>
      </c>
      <c r="C16" s="120" t="s">
        <v>131</v>
      </c>
      <c r="D16" s="121">
        <f>13.4+17.46+(30.86*0.05)</f>
        <v>32.402999999999999</v>
      </c>
      <c r="E16" s="121">
        <v>5800</v>
      </c>
      <c r="F16" s="124">
        <f>E16*D16</f>
        <v>187937.4</v>
      </c>
    </row>
    <row r="17" spans="1:6" ht="40.5">
      <c r="A17" s="118">
        <f t="shared" ref="A17:A22" si="2">A16+0.01</f>
        <v>2.0199999999999996</v>
      </c>
      <c r="B17" s="136" t="s">
        <v>138</v>
      </c>
      <c r="C17" s="137"/>
      <c r="D17" s="121"/>
      <c r="E17" s="138"/>
      <c r="F17" s="124">
        <f t="shared" ref="F17:F24" si="3">E17*D17</f>
        <v>0</v>
      </c>
    </row>
    <row r="18" spans="1:6" ht="40.5">
      <c r="A18" s="118" t="s">
        <v>139</v>
      </c>
      <c r="B18" s="139" t="s">
        <v>140</v>
      </c>
      <c r="C18" s="120" t="s">
        <v>131</v>
      </c>
      <c r="D18" s="121">
        <f>(13.4+17.46)+((5.05*2+2.63*2+1.02*2+1.04*2+9.47)*0.4)+(42.44*0.04)</f>
        <v>44.137599999999999</v>
      </c>
      <c r="E18" s="138">
        <v>1200</v>
      </c>
      <c r="F18" s="124">
        <f t="shared" si="3"/>
        <v>52965.119999999995</v>
      </c>
    </row>
    <row r="19" spans="1:6" ht="27">
      <c r="A19" s="118">
        <v>2.0299999999999998</v>
      </c>
      <c r="B19" s="140" t="s">
        <v>141</v>
      </c>
      <c r="C19" s="120" t="s">
        <v>131</v>
      </c>
      <c r="D19" s="121">
        <f>13.4+67.45+(80.85*0.03)</f>
        <v>83.275500000000008</v>
      </c>
      <c r="E19" s="122">
        <v>1585</v>
      </c>
      <c r="F19" s="124">
        <f t="shared" si="3"/>
        <v>131991.66750000001</v>
      </c>
    </row>
    <row r="20" spans="1:6" ht="40.5">
      <c r="A20" s="118">
        <f t="shared" si="2"/>
        <v>2.0399999999999996</v>
      </c>
      <c r="B20" s="135" t="s">
        <v>142</v>
      </c>
      <c r="C20" s="120" t="s">
        <v>131</v>
      </c>
      <c r="D20" s="121">
        <f>13.4+(13.4*0.05)</f>
        <v>14.07</v>
      </c>
      <c r="E20" s="124">
        <v>2500</v>
      </c>
      <c r="F20" s="124">
        <f t="shared" si="3"/>
        <v>35175</v>
      </c>
    </row>
    <row r="21" spans="1:6" ht="39.75">
      <c r="A21" s="118">
        <f t="shared" si="2"/>
        <v>2.0499999999999994</v>
      </c>
      <c r="B21" s="141" t="s">
        <v>143</v>
      </c>
      <c r="C21" s="137" t="s">
        <v>131</v>
      </c>
      <c r="D21" s="138">
        <f>45+(45*0.05)</f>
        <v>47.25</v>
      </c>
      <c r="E21" s="142">
        <v>2800</v>
      </c>
      <c r="F21" s="124">
        <f t="shared" si="3"/>
        <v>132300</v>
      </c>
    </row>
    <row r="22" spans="1:6" ht="39.75">
      <c r="A22" s="118">
        <f t="shared" si="2"/>
        <v>2.0599999999999992</v>
      </c>
      <c r="B22" s="141" t="s">
        <v>144</v>
      </c>
      <c r="C22" s="137" t="s">
        <v>131</v>
      </c>
      <c r="D22" s="138">
        <f>22.5+(22.5*0.05)</f>
        <v>23.625</v>
      </c>
      <c r="E22" s="142">
        <v>2700</v>
      </c>
      <c r="F22" s="124">
        <f t="shared" si="3"/>
        <v>63787.5</v>
      </c>
    </row>
    <row r="23" spans="1:6">
      <c r="A23" s="126">
        <v>3</v>
      </c>
      <c r="B23" s="127" t="s">
        <v>145</v>
      </c>
      <c r="C23" s="128"/>
      <c r="D23" s="129"/>
      <c r="E23" s="131"/>
      <c r="F23" s="130"/>
    </row>
    <row r="24" spans="1:6" ht="40.5">
      <c r="A24" s="118">
        <f>A23+0.01</f>
        <v>3.01</v>
      </c>
      <c r="B24" s="143" t="s">
        <v>146</v>
      </c>
      <c r="C24" s="120" t="s">
        <v>147</v>
      </c>
      <c r="D24" s="124">
        <f>(9.57+10.13)+(19.7*0.1)</f>
        <v>21.67</v>
      </c>
      <c r="E24" s="122">
        <v>4300</v>
      </c>
      <c r="F24" s="124">
        <f t="shared" si="3"/>
        <v>93181.000000000015</v>
      </c>
    </row>
    <row r="25" spans="1:6">
      <c r="A25" s="126">
        <v>4</v>
      </c>
      <c r="B25" s="127" t="s">
        <v>148</v>
      </c>
      <c r="C25" s="128"/>
      <c r="D25" s="129"/>
      <c r="E25" s="130"/>
      <c r="F25" s="131"/>
    </row>
    <row r="26" spans="1:6">
      <c r="A26" s="144" t="s">
        <v>149</v>
      </c>
      <c r="B26" s="145" t="s">
        <v>150</v>
      </c>
      <c r="C26" s="137"/>
      <c r="D26" s="138"/>
      <c r="E26" s="146"/>
      <c r="F26" s="142"/>
    </row>
    <row r="27" spans="1:6" ht="54">
      <c r="A27" s="147">
        <v>4.01</v>
      </c>
      <c r="B27" s="148" t="s">
        <v>151</v>
      </c>
      <c r="C27" s="137" t="s">
        <v>131</v>
      </c>
      <c r="D27" s="138">
        <f>((5.76+15.46)*3)-(0.7*2.1*2)-(0.9*2.1)+(58*0.05)</f>
        <v>61.73</v>
      </c>
      <c r="E27" s="146">
        <v>1600</v>
      </c>
      <c r="F27" s="124">
        <f t="shared" ref="F27:F31" si="4">E27*D27</f>
        <v>98768</v>
      </c>
    </row>
    <row r="28" spans="1:6" ht="27">
      <c r="A28" s="147">
        <v>4.0199999999999996</v>
      </c>
      <c r="B28" s="149" t="s">
        <v>152</v>
      </c>
      <c r="C28" s="150" t="s">
        <v>147</v>
      </c>
      <c r="D28" s="151">
        <f>(4*3)+(12*0.2)</f>
        <v>14.4</v>
      </c>
      <c r="E28" s="122">
        <v>4300</v>
      </c>
      <c r="F28" s="124">
        <f t="shared" si="4"/>
        <v>61920</v>
      </c>
    </row>
    <row r="29" spans="1:6">
      <c r="A29" s="144" t="s">
        <v>153</v>
      </c>
      <c r="B29" s="152" t="s">
        <v>154</v>
      </c>
      <c r="C29" s="120"/>
      <c r="D29" s="153"/>
      <c r="E29" s="146"/>
      <c r="F29" s="124">
        <f t="shared" si="4"/>
        <v>0</v>
      </c>
    </row>
    <row r="30" spans="1:6" ht="39.75">
      <c r="A30" s="154">
        <v>4.03</v>
      </c>
      <c r="B30" s="148" t="s">
        <v>155</v>
      </c>
      <c r="C30" s="155" t="s">
        <v>131</v>
      </c>
      <c r="D30" s="142">
        <f>(33.09*3.515)-(0.9*2.1)-((9.47+0.8)*0.15)+(112.88*0.04)</f>
        <v>117.39605000000003</v>
      </c>
      <c r="E30" s="146">
        <v>350</v>
      </c>
      <c r="F30" s="124">
        <f t="shared" si="4"/>
        <v>41088.617500000008</v>
      </c>
    </row>
    <row r="31" spans="1:6" ht="53.25">
      <c r="A31" s="147">
        <v>4.04</v>
      </c>
      <c r="B31" s="143" t="s">
        <v>156</v>
      </c>
      <c r="C31" s="137" t="s">
        <v>147</v>
      </c>
      <c r="D31" s="138">
        <f>(9.32+7.73+4.88+7.66+6.06)+(7.3+6.01+4.9+5.4+6.06+7.8+6.52+8.47+7.19)+(9.4*3+8.12*3+8.61+7.33)+163.8*0.03</f>
        <v>168.71399999999997</v>
      </c>
      <c r="E31" s="146">
        <v>500</v>
      </c>
      <c r="F31" s="124">
        <f t="shared" si="4"/>
        <v>84356.999999999985</v>
      </c>
    </row>
    <row r="32" spans="1:6">
      <c r="A32" s="126">
        <v>5</v>
      </c>
      <c r="B32" s="127" t="s">
        <v>157</v>
      </c>
      <c r="C32" s="128"/>
      <c r="D32" s="156"/>
      <c r="E32" s="157"/>
      <c r="F32" s="158"/>
    </row>
    <row r="33" spans="1:6" ht="54">
      <c r="A33" s="147">
        <f>A32+0.01</f>
        <v>5.01</v>
      </c>
      <c r="B33" s="148" t="s">
        <v>158</v>
      </c>
      <c r="C33" s="137"/>
      <c r="D33" s="159"/>
      <c r="E33" s="160"/>
      <c r="F33" s="161"/>
    </row>
    <row r="34" spans="1:6">
      <c r="A34" s="147" t="s">
        <v>159</v>
      </c>
      <c r="B34" s="148" t="s">
        <v>160</v>
      </c>
      <c r="C34" s="137" t="s">
        <v>46</v>
      </c>
      <c r="D34" s="159">
        <v>1</v>
      </c>
      <c r="E34" s="160">
        <v>20000</v>
      </c>
      <c r="F34" s="124">
        <f t="shared" ref="F34" si="5">E34*D34</f>
        <v>20000</v>
      </c>
    </row>
    <row r="35" spans="1:6">
      <c r="A35" s="126">
        <v>6</v>
      </c>
      <c r="B35" s="127" t="s">
        <v>161</v>
      </c>
      <c r="C35" s="128"/>
      <c r="D35" s="156"/>
      <c r="E35" s="157"/>
      <c r="F35" s="158"/>
    </row>
    <row r="36" spans="1:6" ht="53.25">
      <c r="A36" s="118">
        <f>A35+0.01</f>
        <v>6.01</v>
      </c>
      <c r="B36" s="162" t="s">
        <v>162</v>
      </c>
      <c r="C36" s="163" t="s">
        <v>131</v>
      </c>
      <c r="D36" s="121">
        <f>13.4+(13.4*0.04)</f>
        <v>13.936</v>
      </c>
      <c r="E36" s="164">
        <v>2600</v>
      </c>
      <c r="F36" s="124">
        <f t="shared" ref="F36:F44" si="6">E36*D36</f>
        <v>36233.599999999999</v>
      </c>
    </row>
    <row r="37" spans="1:6" ht="81">
      <c r="A37" s="118">
        <f>A36+0.01</f>
        <v>6.02</v>
      </c>
      <c r="B37" s="162" t="s">
        <v>163</v>
      </c>
      <c r="C37" s="163" t="s">
        <v>131</v>
      </c>
      <c r="D37" s="121">
        <f>34.4+(34.4*0.05)</f>
        <v>36.119999999999997</v>
      </c>
      <c r="E37" s="164">
        <v>4100</v>
      </c>
      <c r="F37" s="124">
        <f t="shared" si="6"/>
        <v>148092</v>
      </c>
    </row>
    <row r="38" spans="1:6" ht="108">
      <c r="A38" s="118">
        <f t="shared" ref="A38:A39" si="7">A37+0.01</f>
        <v>6.0299999999999994</v>
      </c>
      <c r="B38" s="162" t="s">
        <v>164</v>
      </c>
      <c r="C38" s="165" t="s">
        <v>131</v>
      </c>
      <c r="D38" s="166">
        <f>22.1+2.9+2.5+(24.87+9.32)+(61.69*0.1)</f>
        <v>67.858999999999995</v>
      </c>
      <c r="E38" s="121">
        <v>1800</v>
      </c>
      <c r="F38" s="124">
        <f t="shared" si="6"/>
        <v>122146.2</v>
      </c>
    </row>
    <row r="39" spans="1:6" ht="94.5">
      <c r="A39" s="118">
        <f t="shared" si="7"/>
        <v>6.0399999999999991</v>
      </c>
      <c r="B39" s="162" t="s">
        <v>165</v>
      </c>
      <c r="C39" s="163" t="s">
        <v>131</v>
      </c>
      <c r="D39" s="121">
        <v>67.45</v>
      </c>
      <c r="E39" s="164">
        <v>500</v>
      </c>
      <c r="F39" s="124">
        <f t="shared" si="6"/>
        <v>33725</v>
      </c>
    </row>
    <row r="40" spans="1:6">
      <c r="A40" s="167">
        <v>7</v>
      </c>
      <c r="B40" s="168" t="s">
        <v>166</v>
      </c>
      <c r="C40" s="169"/>
      <c r="D40" s="170"/>
      <c r="E40" s="171"/>
      <c r="F40" s="172"/>
    </row>
    <row r="41" spans="1:6" ht="108">
      <c r="A41" s="118">
        <f>A40+0.01</f>
        <v>7.01</v>
      </c>
      <c r="B41" s="162" t="s">
        <v>167</v>
      </c>
      <c r="C41" s="163" t="s">
        <v>46</v>
      </c>
      <c r="D41" s="173">
        <v>1</v>
      </c>
      <c r="E41" s="164">
        <v>32000</v>
      </c>
      <c r="F41" s="124">
        <f t="shared" si="6"/>
        <v>32000</v>
      </c>
    </row>
    <row r="42" spans="1:6">
      <c r="A42" s="174">
        <v>8</v>
      </c>
      <c r="B42" s="175" t="s">
        <v>168</v>
      </c>
      <c r="C42" s="176"/>
      <c r="D42" s="177"/>
      <c r="E42" s="178"/>
      <c r="F42" s="179"/>
    </row>
    <row r="43" spans="1:6">
      <c r="A43" s="118">
        <f>A42+0.01</f>
        <v>8.01</v>
      </c>
      <c r="B43" s="149" t="s">
        <v>169</v>
      </c>
      <c r="C43" s="150" t="s">
        <v>170</v>
      </c>
      <c r="D43" s="151">
        <v>1</v>
      </c>
      <c r="E43" s="164">
        <v>10000</v>
      </c>
      <c r="F43" s="124">
        <f t="shared" si="6"/>
        <v>10000</v>
      </c>
    </row>
    <row r="44" spans="1:6" ht="27">
      <c r="A44" s="118">
        <v>8.02</v>
      </c>
      <c r="B44" s="180" t="s">
        <v>171</v>
      </c>
      <c r="C44" s="150" t="s">
        <v>170</v>
      </c>
      <c r="D44" s="151">
        <v>1</v>
      </c>
      <c r="E44" s="164">
        <v>10000</v>
      </c>
      <c r="F44" s="124">
        <f t="shared" si="6"/>
        <v>10000</v>
      </c>
    </row>
    <row r="45" spans="1:6">
      <c r="A45" s="118"/>
      <c r="B45" s="149"/>
      <c r="C45" s="150"/>
      <c r="D45" s="151"/>
      <c r="E45" s="164"/>
      <c r="F45" s="181"/>
    </row>
    <row r="46" spans="1:6">
      <c r="A46" s="182" t="s">
        <v>172</v>
      </c>
      <c r="B46" s="182"/>
      <c r="C46" s="182"/>
      <c r="D46" s="182"/>
      <c r="E46" s="182"/>
      <c r="F46" s="183"/>
    </row>
    <row r="47" spans="1:6" ht="25.5">
      <c r="A47" s="118"/>
      <c r="B47" s="184" t="s">
        <v>173</v>
      </c>
      <c r="C47" s="120"/>
      <c r="D47" s="121"/>
      <c r="E47" s="122"/>
      <c r="F47" s="123"/>
    </row>
    <row r="48" spans="1:6">
      <c r="A48" s="118"/>
      <c r="B48" s="185"/>
      <c r="C48" s="186"/>
      <c r="D48" s="166"/>
      <c r="E48" s="122"/>
      <c r="F48" s="123"/>
    </row>
    <row r="49" spans="1:6">
      <c r="A49" s="187"/>
      <c r="B49" s="188" t="s">
        <v>174</v>
      </c>
      <c r="C49" s="120"/>
      <c r="D49" s="189"/>
      <c r="E49" s="190"/>
      <c r="F49" s="123"/>
    </row>
    <row r="50" spans="1:6">
      <c r="A50" s="187"/>
      <c r="B50" s="191"/>
      <c r="C50" s="120"/>
      <c r="D50" s="189"/>
      <c r="E50" s="190"/>
      <c r="F50" s="123"/>
    </row>
    <row r="51" spans="1:6" ht="67.5">
      <c r="A51" s="187">
        <v>1</v>
      </c>
      <c r="B51" s="192" t="s">
        <v>175</v>
      </c>
      <c r="C51" s="120"/>
      <c r="D51" s="189"/>
      <c r="E51" s="190"/>
      <c r="F51" s="123"/>
    </row>
    <row r="52" spans="1:6">
      <c r="A52" s="193"/>
      <c r="B52" s="194"/>
      <c r="C52" s="195"/>
      <c r="D52" s="189"/>
      <c r="E52" s="190"/>
      <c r="F52" s="123"/>
    </row>
    <row r="53" spans="1:6">
      <c r="A53" s="193"/>
      <c r="B53" s="194"/>
      <c r="C53" s="195"/>
      <c r="D53" s="189"/>
      <c r="E53" s="190"/>
      <c r="F53" s="123"/>
    </row>
    <row r="54" spans="1:6">
      <c r="A54" s="182" t="s">
        <v>172</v>
      </c>
      <c r="B54" s="182"/>
      <c r="C54" s="182"/>
      <c r="D54" s="182"/>
      <c r="E54" s="182"/>
      <c r="F54" s="183">
        <f>SUM(F7:F53)</f>
        <v>1700447.0049999999</v>
      </c>
    </row>
    <row r="55" spans="1:6">
      <c r="A55" s="196" t="s">
        <v>176</v>
      </c>
      <c r="B55" s="196"/>
      <c r="C55" s="196"/>
      <c r="D55" s="196"/>
      <c r="E55" s="196"/>
      <c r="F55" s="197"/>
    </row>
  </sheetData>
  <mergeCells count="12">
    <mergeCell ref="A46:E46"/>
    <mergeCell ref="A54:E54"/>
    <mergeCell ref="A55:E55"/>
    <mergeCell ref="A1:F1"/>
    <mergeCell ref="A2:F2"/>
    <mergeCell ref="A3:F3"/>
    <mergeCell ref="A4:F4"/>
    <mergeCell ref="A5:A6"/>
    <mergeCell ref="B5:B6"/>
    <mergeCell ref="C5:C6"/>
    <mergeCell ref="D5:D6"/>
    <mergeCell ref="E5:E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39"/>
  <sheetViews>
    <sheetView view="pageBreakPreview" topLeftCell="A30" zoomScale="80" zoomScaleNormal="100" zoomScaleSheetLayoutView="80" zoomScalePageLayoutView="84" workbookViewId="0">
      <selection activeCell="G38" sqref="G38"/>
    </sheetView>
  </sheetViews>
  <sheetFormatPr defaultColWidth="9.140625" defaultRowHeight="13.5"/>
  <cols>
    <col min="1" max="1" width="5.7109375" style="506" customWidth="1"/>
    <col min="2" max="2" width="18.42578125" style="506" customWidth="1"/>
    <col min="3" max="3" width="69.85546875" style="185" customWidth="1"/>
    <col min="4" max="4" width="5.42578125" style="186" customWidth="1"/>
    <col min="5" max="5" width="7.85546875" style="507" customWidth="1"/>
    <col min="6" max="6" width="15.28515625" style="508" customWidth="1"/>
    <col min="7" max="7" width="19.85546875" style="465" customWidth="1"/>
    <col min="8" max="8" width="55.85546875" style="463" customWidth="1"/>
    <col min="9" max="10" width="9.140625" style="463"/>
    <col min="11" max="11" width="9.42578125" style="463" bestFit="1" customWidth="1"/>
    <col min="12" max="16384" width="9.140625" style="463"/>
  </cols>
  <sheetData>
    <row r="1" spans="1:8" ht="15">
      <c r="A1" s="110"/>
      <c r="B1" s="110"/>
      <c r="C1" s="110"/>
      <c r="D1" s="110"/>
      <c r="E1" s="110"/>
      <c r="F1" s="110"/>
      <c r="G1" s="110"/>
      <c r="H1" s="462"/>
    </row>
    <row r="2" spans="1:8" ht="33" customHeight="1">
      <c r="A2" s="111" t="s">
        <v>123</v>
      </c>
      <c r="B2" s="111"/>
      <c r="C2" s="111"/>
      <c r="D2" s="111"/>
      <c r="E2" s="111"/>
      <c r="F2" s="111"/>
      <c r="G2" s="111"/>
      <c r="H2" s="462"/>
    </row>
    <row r="3" spans="1:8" ht="15">
      <c r="A3" s="112"/>
      <c r="B3" s="112"/>
      <c r="C3" s="112"/>
      <c r="D3" s="112"/>
      <c r="E3" s="112"/>
      <c r="F3" s="112"/>
      <c r="G3" s="112"/>
      <c r="H3" s="462"/>
    </row>
    <row r="4" spans="1:8" ht="32.25" customHeight="1">
      <c r="A4" s="464" t="str">
        <f>C7</f>
        <v>SECTION 03 - JOINERY, PLANTER BOX WITH PLANTS &amp; LOOSE FURNITURES</v>
      </c>
      <c r="B4" s="464"/>
      <c r="C4" s="464"/>
      <c r="D4" s="464"/>
      <c r="E4" s="464"/>
      <c r="F4" s="464"/>
      <c r="G4" s="464"/>
      <c r="H4" s="465"/>
    </row>
    <row r="5" spans="1:8" ht="20.25" customHeight="1">
      <c r="A5" s="114" t="s">
        <v>124</v>
      </c>
      <c r="B5" s="114" t="s">
        <v>450</v>
      </c>
      <c r="C5" s="115" t="s">
        <v>125</v>
      </c>
      <c r="D5" s="115" t="s">
        <v>18</v>
      </c>
      <c r="E5" s="466" t="s">
        <v>19</v>
      </c>
      <c r="F5" s="467" t="s">
        <v>126</v>
      </c>
      <c r="G5" s="468" t="s">
        <v>1</v>
      </c>
      <c r="H5" s="469"/>
    </row>
    <row r="6" spans="1:8" ht="20.25" customHeight="1">
      <c r="A6" s="114"/>
      <c r="B6" s="114"/>
      <c r="C6" s="115"/>
      <c r="D6" s="115"/>
      <c r="E6" s="466"/>
      <c r="F6" s="467"/>
      <c r="G6" s="468" t="s">
        <v>23</v>
      </c>
      <c r="H6" s="469"/>
    </row>
    <row r="7" spans="1:8" ht="19.5" customHeight="1">
      <c r="A7" s="118"/>
      <c r="B7" s="118"/>
      <c r="C7" s="470" t="s">
        <v>451</v>
      </c>
      <c r="D7" s="120"/>
      <c r="E7" s="471"/>
      <c r="F7" s="472"/>
      <c r="G7" s="473"/>
    </row>
    <row r="8" spans="1:8" ht="51">
      <c r="A8" s="118"/>
      <c r="B8" s="118"/>
      <c r="C8" s="119" t="s">
        <v>128</v>
      </c>
      <c r="D8" s="120"/>
      <c r="E8" s="471"/>
      <c r="F8" s="472"/>
      <c r="G8" s="473"/>
    </row>
    <row r="9" spans="1:8" ht="25.5">
      <c r="A9" s="118" t="s">
        <v>149</v>
      </c>
      <c r="B9" s="118"/>
      <c r="C9" s="474" t="s">
        <v>452</v>
      </c>
      <c r="D9" s="120"/>
      <c r="E9" s="471"/>
      <c r="F9" s="472"/>
      <c r="G9" s="473"/>
    </row>
    <row r="10" spans="1:8" ht="25.5">
      <c r="A10" s="118" t="s">
        <v>153</v>
      </c>
      <c r="B10" s="118"/>
      <c r="C10" s="474" t="s">
        <v>453</v>
      </c>
      <c r="D10" s="120"/>
      <c r="E10" s="471"/>
      <c r="F10" s="472"/>
      <c r="G10" s="473"/>
    </row>
    <row r="11" spans="1:8" ht="63.75">
      <c r="A11" s="118" t="s">
        <v>454</v>
      </c>
      <c r="B11" s="118"/>
      <c r="C11" s="474" t="s">
        <v>455</v>
      </c>
      <c r="D11" s="120"/>
      <c r="E11" s="471"/>
      <c r="F11" s="472"/>
      <c r="G11" s="473"/>
    </row>
    <row r="12" spans="1:8">
      <c r="A12" s="118"/>
      <c r="B12" s="118"/>
      <c r="C12" s="119"/>
      <c r="D12" s="120"/>
      <c r="E12" s="471"/>
      <c r="F12" s="472"/>
      <c r="G12" s="473"/>
    </row>
    <row r="13" spans="1:8">
      <c r="A13" s="126">
        <v>1</v>
      </c>
      <c r="B13" s="126"/>
      <c r="C13" s="475" t="s">
        <v>456</v>
      </c>
      <c r="D13" s="128"/>
      <c r="E13" s="476"/>
      <c r="F13" s="477"/>
      <c r="G13" s="478"/>
    </row>
    <row r="14" spans="1:8" ht="81.2" customHeight="1">
      <c r="A14" s="479">
        <v>1.01</v>
      </c>
      <c r="B14" s="479"/>
      <c r="C14" s="162" t="s">
        <v>457</v>
      </c>
      <c r="D14" s="163" t="s">
        <v>458</v>
      </c>
      <c r="E14" s="480">
        <v>24</v>
      </c>
      <c r="F14" s="481">
        <v>12500</v>
      </c>
      <c r="G14" s="482">
        <f>F14*E14</f>
        <v>300000</v>
      </c>
    </row>
    <row r="15" spans="1:8" ht="94.7" customHeight="1">
      <c r="A15" s="479">
        <v>1.02</v>
      </c>
      <c r="B15" s="479"/>
      <c r="C15" s="483" t="s">
        <v>459</v>
      </c>
      <c r="D15" s="163" t="s">
        <v>458</v>
      </c>
      <c r="E15" s="480">
        <v>1</v>
      </c>
      <c r="F15" s="481">
        <v>180000</v>
      </c>
      <c r="G15" s="482">
        <f>F15*E15</f>
        <v>180000</v>
      </c>
    </row>
    <row r="16" spans="1:8">
      <c r="A16" s="126">
        <v>2</v>
      </c>
      <c r="B16" s="126"/>
      <c r="C16" s="475" t="s">
        <v>460</v>
      </c>
      <c r="D16" s="128"/>
      <c r="E16" s="476"/>
      <c r="F16" s="477"/>
      <c r="G16" s="478"/>
    </row>
    <row r="17" spans="1:8" ht="96.75" customHeight="1">
      <c r="A17" s="479">
        <f>A16+0.01</f>
        <v>2.0099999999999998</v>
      </c>
      <c r="B17" s="479"/>
      <c r="C17" s="162" t="s">
        <v>461</v>
      </c>
      <c r="D17" s="163"/>
      <c r="E17" s="480"/>
      <c r="F17" s="481"/>
      <c r="G17" s="482"/>
    </row>
    <row r="18" spans="1:8">
      <c r="A18" s="479"/>
      <c r="B18" s="479"/>
      <c r="C18" s="162" t="s">
        <v>462</v>
      </c>
      <c r="D18" s="163" t="s">
        <v>458</v>
      </c>
      <c r="E18" s="480">
        <v>18</v>
      </c>
      <c r="F18" s="481">
        <v>28000</v>
      </c>
      <c r="G18" s="482">
        <f>F18*E18</f>
        <v>504000</v>
      </c>
    </row>
    <row r="19" spans="1:8">
      <c r="A19" s="118"/>
      <c r="B19" s="118"/>
      <c r="C19" s="119"/>
      <c r="D19" s="120"/>
      <c r="E19" s="471"/>
      <c r="F19" s="472"/>
      <c r="G19" s="473"/>
    </row>
    <row r="20" spans="1:8">
      <c r="A20" s="484">
        <v>3</v>
      </c>
      <c r="B20" s="484"/>
      <c r="C20" s="127" t="s">
        <v>463</v>
      </c>
      <c r="D20" s="485"/>
      <c r="E20" s="486"/>
      <c r="F20" s="487"/>
      <c r="G20" s="488"/>
      <c r="H20" s="489"/>
    </row>
    <row r="21" spans="1:8" ht="334.35" customHeight="1">
      <c r="A21" s="479">
        <f>A20+0.01</f>
        <v>3.01</v>
      </c>
      <c r="B21" s="479"/>
      <c r="C21" s="490" t="s">
        <v>464</v>
      </c>
      <c r="D21" s="163" t="s">
        <v>46</v>
      </c>
      <c r="E21" s="480">
        <v>1</v>
      </c>
      <c r="F21" s="481">
        <v>520000</v>
      </c>
      <c r="G21" s="482">
        <f>F21*E21</f>
        <v>520000</v>
      </c>
      <c r="H21" s="491"/>
    </row>
    <row r="22" spans="1:8" ht="86.1" customHeight="1">
      <c r="A22" s="479">
        <f>A21+0.01</f>
        <v>3.0199999999999996</v>
      </c>
      <c r="B22" s="492"/>
      <c r="C22" s="493" t="s">
        <v>465</v>
      </c>
      <c r="D22" s="163" t="s">
        <v>46</v>
      </c>
      <c r="E22" s="480">
        <v>1</v>
      </c>
      <c r="F22" s="492">
        <v>120000</v>
      </c>
      <c r="G22" s="482">
        <f>F22*E22</f>
        <v>120000</v>
      </c>
      <c r="H22" s="462"/>
    </row>
    <row r="23" spans="1:8" ht="86.1" customHeight="1">
      <c r="A23" s="479">
        <f>A22+0.01</f>
        <v>3.0299999999999994</v>
      </c>
      <c r="B23" s="492"/>
      <c r="C23" s="493" t="s">
        <v>466</v>
      </c>
      <c r="D23" s="163" t="s">
        <v>46</v>
      </c>
      <c r="E23" s="480">
        <v>1</v>
      </c>
      <c r="F23" s="492">
        <v>68000</v>
      </c>
      <c r="G23" s="482">
        <f>F23*E23</f>
        <v>68000</v>
      </c>
      <c r="H23" s="462"/>
    </row>
    <row r="24" spans="1:8" ht="93.6" customHeight="1">
      <c r="A24" s="479">
        <f>A23+0.01</f>
        <v>3.0399999999999991</v>
      </c>
      <c r="B24" s="492"/>
      <c r="C24" s="493" t="s">
        <v>467</v>
      </c>
      <c r="D24" s="163" t="s">
        <v>46</v>
      </c>
      <c r="E24" s="480">
        <v>1</v>
      </c>
      <c r="F24" s="492">
        <v>42000</v>
      </c>
      <c r="G24" s="482">
        <f>F24*E24</f>
        <v>42000</v>
      </c>
      <c r="H24" s="462"/>
    </row>
    <row r="25" spans="1:8" ht="93.6" customHeight="1">
      <c r="A25" s="479">
        <f>A24+0.01</f>
        <v>3.0499999999999989</v>
      </c>
      <c r="B25" s="492"/>
      <c r="C25" s="493" t="s">
        <v>468</v>
      </c>
      <c r="D25" s="163" t="s">
        <v>46</v>
      </c>
      <c r="E25" s="480">
        <v>1</v>
      </c>
      <c r="F25" s="492">
        <v>16500</v>
      </c>
      <c r="G25" s="482">
        <f>F25*E25</f>
        <v>16500</v>
      </c>
      <c r="H25" s="462"/>
    </row>
    <row r="26" spans="1:8" ht="15">
      <c r="A26" s="492"/>
      <c r="B26" s="492"/>
      <c r="C26" s="492"/>
      <c r="D26" s="492"/>
      <c r="E26" s="492"/>
      <c r="F26" s="492"/>
      <c r="G26" s="494"/>
      <c r="H26" s="462"/>
    </row>
    <row r="27" spans="1:8">
      <c r="A27" s="484">
        <v>4</v>
      </c>
      <c r="B27" s="484"/>
      <c r="C27" s="127" t="s">
        <v>469</v>
      </c>
      <c r="D27" s="485"/>
      <c r="E27" s="486"/>
      <c r="F27" s="487"/>
      <c r="G27" s="488"/>
      <c r="H27" s="489"/>
    </row>
    <row r="28" spans="1:8" ht="97.35" customHeight="1">
      <c r="A28" s="479">
        <f>A27+0.01</f>
        <v>4.01</v>
      </c>
      <c r="B28" s="479"/>
      <c r="C28" s="162" t="s">
        <v>470</v>
      </c>
      <c r="D28" s="163" t="s">
        <v>46</v>
      </c>
      <c r="E28" s="480">
        <v>2</v>
      </c>
      <c r="F28" s="481">
        <v>31500</v>
      </c>
      <c r="G28" s="482">
        <f>F28*E28</f>
        <v>63000</v>
      </c>
      <c r="H28" s="489"/>
    </row>
    <row r="29" spans="1:8" ht="72" customHeight="1">
      <c r="A29" s="479">
        <f>A28+0.01</f>
        <v>4.0199999999999996</v>
      </c>
      <c r="B29" s="479"/>
      <c r="C29" s="162" t="s">
        <v>471</v>
      </c>
      <c r="D29" s="163" t="s">
        <v>46</v>
      </c>
      <c r="E29" s="480">
        <v>3</v>
      </c>
      <c r="F29" s="481">
        <v>12000</v>
      </c>
      <c r="G29" s="482">
        <f>F29*E29</f>
        <v>36000</v>
      </c>
      <c r="H29" s="489"/>
    </row>
    <row r="30" spans="1:8" ht="125.25" customHeight="1">
      <c r="A30" s="479">
        <f>A29+0.01</f>
        <v>4.0299999999999994</v>
      </c>
      <c r="B30" s="479"/>
      <c r="C30" s="495" t="s">
        <v>472</v>
      </c>
      <c r="D30" s="496" t="s">
        <v>46</v>
      </c>
      <c r="E30" s="496">
        <v>1</v>
      </c>
      <c r="F30" s="481">
        <v>55000</v>
      </c>
      <c r="G30" s="482">
        <f>F30*E30</f>
        <v>55000</v>
      </c>
      <c r="H30" s="489"/>
    </row>
    <row r="31" spans="1:8" ht="15">
      <c r="A31" s="118"/>
      <c r="B31" s="118"/>
      <c r="C31" s="143"/>
      <c r="D31" s="120"/>
      <c r="E31" s="471"/>
      <c r="F31" s="497"/>
      <c r="G31" s="497"/>
      <c r="H31" s="462"/>
    </row>
    <row r="32" spans="1:8">
      <c r="A32" s="118"/>
      <c r="B32" s="118"/>
      <c r="C32" s="184" t="s">
        <v>473</v>
      </c>
      <c r="D32" s="120"/>
      <c r="E32" s="471"/>
      <c r="F32" s="498"/>
      <c r="G32" s="472"/>
      <c r="H32" s="499"/>
    </row>
    <row r="33" spans="1:8">
      <c r="A33" s="118"/>
      <c r="B33" s="118"/>
      <c r="C33" s="500"/>
      <c r="D33" s="120"/>
      <c r="E33" s="471"/>
      <c r="F33" s="498"/>
      <c r="G33" s="472"/>
      <c r="H33" s="499"/>
    </row>
    <row r="34" spans="1:8">
      <c r="A34" s="187"/>
      <c r="B34" s="187"/>
      <c r="C34" s="188" t="s">
        <v>174</v>
      </c>
      <c r="D34" s="120"/>
      <c r="E34" s="501"/>
      <c r="F34" s="502"/>
      <c r="G34" s="473"/>
      <c r="H34" s="469"/>
    </row>
    <row r="35" spans="1:8">
      <c r="A35" s="187"/>
      <c r="B35" s="187"/>
      <c r="C35" s="191"/>
      <c r="D35" s="120"/>
      <c r="E35" s="501"/>
      <c r="F35" s="502"/>
      <c r="G35" s="473"/>
      <c r="H35" s="469"/>
    </row>
    <row r="36" spans="1:8" ht="54">
      <c r="A36" s="187" t="s">
        <v>149</v>
      </c>
      <c r="B36" s="187"/>
      <c r="C36" s="192" t="s">
        <v>175</v>
      </c>
      <c r="D36" s="120"/>
      <c r="E36" s="501"/>
      <c r="F36" s="502"/>
      <c r="G36" s="473"/>
      <c r="H36" s="469"/>
    </row>
    <row r="37" spans="1:8">
      <c r="A37" s="193"/>
      <c r="B37" s="193"/>
      <c r="C37" s="194"/>
      <c r="D37" s="195"/>
      <c r="E37" s="501"/>
      <c r="F37" s="502"/>
      <c r="G37" s="473"/>
      <c r="H37" s="469"/>
    </row>
    <row r="38" spans="1:8" ht="18" customHeight="1">
      <c r="A38" s="182" t="s">
        <v>172</v>
      </c>
      <c r="B38" s="182"/>
      <c r="C38" s="182"/>
      <c r="D38" s="182"/>
      <c r="E38" s="182"/>
      <c r="F38" s="182"/>
      <c r="G38" s="503">
        <f>SUM(G7:G36)</f>
        <v>1904500</v>
      </c>
      <c r="H38" s="469"/>
    </row>
    <row r="39" spans="1:8" ht="18" customHeight="1">
      <c r="A39" s="504" t="s">
        <v>474</v>
      </c>
      <c r="B39" s="504"/>
      <c r="C39" s="504"/>
      <c r="D39" s="504"/>
      <c r="E39" s="504"/>
      <c r="F39" s="504"/>
      <c r="G39" s="505"/>
    </row>
  </sheetData>
  <mergeCells count="12">
    <mergeCell ref="A38:F38"/>
    <mergeCell ref="A39:F39"/>
    <mergeCell ref="A1:G1"/>
    <mergeCell ref="A2:G2"/>
    <mergeCell ref="A3:G3"/>
    <mergeCell ref="A4:G4"/>
    <mergeCell ref="A5:A6"/>
    <mergeCell ref="B5:B6"/>
    <mergeCell ref="C5:C6"/>
    <mergeCell ref="D5:D6"/>
    <mergeCell ref="E5:E6"/>
    <mergeCell ref="F5:F6"/>
  </mergeCells>
  <printOptions horizontalCentered="1"/>
  <pageMargins left="0.7" right="0.7" top="0.75" bottom="0.75" header="0.3" footer="0.3"/>
  <pageSetup paperSize="9" scale="61" fitToHeight="0" orientation="portrait" r:id="rId1"/>
  <headerFooter>
    <oddHeader>&amp;R&amp;G</oddHeader>
  </headerFooter>
  <rowBreaks count="1" manualBreakCount="1">
    <brk id="26" max="5"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64"/>
  <sheetViews>
    <sheetView view="pageBreakPreview" topLeftCell="A19" zoomScaleNormal="100" zoomScaleSheetLayoutView="100" workbookViewId="0">
      <selection activeCell="A3" sqref="A3:G3"/>
    </sheetView>
  </sheetViews>
  <sheetFormatPr defaultColWidth="9.140625" defaultRowHeight="13.5"/>
  <cols>
    <col min="1" max="1" width="7" style="506" customWidth="1"/>
    <col min="2" max="2" width="20.42578125" style="506" customWidth="1"/>
    <col min="3" max="3" width="65.7109375" style="185" customWidth="1"/>
    <col min="4" max="4" width="5.42578125" style="186" customWidth="1"/>
    <col min="5" max="5" width="7.85546875" style="507" customWidth="1"/>
    <col min="6" max="6" width="12" style="635" bestFit="1" customWidth="1"/>
    <col min="7" max="7" width="16.7109375" style="508" customWidth="1"/>
    <col min="8" max="8" width="9.140625" style="462" customWidth="1"/>
    <col min="9" max="10" width="9.140625" style="463"/>
    <col min="11" max="11" width="9.42578125" style="463" bestFit="1" customWidth="1"/>
    <col min="12" max="16384" width="9.140625" style="463"/>
  </cols>
  <sheetData>
    <row r="1" spans="1:8">
      <c r="A1" s="587"/>
      <c r="B1" s="587"/>
      <c r="C1" s="587"/>
      <c r="D1" s="587"/>
      <c r="E1" s="587"/>
      <c r="F1" s="587"/>
      <c r="G1" s="587"/>
    </row>
    <row r="2" spans="1:8" ht="33" customHeight="1">
      <c r="A2" s="111" t="s">
        <v>123</v>
      </c>
      <c r="B2" s="111"/>
      <c r="C2" s="111"/>
      <c r="D2" s="111"/>
      <c r="E2" s="111"/>
      <c r="F2" s="111"/>
      <c r="G2" s="111"/>
    </row>
    <row r="3" spans="1:8">
      <c r="A3" s="588"/>
      <c r="B3" s="588"/>
      <c r="C3" s="588"/>
      <c r="D3" s="588"/>
      <c r="E3" s="588"/>
      <c r="F3" s="588"/>
      <c r="G3" s="588"/>
    </row>
    <row r="4" spans="1:8" ht="32.25" customHeight="1">
      <c r="A4" s="589" t="str">
        <f>C7</f>
        <v>SECTION 04 - SIGNAGES, LOGOS &amp; DISPLAY WORK</v>
      </c>
      <c r="B4" s="589"/>
      <c r="C4" s="589"/>
      <c r="D4" s="589"/>
      <c r="E4" s="589"/>
      <c r="F4" s="589"/>
      <c r="G4" s="589"/>
    </row>
    <row r="5" spans="1:8" ht="20.25" customHeight="1">
      <c r="A5" s="590" t="s">
        <v>124</v>
      </c>
      <c r="B5" s="114" t="s">
        <v>450</v>
      </c>
      <c r="C5" s="591" t="s">
        <v>125</v>
      </c>
      <c r="D5" s="591" t="s">
        <v>18</v>
      </c>
      <c r="E5" s="592" t="s">
        <v>19</v>
      </c>
      <c r="F5" s="593" t="s">
        <v>126</v>
      </c>
      <c r="G5" s="468" t="s">
        <v>1</v>
      </c>
      <c r="H5" s="499"/>
    </row>
    <row r="6" spans="1:8" ht="20.25" customHeight="1">
      <c r="A6" s="594"/>
      <c r="B6" s="114"/>
      <c r="C6" s="595"/>
      <c r="D6" s="595"/>
      <c r="E6" s="596"/>
      <c r="F6" s="597"/>
      <c r="G6" s="468" t="s">
        <v>23</v>
      </c>
      <c r="H6" s="499"/>
    </row>
    <row r="7" spans="1:8" ht="22.7" customHeight="1">
      <c r="A7" s="598"/>
      <c r="B7" s="598"/>
      <c r="C7" s="599" t="s">
        <v>520</v>
      </c>
      <c r="D7" s="600"/>
      <c r="E7" s="601"/>
      <c r="F7" s="602"/>
      <c r="G7" s="603"/>
      <c r="H7" s="499"/>
    </row>
    <row r="8" spans="1:8" ht="51">
      <c r="A8" s="598"/>
      <c r="C8" s="604" t="s">
        <v>128</v>
      </c>
      <c r="D8" s="600"/>
      <c r="E8" s="601"/>
      <c r="F8" s="603"/>
      <c r="G8" s="605"/>
    </row>
    <row r="9" spans="1:8">
      <c r="A9" s="598"/>
      <c r="C9" s="604"/>
      <c r="D9" s="600"/>
      <c r="E9" s="601"/>
      <c r="F9" s="603"/>
      <c r="G9" s="605"/>
      <c r="H9" s="499"/>
    </row>
    <row r="10" spans="1:8" ht="17.25" customHeight="1">
      <c r="A10" s="126">
        <v>1</v>
      </c>
      <c r="B10" s="126"/>
      <c r="C10" s="606" t="s">
        <v>521</v>
      </c>
      <c r="D10" s="128"/>
      <c r="E10" s="476"/>
      <c r="F10" s="477"/>
      <c r="G10" s="477"/>
      <c r="H10" s="499"/>
    </row>
    <row r="11" spans="1:8" ht="51" customHeight="1">
      <c r="A11" s="118"/>
      <c r="B11" s="118"/>
      <c r="C11" s="119" t="s">
        <v>522</v>
      </c>
      <c r="D11" s="120"/>
      <c r="E11" s="471"/>
      <c r="F11" s="472"/>
      <c r="G11" s="472"/>
      <c r="H11" s="499"/>
    </row>
    <row r="12" spans="1:8" ht="103.7" customHeight="1">
      <c r="A12" s="118">
        <f>A10+0.01</f>
        <v>1.01</v>
      </c>
      <c r="B12" s="118"/>
      <c r="C12" s="607" t="s">
        <v>523</v>
      </c>
      <c r="D12" s="120" t="s">
        <v>46</v>
      </c>
      <c r="E12" s="471">
        <v>1</v>
      </c>
      <c r="F12" s="472">
        <v>32500</v>
      </c>
      <c r="G12" s="472">
        <f>F12*E12</f>
        <v>32500</v>
      </c>
      <c r="H12" s="499"/>
    </row>
    <row r="13" spans="1:8" ht="39.75" customHeight="1">
      <c r="A13" s="118"/>
      <c r="B13" s="118"/>
      <c r="C13" s="607" t="s">
        <v>524</v>
      </c>
      <c r="D13" s="120" t="s">
        <v>46</v>
      </c>
      <c r="E13" s="471">
        <v>1</v>
      </c>
      <c r="F13" s="472">
        <v>32500</v>
      </c>
      <c r="G13" s="472">
        <f>F13*E13</f>
        <v>32500</v>
      </c>
      <c r="H13" s="499"/>
    </row>
    <row r="14" spans="1:8" ht="91.5" customHeight="1">
      <c r="A14" s="118">
        <f>A12+0.01</f>
        <v>1.02</v>
      </c>
      <c r="B14" s="118"/>
      <c r="C14" s="607" t="s">
        <v>525</v>
      </c>
      <c r="D14" s="120" t="s">
        <v>46</v>
      </c>
      <c r="E14" s="471">
        <v>1</v>
      </c>
      <c r="F14" s="472">
        <v>18500</v>
      </c>
      <c r="G14" s="472">
        <f>F14*E14</f>
        <v>18500</v>
      </c>
      <c r="H14" s="499"/>
    </row>
    <row r="15" spans="1:8" ht="90.75" customHeight="1">
      <c r="A15" s="118">
        <f>A14+0.01</f>
        <v>1.03</v>
      </c>
      <c r="B15" s="118"/>
      <c r="C15" s="608" t="s">
        <v>526</v>
      </c>
      <c r="D15" s="120" t="s">
        <v>46</v>
      </c>
      <c r="E15" s="471">
        <v>1</v>
      </c>
      <c r="F15" s="472">
        <v>11000</v>
      </c>
      <c r="G15" s="472">
        <f>F15*E15</f>
        <v>11000</v>
      </c>
      <c r="H15" s="499"/>
    </row>
    <row r="16" spans="1:8" ht="90.75" customHeight="1">
      <c r="A16" s="118">
        <v>1.04</v>
      </c>
      <c r="B16" s="118"/>
      <c r="C16" s="608" t="s">
        <v>527</v>
      </c>
      <c r="D16" s="120" t="s">
        <v>46</v>
      </c>
      <c r="E16" s="471">
        <v>2</v>
      </c>
      <c r="F16" s="472">
        <v>43000</v>
      </c>
      <c r="G16" s="472">
        <f>E16*F16</f>
        <v>86000</v>
      </c>
      <c r="H16" s="499"/>
    </row>
    <row r="17" spans="1:8" ht="18" customHeight="1">
      <c r="A17" s="609"/>
      <c r="B17" s="609"/>
      <c r="C17" s="143"/>
      <c r="D17" s="120"/>
      <c r="E17" s="501"/>
      <c r="F17" s="472"/>
      <c r="G17" s="472"/>
      <c r="H17" s="499"/>
    </row>
    <row r="18" spans="1:8" ht="18" customHeight="1">
      <c r="A18" s="610" t="s">
        <v>172</v>
      </c>
      <c r="B18" s="610"/>
      <c r="C18" s="610"/>
      <c r="D18" s="610"/>
      <c r="E18" s="610"/>
      <c r="F18" s="610"/>
      <c r="G18" s="611"/>
      <c r="H18" s="499"/>
    </row>
    <row r="19" spans="1:8">
      <c r="A19" s="612"/>
      <c r="B19" s="612"/>
      <c r="C19" s="613" t="s">
        <v>520</v>
      </c>
      <c r="D19" s="600"/>
      <c r="E19" s="614"/>
      <c r="F19" s="615"/>
      <c r="G19" s="615"/>
      <c r="H19" s="616"/>
    </row>
    <row r="20" spans="1:8">
      <c r="A20" s="598"/>
      <c r="B20" s="598"/>
      <c r="C20" s="617"/>
      <c r="D20" s="600"/>
      <c r="E20" s="601"/>
      <c r="F20" s="603"/>
      <c r="G20" s="603"/>
      <c r="H20" s="469"/>
    </row>
    <row r="21" spans="1:8">
      <c r="A21" s="618"/>
      <c r="B21" s="618"/>
      <c r="C21" s="619" t="s">
        <v>174</v>
      </c>
      <c r="D21" s="600"/>
      <c r="E21" s="620"/>
      <c r="F21" s="621"/>
      <c r="G21" s="603"/>
      <c r="H21" s="499"/>
    </row>
    <row r="22" spans="1:8">
      <c r="A22" s="618"/>
      <c r="B22" s="618"/>
      <c r="C22" s="622"/>
      <c r="D22" s="600"/>
      <c r="E22" s="620"/>
      <c r="F22" s="621"/>
      <c r="G22" s="603"/>
      <c r="H22" s="499"/>
    </row>
    <row r="23" spans="1:8" ht="52.5" customHeight="1">
      <c r="A23" s="618">
        <v>2</v>
      </c>
      <c r="B23" s="618"/>
      <c r="C23" s="192" t="s">
        <v>175</v>
      </c>
      <c r="D23" s="600"/>
      <c r="E23" s="620"/>
      <c r="F23" s="621"/>
      <c r="G23" s="603"/>
      <c r="H23" s="499"/>
    </row>
    <row r="24" spans="1:8">
      <c r="A24" s="623"/>
      <c r="B24" s="623"/>
      <c r="C24" s="624"/>
      <c r="D24" s="625"/>
      <c r="E24" s="620"/>
      <c r="F24" s="621"/>
      <c r="G24" s="603"/>
      <c r="H24" s="499"/>
    </row>
    <row r="25" spans="1:8" ht="18" customHeight="1">
      <c r="A25" s="626" t="s">
        <v>172</v>
      </c>
      <c r="B25" s="627"/>
      <c r="C25" s="627"/>
      <c r="D25" s="627"/>
      <c r="E25" s="627"/>
      <c r="F25" s="628"/>
      <c r="G25" s="629">
        <f>SUM(G7:G23)</f>
        <v>180500</v>
      </c>
      <c r="H25" s="499"/>
    </row>
    <row r="26" spans="1:8" ht="18" customHeight="1">
      <c r="A26" s="630" t="s">
        <v>528</v>
      </c>
      <c r="B26" s="631"/>
      <c r="C26" s="631"/>
      <c r="D26" s="631"/>
      <c r="E26" s="631"/>
      <c r="F26" s="632"/>
      <c r="G26" s="633"/>
      <c r="H26" s="499"/>
    </row>
    <row r="34" spans="11:11">
      <c r="K34" s="634"/>
    </row>
    <row r="64" spans="19:19">
      <c r="S64" s="463">
        <f>270</f>
        <v>270</v>
      </c>
    </row>
  </sheetData>
  <mergeCells count="12">
    <mergeCell ref="A25:F25"/>
    <mergeCell ref="A26:F26"/>
    <mergeCell ref="A1:G1"/>
    <mergeCell ref="A2:G2"/>
    <mergeCell ref="A3:G3"/>
    <mergeCell ref="A4:G4"/>
    <mergeCell ref="A5:A6"/>
    <mergeCell ref="B5:B6"/>
    <mergeCell ref="C5:C6"/>
    <mergeCell ref="D5:D6"/>
    <mergeCell ref="E5:E6"/>
    <mergeCell ref="F5:F6"/>
  </mergeCells>
  <printOptions horizontalCentered="1"/>
  <pageMargins left="0.7" right="0.7" top="0.75" bottom="0.75" header="0.3" footer="0.3"/>
  <pageSetup paperSize="9" scale="64" fitToHeight="0" orientation="portrait" r:id="rId1"/>
  <rowBreaks count="1" manualBreakCount="1">
    <brk id="18" max="5"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view="pageBreakPreview" topLeftCell="A35" zoomScale="110" zoomScaleNormal="100" zoomScaleSheetLayoutView="110" workbookViewId="0">
      <selection activeCell="G40" sqref="G40"/>
    </sheetView>
  </sheetViews>
  <sheetFormatPr defaultColWidth="9.140625" defaultRowHeight="12.75"/>
  <cols>
    <col min="1" max="1" width="5.42578125" style="583" bestFit="1" customWidth="1"/>
    <col min="2" max="2" width="70" style="540" customWidth="1"/>
    <col min="3" max="3" width="5.7109375" style="583" bestFit="1" customWidth="1"/>
    <col min="4" max="4" width="4.42578125" style="584" bestFit="1" customWidth="1"/>
    <col min="5" max="5" width="6.42578125" style="585" bestFit="1" customWidth="1"/>
    <col min="6" max="6" width="9.42578125" style="585" bestFit="1" customWidth="1"/>
    <col min="7" max="7" width="9.42578125" style="585" customWidth="1"/>
    <col min="8" max="8" width="8.7109375" style="585" bestFit="1" customWidth="1"/>
    <col min="9" max="9" width="9.42578125" style="585" bestFit="1" customWidth="1"/>
    <col min="10" max="10" width="9.85546875" style="585" bestFit="1" customWidth="1"/>
    <col min="11" max="11" width="9.140625" style="540"/>
    <col min="12" max="12" width="48.42578125" style="540" customWidth="1"/>
    <col min="13" max="13" width="69.140625" style="540" customWidth="1"/>
    <col min="14" max="14" width="14.7109375" style="540" bestFit="1" customWidth="1"/>
    <col min="15" max="16384" width="9.140625" style="540"/>
  </cols>
  <sheetData>
    <row r="1" spans="1:10" s="520" customFormat="1">
      <c r="A1" s="517" t="s">
        <v>484</v>
      </c>
      <c r="B1" s="518"/>
      <c r="C1" s="518"/>
      <c r="D1" s="518"/>
      <c r="E1" s="518"/>
      <c r="F1" s="518"/>
      <c r="G1" s="518"/>
      <c r="H1" s="518"/>
      <c r="I1" s="518"/>
      <c r="J1" s="519"/>
    </row>
    <row r="2" spans="1:10" s="520" customFormat="1">
      <c r="A2" s="517" t="s">
        <v>485</v>
      </c>
      <c r="B2" s="518"/>
      <c r="C2" s="518"/>
      <c r="D2" s="518"/>
      <c r="E2" s="518"/>
      <c r="F2" s="521"/>
      <c r="G2" s="521"/>
      <c r="H2" s="521"/>
      <c r="I2" s="521" t="s">
        <v>182</v>
      </c>
      <c r="J2" s="522" t="s">
        <v>486</v>
      </c>
    </row>
    <row r="3" spans="1:10" s="520" customFormat="1" ht="13.5" thickBot="1">
      <c r="A3" s="523" t="s">
        <v>487</v>
      </c>
      <c r="B3" s="524"/>
      <c r="C3" s="524"/>
      <c r="D3" s="524"/>
      <c r="E3" s="524"/>
      <c r="F3" s="525"/>
      <c r="G3" s="525"/>
      <c r="H3" s="525"/>
      <c r="I3" s="525" t="s">
        <v>488</v>
      </c>
      <c r="J3" s="526" t="s">
        <v>489</v>
      </c>
    </row>
    <row r="4" spans="1:10" s="534" customFormat="1">
      <c r="A4" s="527"/>
      <c r="B4" s="528"/>
      <c r="C4" s="529"/>
      <c r="D4" s="528"/>
      <c r="E4" s="530" t="s">
        <v>490</v>
      </c>
      <c r="F4" s="530"/>
      <c r="G4" s="531"/>
      <c r="H4" s="532" t="s">
        <v>1</v>
      </c>
      <c r="I4" s="532"/>
      <c r="J4" s="533"/>
    </row>
    <row r="5" spans="1:10" ht="21.6" customHeight="1">
      <c r="A5" s="535" t="s">
        <v>491</v>
      </c>
      <c r="B5" s="536" t="s">
        <v>492</v>
      </c>
      <c r="C5" s="536" t="s">
        <v>18</v>
      </c>
      <c r="D5" s="537" t="s">
        <v>189</v>
      </c>
      <c r="E5" s="536" t="s">
        <v>193</v>
      </c>
      <c r="F5" s="536" t="s">
        <v>493</v>
      </c>
      <c r="G5" s="538"/>
      <c r="H5" s="536" t="s">
        <v>193</v>
      </c>
      <c r="I5" s="536" t="s">
        <v>493</v>
      </c>
      <c r="J5" s="539" t="s">
        <v>494</v>
      </c>
    </row>
    <row r="6" spans="1:10" ht="12.75" customHeight="1" thickBot="1">
      <c r="A6" s="541"/>
      <c r="B6" s="542"/>
      <c r="C6" s="542"/>
      <c r="D6" s="543"/>
      <c r="E6" s="542"/>
      <c r="F6" s="542"/>
      <c r="G6" s="544"/>
      <c r="H6" s="542"/>
      <c r="I6" s="542"/>
      <c r="J6" s="545"/>
    </row>
    <row r="7" spans="1:10">
      <c r="A7" s="546"/>
      <c r="B7" s="547"/>
      <c r="C7" s="548"/>
      <c r="D7" s="549"/>
      <c r="E7" s="550"/>
      <c r="F7" s="551"/>
      <c r="G7" s="551"/>
      <c r="H7" s="551"/>
      <c r="I7" s="551"/>
      <c r="J7" s="552"/>
    </row>
    <row r="8" spans="1:10">
      <c r="A8" s="553" t="s">
        <v>149</v>
      </c>
      <c r="B8" s="554" t="s">
        <v>495</v>
      </c>
      <c r="C8" s="555"/>
      <c r="D8" s="556"/>
      <c r="E8" s="557"/>
      <c r="F8" s="557"/>
      <c r="G8" s="557"/>
      <c r="H8" s="557"/>
      <c r="I8" s="557"/>
      <c r="J8" s="558"/>
    </row>
    <row r="9" spans="1:10">
      <c r="A9" s="559"/>
      <c r="B9" s="560"/>
      <c r="C9" s="555"/>
      <c r="D9" s="556"/>
      <c r="E9" s="557"/>
      <c r="F9" s="557"/>
      <c r="G9" s="557"/>
      <c r="H9" s="557"/>
      <c r="I9" s="557"/>
      <c r="J9" s="558"/>
    </row>
    <row r="10" spans="1:10" ht="63.75">
      <c r="A10" s="561">
        <v>5</v>
      </c>
      <c r="B10" s="562" t="s">
        <v>496</v>
      </c>
      <c r="C10" s="555" t="s">
        <v>46</v>
      </c>
      <c r="D10" s="555">
        <v>4</v>
      </c>
      <c r="E10" s="555">
        <v>11000</v>
      </c>
      <c r="F10" s="555">
        <v>2500</v>
      </c>
      <c r="G10" s="555">
        <f>SUM(E10:F10)</f>
        <v>13500</v>
      </c>
      <c r="H10" s="563">
        <f>E10*D10</f>
        <v>44000</v>
      </c>
      <c r="I10" s="563">
        <f>F10*D10</f>
        <v>10000</v>
      </c>
      <c r="J10" s="558"/>
    </row>
    <row r="11" spans="1:10">
      <c r="A11" s="559"/>
      <c r="B11" s="560"/>
      <c r="C11" s="555"/>
      <c r="D11" s="555"/>
      <c r="E11" s="555"/>
      <c r="F11" s="555"/>
      <c r="G11" s="555"/>
      <c r="H11" s="555"/>
      <c r="I11" s="555"/>
      <c r="J11" s="558"/>
    </row>
    <row r="12" spans="1:10" ht="25.5">
      <c r="A12" s="561">
        <v>6</v>
      </c>
      <c r="B12" s="562" t="s">
        <v>497</v>
      </c>
      <c r="C12" s="555" t="s">
        <v>46</v>
      </c>
      <c r="D12" s="555">
        <v>17</v>
      </c>
      <c r="E12" s="555">
        <v>320</v>
      </c>
      <c r="F12" s="555">
        <v>200</v>
      </c>
      <c r="G12" s="555">
        <f>SUM(E12:F12)</f>
        <v>520</v>
      </c>
      <c r="H12" s="563">
        <f>E12*D12</f>
        <v>5440</v>
      </c>
      <c r="I12" s="563">
        <f>F12*D12</f>
        <v>3400</v>
      </c>
      <c r="J12" s="558"/>
    </row>
    <row r="13" spans="1:10">
      <c r="A13" s="559"/>
      <c r="B13" s="560"/>
      <c r="C13" s="555"/>
      <c r="D13" s="555"/>
      <c r="E13" s="555"/>
      <c r="F13" s="555"/>
      <c r="G13" s="555"/>
      <c r="H13" s="555"/>
      <c r="I13" s="555"/>
      <c r="J13" s="558"/>
    </row>
    <row r="14" spans="1:10" ht="25.5">
      <c r="A14" s="561">
        <v>7</v>
      </c>
      <c r="B14" s="562" t="s">
        <v>498</v>
      </c>
      <c r="C14" s="555" t="s">
        <v>46</v>
      </c>
      <c r="D14" s="555">
        <v>2</v>
      </c>
      <c r="E14" s="555">
        <v>2500</v>
      </c>
      <c r="F14" s="555">
        <v>500</v>
      </c>
      <c r="G14" s="555">
        <f>SUM(E14:F14)</f>
        <v>3000</v>
      </c>
      <c r="H14" s="563">
        <f>E14*D14</f>
        <v>5000</v>
      </c>
      <c r="I14" s="563">
        <f>F14*D14</f>
        <v>1000</v>
      </c>
      <c r="J14" s="558"/>
    </row>
    <row r="15" spans="1:10">
      <c r="A15" s="561"/>
      <c r="B15" s="562"/>
      <c r="C15" s="555"/>
      <c r="D15" s="555"/>
      <c r="E15" s="555"/>
      <c r="F15" s="555"/>
      <c r="G15" s="555"/>
      <c r="H15" s="563"/>
      <c r="I15" s="563"/>
      <c r="J15" s="558"/>
    </row>
    <row r="16" spans="1:10" ht="63.75">
      <c r="A16" s="561">
        <v>14</v>
      </c>
      <c r="B16" s="562" t="s">
        <v>499</v>
      </c>
      <c r="C16" s="555"/>
      <c r="D16" s="555"/>
      <c r="E16" s="555"/>
      <c r="F16" s="555"/>
      <c r="G16" s="555"/>
      <c r="H16" s="563"/>
      <c r="I16" s="563"/>
      <c r="J16" s="558"/>
    </row>
    <row r="17" spans="1:13">
      <c r="A17" s="561">
        <v>14.1</v>
      </c>
      <c r="B17" s="564" t="s">
        <v>500</v>
      </c>
      <c r="C17" s="555" t="s">
        <v>46</v>
      </c>
      <c r="D17" s="555">
        <v>1</v>
      </c>
      <c r="E17" s="555">
        <v>8500</v>
      </c>
      <c r="F17" s="555">
        <v>2500</v>
      </c>
      <c r="G17" s="555">
        <f t="shared" ref="G17:G18" si="0">SUM(E17:F17)</f>
        <v>11000</v>
      </c>
      <c r="H17" s="563">
        <f>E17*D17</f>
        <v>8500</v>
      </c>
      <c r="I17" s="563">
        <f>F17*D17</f>
        <v>2500</v>
      </c>
      <c r="J17" s="558"/>
    </row>
    <row r="18" spans="1:13">
      <c r="A18" s="561">
        <v>14.2</v>
      </c>
      <c r="B18" s="564" t="s">
        <v>501</v>
      </c>
      <c r="C18" s="555" t="s">
        <v>46</v>
      </c>
      <c r="D18" s="555">
        <v>1</v>
      </c>
      <c r="E18" s="555">
        <v>9000</v>
      </c>
      <c r="F18" s="555">
        <v>2500</v>
      </c>
      <c r="G18" s="555">
        <f t="shared" si="0"/>
        <v>11500</v>
      </c>
      <c r="H18" s="563">
        <f>E18*D18</f>
        <v>9000</v>
      </c>
      <c r="I18" s="563">
        <f>F18*D18</f>
        <v>2500</v>
      </c>
      <c r="J18" s="558"/>
    </row>
    <row r="19" spans="1:13">
      <c r="A19" s="561"/>
      <c r="B19" s="562"/>
      <c r="C19" s="555"/>
      <c r="D19" s="555"/>
      <c r="E19" s="555"/>
      <c r="F19" s="555"/>
      <c r="G19" s="555"/>
      <c r="H19" s="563"/>
      <c r="I19" s="563"/>
      <c r="J19" s="558"/>
    </row>
    <row r="20" spans="1:13">
      <c r="A20" s="553" t="s">
        <v>153</v>
      </c>
      <c r="B20" s="554" t="s">
        <v>502</v>
      </c>
      <c r="C20" s="555"/>
      <c r="D20" s="555"/>
      <c r="E20" s="555"/>
      <c r="F20" s="555"/>
      <c r="G20" s="555"/>
      <c r="H20" s="555"/>
      <c r="I20" s="555"/>
      <c r="J20" s="558"/>
    </row>
    <row r="21" spans="1:13" ht="127.5">
      <c r="A21" s="565">
        <v>1</v>
      </c>
      <c r="B21" s="566" t="s">
        <v>503</v>
      </c>
      <c r="C21" s="548"/>
      <c r="D21" s="567"/>
      <c r="E21" s="555"/>
      <c r="F21" s="555"/>
      <c r="G21" s="555"/>
      <c r="H21" s="563"/>
      <c r="I21" s="563"/>
      <c r="J21" s="568"/>
    </row>
    <row r="22" spans="1:13">
      <c r="A22" s="565">
        <v>1.1000000000000001</v>
      </c>
      <c r="B22" s="569" t="s">
        <v>504</v>
      </c>
      <c r="C22" s="548" t="s">
        <v>505</v>
      </c>
      <c r="D22" s="555">
        <v>30</v>
      </c>
      <c r="E22" s="555">
        <v>750</v>
      </c>
      <c r="F22" s="555">
        <v>200</v>
      </c>
      <c r="G22" s="555">
        <f>SUM(E22:F22)</f>
        <v>950</v>
      </c>
      <c r="H22" s="563">
        <f>E22*D22</f>
        <v>22500</v>
      </c>
      <c r="I22" s="563">
        <f>F22*D22</f>
        <v>6000</v>
      </c>
      <c r="J22" s="570"/>
      <c r="M22" s="571"/>
    </row>
    <row r="23" spans="1:13">
      <c r="A23" s="565"/>
      <c r="B23" s="566"/>
      <c r="C23" s="548"/>
      <c r="D23" s="555"/>
      <c r="E23" s="555"/>
      <c r="F23" s="555"/>
      <c r="G23" s="555"/>
      <c r="H23" s="563"/>
      <c r="I23" s="563"/>
      <c r="J23" s="568"/>
    </row>
    <row r="24" spans="1:13" ht="89.25">
      <c r="A24" s="565">
        <v>2</v>
      </c>
      <c r="B24" s="566" t="s">
        <v>506</v>
      </c>
      <c r="C24" s="548"/>
      <c r="D24" s="555"/>
      <c r="E24" s="555"/>
      <c r="F24" s="555"/>
      <c r="G24" s="555"/>
      <c r="H24" s="563"/>
      <c r="I24" s="563"/>
      <c r="J24" s="568"/>
    </row>
    <row r="25" spans="1:13">
      <c r="A25" s="565">
        <v>2.1</v>
      </c>
      <c r="B25" s="569" t="s">
        <v>507</v>
      </c>
      <c r="C25" s="548" t="s">
        <v>505</v>
      </c>
      <c r="D25" s="555">
        <v>10</v>
      </c>
      <c r="E25" s="555">
        <v>1000</v>
      </c>
      <c r="F25" s="555">
        <v>250</v>
      </c>
      <c r="G25" s="555">
        <f>SUM(E25:F25)</f>
        <v>1250</v>
      </c>
      <c r="H25" s="563">
        <f>E25*D25</f>
        <v>10000</v>
      </c>
      <c r="I25" s="563">
        <f>F25*D25</f>
        <v>2500</v>
      </c>
      <c r="J25" s="568"/>
    </row>
    <row r="26" spans="1:13">
      <c r="A26" s="565"/>
      <c r="B26" s="569"/>
      <c r="C26" s="548"/>
      <c r="D26" s="555"/>
      <c r="E26" s="555"/>
      <c r="F26" s="555"/>
      <c r="G26" s="555"/>
      <c r="H26" s="563"/>
      <c r="I26" s="563"/>
      <c r="J26" s="568"/>
    </row>
    <row r="27" spans="1:13" ht="51">
      <c r="A27" s="565">
        <v>3</v>
      </c>
      <c r="B27" s="566" t="s">
        <v>508</v>
      </c>
      <c r="C27" s="548" t="s">
        <v>46</v>
      </c>
      <c r="D27" s="555">
        <v>6</v>
      </c>
      <c r="E27" s="555">
        <v>400</v>
      </c>
      <c r="F27" s="555">
        <v>200</v>
      </c>
      <c r="G27" s="555">
        <f>SUM(E27:F27)</f>
        <v>600</v>
      </c>
      <c r="H27" s="563">
        <f>E27*D27</f>
        <v>2400</v>
      </c>
      <c r="I27" s="563">
        <f>F27*D27</f>
        <v>1200</v>
      </c>
      <c r="J27" s="568"/>
    </row>
    <row r="28" spans="1:13">
      <c r="A28" s="565"/>
      <c r="B28" s="566"/>
      <c r="C28" s="548"/>
      <c r="D28" s="555"/>
      <c r="E28" s="555"/>
      <c r="F28" s="555"/>
      <c r="G28" s="555"/>
      <c r="H28" s="563"/>
      <c r="I28" s="563"/>
      <c r="J28" s="568"/>
    </row>
    <row r="29" spans="1:13" ht="63.75">
      <c r="A29" s="565">
        <v>5</v>
      </c>
      <c r="B29" s="566" t="s">
        <v>509</v>
      </c>
      <c r="C29" s="566"/>
      <c r="D29" s="566"/>
      <c r="E29" s="555"/>
      <c r="F29" s="555"/>
      <c r="G29" s="555"/>
      <c r="H29" s="563"/>
      <c r="I29" s="563"/>
      <c r="J29" s="568"/>
      <c r="L29" s="571"/>
    </row>
    <row r="30" spans="1:13">
      <c r="A30" s="572">
        <v>5.2</v>
      </c>
      <c r="B30" s="566" t="s">
        <v>510</v>
      </c>
      <c r="C30" s="566" t="s">
        <v>46</v>
      </c>
      <c r="D30" s="555">
        <v>3</v>
      </c>
      <c r="E30" s="555">
        <v>7300</v>
      </c>
      <c r="F30" s="555">
        <v>1200</v>
      </c>
      <c r="G30" s="555">
        <f>SUM(E30:F30)</f>
        <v>8500</v>
      </c>
      <c r="H30" s="563">
        <f>E30*D30</f>
        <v>21900</v>
      </c>
      <c r="I30" s="563">
        <f>F30*D30</f>
        <v>3600</v>
      </c>
      <c r="J30" s="568"/>
    </row>
    <row r="31" spans="1:13">
      <c r="A31" s="565"/>
      <c r="B31" s="566"/>
      <c r="C31" s="548"/>
      <c r="D31" s="555"/>
      <c r="E31" s="555"/>
      <c r="F31" s="555"/>
      <c r="G31" s="555"/>
      <c r="H31" s="563"/>
      <c r="I31" s="563"/>
      <c r="J31" s="568"/>
    </row>
    <row r="32" spans="1:13">
      <c r="A32" s="553" t="s">
        <v>454</v>
      </c>
      <c r="B32" s="554" t="s">
        <v>511</v>
      </c>
      <c r="C32" s="548"/>
      <c r="D32" s="555"/>
      <c r="E32" s="555"/>
      <c r="F32" s="555"/>
      <c r="G32" s="555"/>
      <c r="H32" s="563"/>
      <c r="I32" s="563"/>
      <c r="J32" s="568"/>
    </row>
    <row r="33" spans="1:10" ht="102">
      <c r="A33" s="565">
        <v>1</v>
      </c>
      <c r="B33" s="573" t="s">
        <v>512</v>
      </c>
      <c r="C33" s="548"/>
      <c r="D33" s="555"/>
      <c r="E33" s="555"/>
      <c r="F33" s="555"/>
      <c r="G33" s="555"/>
      <c r="H33" s="563"/>
      <c r="I33" s="563"/>
      <c r="J33" s="568"/>
    </row>
    <row r="34" spans="1:10" ht="63.75">
      <c r="A34" s="565"/>
      <c r="B34" s="573" t="s">
        <v>513</v>
      </c>
      <c r="C34" s="548"/>
      <c r="D34" s="555"/>
      <c r="E34" s="555"/>
      <c r="F34" s="555"/>
      <c r="G34" s="555"/>
      <c r="H34" s="563"/>
      <c r="I34" s="563"/>
      <c r="J34" s="568"/>
    </row>
    <row r="35" spans="1:10">
      <c r="A35" s="565"/>
      <c r="B35" s="573" t="s">
        <v>514</v>
      </c>
      <c r="C35" s="548"/>
      <c r="D35" s="555"/>
      <c r="E35" s="555"/>
      <c r="F35" s="555"/>
      <c r="G35" s="555"/>
      <c r="H35" s="563"/>
      <c r="I35" s="563"/>
      <c r="J35" s="568"/>
    </row>
    <row r="36" spans="1:10">
      <c r="A36" s="565"/>
      <c r="B36" s="574" t="s">
        <v>515</v>
      </c>
      <c r="C36" s="548"/>
      <c r="D36" s="555"/>
      <c r="E36" s="555"/>
      <c r="F36" s="555"/>
      <c r="G36" s="555"/>
      <c r="H36" s="563"/>
      <c r="I36" s="563"/>
      <c r="J36" s="568"/>
    </row>
    <row r="37" spans="1:10">
      <c r="A37" s="565">
        <v>1.1000000000000001</v>
      </c>
      <c r="B37" s="573" t="s">
        <v>516</v>
      </c>
      <c r="C37" s="548" t="s">
        <v>505</v>
      </c>
      <c r="D37" s="555">
        <f>130</f>
        <v>130</v>
      </c>
      <c r="E37" s="555">
        <v>150</v>
      </c>
      <c r="F37" s="555">
        <v>50</v>
      </c>
      <c r="G37" s="555">
        <f>SUM(E37:F37)</f>
        <v>200</v>
      </c>
      <c r="H37" s="563">
        <f t="shared" ref="H37" si="1">E37*D37</f>
        <v>19500</v>
      </c>
      <c r="I37" s="563">
        <f t="shared" ref="I37" si="2">F37*D37</f>
        <v>6500</v>
      </c>
      <c r="J37" s="568"/>
    </row>
    <row r="38" spans="1:10" ht="38.25">
      <c r="A38" s="565">
        <v>2</v>
      </c>
      <c r="B38" s="575" t="s">
        <v>517</v>
      </c>
      <c r="C38" s="576"/>
      <c r="D38" s="555"/>
      <c r="E38" s="555"/>
      <c r="F38" s="555"/>
      <c r="G38" s="555"/>
      <c r="H38" s="563"/>
      <c r="I38" s="563"/>
      <c r="J38" s="568"/>
    </row>
    <row r="39" spans="1:10">
      <c r="A39" s="546">
        <v>2.1</v>
      </c>
      <c r="B39" s="573" t="s">
        <v>516</v>
      </c>
      <c r="C39" s="576" t="s">
        <v>46</v>
      </c>
      <c r="D39" s="555">
        <v>1</v>
      </c>
      <c r="E39" s="555">
        <v>1000</v>
      </c>
      <c r="F39" s="555">
        <v>100</v>
      </c>
      <c r="G39" s="555">
        <f t="shared" ref="G39:G40" si="3">SUM(E39:F39)</f>
        <v>1100</v>
      </c>
      <c r="H39" s="563">
        <f t="shared" ref="H39:H40" si="4">E39*D39</f>
        <v>1000</v>
      </c>
      <c r="I39" s="563">
        <f t="shared" ref="I39:I40" si="5">F39*D39</f>
        <v>100</v>
      </c>
      <c r="J39" s="568"/>
    </row>
    <row r="40" spans="1:10">
      <c r="A40" s="546">
        <v>2.2000000000000002</v>
      </c>
      <c r="B40" s="547" t="s">
        <v>518</v>
      </c>
      <c r="C40" s="576" t="s">
        <v>46</v>
      </c>
      <c r="D40" s="555">
        <v>1</v>
      </c>
      <c r="E40" s="555">
        <v>1800</v>
      </c>
      <c r="F40" s="555">
        <v>100</v>
      </c>
      <c r="G40" s="555">
        <f t="shared" si="3"/>
        <v>1900</v>
      </c>
      <c r="H40" s="563">
        <f t="shared" si="4"/>
        <v>1800</v>
      </c>
      <c r="I40" s="563">
        <f t="shared" si="5"/>
        <v>100</v>
      </c>
      <c r="J40" s="568"/>
    </row>
    <row r="41" spans="1:10">
      <c r="A41" s="577"/>
      <c r="B41" s="578"/>
      <c r="C41" s="548"/>
      <c r="D41" s="567"/>
      <c r="E41" s="550"/>
      <c r="F41" s="563"/>
      <c r="G41" s="563"/>
      <c r="H41" s="563"/>
      <c r="I41" s="563"/>
      <c r="J41" s="568"/>
    </row>
    <row r="42" spans="1:10" ht="13.5" thickBot="1">
      <c r="A42" s="579"/>
      <c r="B42" s="580" t="s">
        <v>519</v>
      </c>
      <c r="C42" s="580"/>
      <c r="D42" s="580"/>
      <c r="E42" s="580"/>
      <c r="F42" s="580"/>
      <c r="G42" s="580"/>
      <c r="H42" s="581">
        <f>SUM(H10:H41)</f>
        <v>151040</v>
      </c>
      <c r="I42" s="581">
        <f>SUM(I10:I41)</f>
        <v>39400</v>
      </c>
      <c r="J42" s="582">
        <f>H42+I42</f>
        <v>190440</v>
      </c>
    </row>
    <row r="43" spans="1:10" ht="15.75" customHeight="1"/>
    <row r="44" spans="1:10" ht="15.75" customHeight="1"/>
    <row r="45" spans="1:10" ht="15.75" customHeight="1">
      <c r="F45" s="586"/>
      <c r="G45" s="586"/>
    </row>
    <row r="46" spans="1:10" ht="15.75" customHeight="1"/>
    <row r="47" spans="1:10" ht="15.75" customHeight="1"/>
    <row r="48" spans="1:10" ht="15.75" customHeight="1"/>
  </sheetData>
  <mergeCells count="14">
    <mergeCell ref="F5:F6"/>
    <mergeCell ref="H5:H6"/>
    <mergeCell ref="I5:I6"/>
    <mergeCell ref="J5:J6"/>
    <mergeCell ref="A1:J1"/>
    <mergeCell ref="A2:E2"/>
    <mergeCell ref="A3:E3"/>
    <mergeCell ref="E4:F4"/>
    <mergeCell ref="H4:I4"/>
    <mergeCell ref="A5:A6"/>
    <mergeCell ref="B5:B6"/>
    <mergeCell ref="C5:C6"/>
    <mergeCell ref="D5:D6"/>
    <mergeCell ref="E5:E6"/>
  </mergeCells>
  <pageMargins left="0.7" right="0.7" top="0.75" bottom="0.75" header="0.3" footer="0.3"/>
  <pageSetup paperSize="9" scale="41"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2"/>
  <sheetViews>
    <sheetView topLeftCell="C1" zoomScale="90" zoomScaleNormal="90" zoomScaleSheetLayoutView="100" workbookViewId="0">
      <pane ySplit="4" topLeftCell="A187" activePane="bottomLeft" state="frozen"/>
      <selection pane="bottomLeft" activeCell="G192" sqref="G192:H192"/>
    </sheetView>
  </sheetViews>
  <sheetFormatPr defaultColWidth="9.140625" defaultRowHeight="15"/>
  <cols>
    <col min="1" max="1" width="7.140625" style="293" bestFit="1" customWidth="1"/>
    <col min="2" max="2" width="100" style="418" customWidth="1"/>
    <col min="3" max="3" width="8.42578125" style="280" customWidth="1"/>
    <col min="4" max="4" width="8.42578125" style="419" customWidth="1"/>
    <col min="5" max="5" width="10.140625" style="420" customWidth="1"/>
    <col min="6" max="6" width="13.42578125" style="420" customWidth="1"/>
    <col min="7" max="7" width="13.140625" style="293" customWidth="1"/>
    <col min="8" max="8" width="13.42578125" style="293" customWidth="1"/>
    <col min="9" max="9" width="13.140625" style="293" customWidth="1"/>
    <col min="10" max="11" width="13.42578125" style="293" customWidth="1"/>
    <col min="12" max="12" width="13.140625" style="293" bestFit="1" customWidth="1"/>
    <col min="13" max="13" width="13.42578125" style="293" bestFit="1" customWidth="1"/>
    <col min="14" max="14" width="13.42578125" style="293" customWidth="1"/>
    <col min="15" max="15" width="38" style="293" customWidth="1"/>
    <col min="16" max="16384" width="9.140625" style="293"/>
  </cols>
  <sheetData>
    <row r="1" spans="1:15" s="268" customFormat="1" ht="17.45" customHeight="1">
      <c r="A1" s="263" t="s">
        <v>219</v>
      </c>
      <c r="B1" s="264"/>
      <c r="C1" s="264"/>
      <c r="D1" s="265"/>
      <c r="E1" s="265"/>
      <c r="F1" s="266"/>
      <c r="G1" s="266"/>
      <c r="H1" s="266"/>
      <c r="I1" s="266"/>
      <c r="J1" s="266"/>
      <c r="K1" s="266"/>
      <c r="L1" s="266"/>
      <c r="M1" s="266"/>
      <c r="N1" s="266"/>
      <c r="O1" s="267" t="s">
        <v>220</v>
      </c>
    </row>
    <row r="2" spans="1:15" s="268" customFormat="1" ht="17.45" customHeight="1">
      <c r="A2" s="269" t="s">
        <v>221</v>
      </c>
      <c r="B2" s="270"/>
      <c r="C2" s="270"/>
      <c r="D2" s="265"/>
      <c r="E2" s="265"/>
      <c r="F2" s="266"/>
      <c r="G2" s="266"/>
      <c r="H2" s="266"/>
      <c r="I2" s="266"/>
      <c r="J2" s="266"/>
      <c r="K2" s="266"/>
      <c r="L2" s="266"/>
      <c r="M2" s="266"/>
      <c r="N2" s="266"/>
      <c r="O2" s="267" t="s">
        <v>222</v>
      </c>
    </row>
    <row r="3" spans="1:15" s="280" customFormat="1" ht="21.75" customHeight="1">
      <c r="A3" s="271" t="s">
        <v>223</v>
      </c>
      <c r="B3" s="271" t="s">
        <v>224</v>
      </c>
      <c r="C3" s="272" t="s">
        <v>18</v>
      </c>
      <c r="D3" s="272" t="s">
        <v>19</v>
      </c>
      <c r="E3" s="273" t="s">
        <v>225</v>
      </c>
      <c r="F3" s="273"/>
      <c r="G3" s="274" t="s">
        <v>191</v>
      </c>
      <c r="H3" s="275"/>
      <c r="I3" s="276" t="s">
        <v>226</v>
      </c>
      <c r="J3" s="277"/>
      <c r="K3" s="278" t="s">
        <v>227</v>
      </c>
      <c r="L3" s="276" t="s">
        <v>1</v>
      </c>
      <c r="M3" s="277"/>
      <c r="N3" s="279"/>
      <c r="O3" s="272" t="s">
        <v>192</v>
      </c>
    </row>
    <row r="4" spans="1:15" s="280" customFormat="1" ht="27" customHeight="1">
      <c r="A4" s="281"/>
      <c r="B4" s="281"/>
      <c r="C4" s="282"/>
      <c r="D4" s="282" t="s">
        <v>228</v>
      </c>
      <c r="E4" s="283" t="s">
        <v>193</v>
      </c>
      <c r="F4" s="273" t="s">
        <v>229</v>
      </c>
      <c r="G4" s="283" t="s">
        <v>193</v>
      </c>
      <c r="H4" s="273" t="s">
        <v>229</v>
      </c>
      <c r="I4" s="284" t="s">
        <v>193</v>
      </c>
      <c r="J4" s="285" t="s">
        <v>229</v>
      </c>
      <c r="K4" s="286"/>
      <c r="L4" s="284" t="s">
        <v>193</v>
      </c>
      <c r="M4" s="285" t="s">
        <v>229</v>
      </c>
      <c r="N4" s="287"/>
      <c r="O4" s="282"/>
    </row>
    <row r="5" spans="1:15">
      <c r="A5" s="288"/>
      <c r="B5" s="289"/>
      <c r="C5" s="290"/>
      <c r="D5" s="291"/>
      <c r="E5" s="292"/>
      <c r="F5" s="292"/>
      <c r="G5" s="288"/>
      <c r="H5" s="288"/>
      <c r="I5" s="288"/>
      <c r="J5" s="288"/>
      <c r="K5" s="288"/>
      <c r="L5" s="288"/>
      <c r="M5" s="288"/>
      <c r="N5" s="288"/>
      <c r="O5" s="288"/>
    </row>
    <row r="6" spans="1:15">
      <c r="A6" s="294">
        <v>1</v>
      </c>
      <c r="B6" s="295" t="s">
        <v>230</v>
      </c>
      <c r="C6" s="290"/>
      <c r="D6" s="291"/>
      <c r="E6" s="292"/>
      <c r="F6" s="292"/>
      <c r="G6" s="288"/>
      <c r="H6" s="288"/>
      <c r="I6" s="288"/>
      <c r="J6" s="288"/>
      <c r="K6" s="288"/>
      <c r="L6" s="288"/>
      <c r="M6" s="288"/>
      <c r="N6" s="288"/>
      <c r="O6" s="288"/>
    </row>
    <row r="7" spans="1:15">
      <c r="A7" s="294"/>
      <c r="B7" s="295"/>
      <c r="C7" s="290"/>
      <c r="D7" s="291"/>
      <c r="E7" s="292"/>
      <c r="F7" s="292"/>
      <c r="G7" s="288"/>
      <c r="H7" s="288"/>
      <c r="I7" s="288"/>
      <c r="J7" s="288"/>
      <c r="K7" s="288"/>
      <c r="L7" s="288"/>
      <c r="M7" s="288"/>
      <c r="N7" s="288"/>
      <c r="O7" s="288"/>
    </row>
    <row r="8" spans="1:15" s="302" customFormat="1" ht="138.6" customHeight="1">
      <c r="A8" s="296"/>
      <c r="B8" s="297" t="s">
        <v>231</v>
      </c>
      <c r="C8" s="298"/>
      <c r="D8" s="299"/>
      <c r="E8" s="300"/>
      <c r="F8" s="300"/>
      <c r="G8" s="301"/>
      <c r="H8" s="301"/>
      <c r="I8" s="301"/>
      <c r="J8" s="301"/>
      <c r="K8" s="301"/>
      <c r="L8" s="301"/>
      <c r="M8" s="301"/>
      <c r="N8" s="301"/>
      <c r="O8" s="301"/>
    </row>
    <row r="9" spans="1:15" s="307" customFormat="1" ht="20.100000000000001" customHeight="1">
      <c r="A9" s="303">
        <v>1.1000000000000001</v>
      </c>
      <c r="B9" s="304" t="s">
        <v>232</v>
      </c>
      <c r="C9" s="305"/>
      <c r="D9" s="303"/>
      <c r="E9" s="303"/>
      <c r="F9" s="303"/>
      <c r="G9" s="306"/>
      <c r="H9" s="306"/>
      <c r="I9" s="306"/>
      <c r="J9" s="306"/>
      <c r="K9" s="306"/>
      <c r="L9" s="306"/>
      <c r="M9" s="306"/>
      <c r="N9" s="306"/>
      <c r="O9" s="306"/>
    </row>
    <row r="10" spans="1:15" s="307" customFormat="1" ht="20.100000000000001" customHeight="1">
      <c r="A10" s="303"/>
      <c r="B10" s="308" t="s">
        <v>233</v>
      </c>
      <c r="C10" s="309" t="s">
        <v>46</v>
      </c>
      <c r="D10" s="303">
        <v>1</v>
      </c>
      <c r="E10" s="310">
        <v>75000</v>
      </c>
      <c r="F10" s="310">
        <v>15000</v>
      </c>
      <c r="G10" s="311">
        <v>72000</v>
      </c>
      <c r="H10" s="311">
        <v>15000</v>
      </c>
      <c r="I10" s="312">
        <f>G10/$D10</f>
        <v>72000</v>
      </c>
      <c r="J10" s="312">
        <f>H10/$D10</f>
        <v>15000</v>
      </c>
      <c r="K10" s="312">
        <f>I10+J10</f>
        <v>87000</v>
      </c>
      <c r="L10" s="312">
        <f>I10*$D10</f>
        <v>72000</v>
      </c>
      <c r="M10" s="312">
        <f>J10*$D10</f>
        <v>15000</v>
      </c>
      <c r="N10" s="312">
        <f>L10+M10</f>
        <v>87000</v>
      </c>
      <c r="O10" s="306"/>
    </row>
    <row r="11" spans="1:15" s="316" customFormat="1" ht="20.100000000000001" customHeight="1">
      <c r="A11" s="300"/>
      <c r="B11" s="313"/>
      <c r="C11" s="314"/>
      <c r="D11" s="300"/>
      <c r="E11" s="300"/>
      <c r="F11" s="300"/>
      <c r="G11" s="315"/>
      <c r="H11" s="315"/>
      <c r="I11" s="315"/>
      <c r="J11" s="315"/>
      <c r="K11" s="315"/>
      <c r="L11" s="315"/>
      <c r="M11" s="315"/>
      <c r="N11" s="315"/>
      <c r="O11" s="315"/>
    </row>
    <row r="12" spans="1:15" s="316" customFormat="1" ht="20.100000000000001" customHeight="1">
      <c r="A12" s="300">
        <v>1.2</v>
      </c>
      <c r="B12" s="317" t="s">
        <v>234</v>
      </c>
      <c r="C12" s="318"/>
      <c r="D12" s="300"/>
      <c r="E12" s="300"/>
      <c r="F12" s="300"/>
      <c r="G12" s="315"/>
      <c r="H12" s="315"/>
      <c r="I12" s="315"/>
      <c r="J12" s="315"/>
      <c r="K12" s="315"/>
      <c r="L12" s="315"/>
      <c r="M12" s="315"/>
      <c r="N12" s="315"/>
      <c r="O12" s="315"/>
    </row>
    <row r="13" spans="1:15" s="307" customFormat="1" ht="20.100000000000001" customHeight="1">
      <c r="A13" s="319" t="s">
        <v>33</v>
      </c>
      <c r="B13" s="308" t="s">
        <v>235</v>
      </c>
      <c r="C13" s="309" t="s">
        <v>46</v>
      </c>
      <c r="D13" s="303">
        <v>1</v>
      </c>
      <c r="E13" s="310">
        <v>10500</v>
      </c>
      <c r="F13" s="310">
        <v>2500</v>
      </c>
      <c r="G13" s="311">
        <v>10000</v>
      </c>
      <c r="H13" s="311">
        <v>2500</v>
      </c>
      <c r="I13" s="312">
        <f>G13/$D13</f>
        <v>10000</v>
      </c>
      <c r="J13" s="312">
        <f>H13/$D13</f>
        <v>2500</v>
      </c>
      <c r="K13" s="312">
        <f>I13+J13</f>
        <v>12500</v>
      </c>
      <c r="L13" s="312">
        <f>I13*$D13</f>
        <v>10000</v>
      </c>
      <c r="M13" s="312">
        <f>J13*$D13</f>
        <v>2500</v>
      </c>
      <c r="N13" s="312">
        <f t="shared" ref="N13:N14" si="0">L13+M13</f>
        <v>12500</v>
      </c>
      <c r="O13" s="306" t="s">
        <v>236</v>
      </c>
    </row>
    <row r="14" spans="1:15" s="307" customFormat="1" ht="20.100000000000001" customHeight="1">
      <c r="A14" s="319" t="s">
        <v>237</v>
      </c>
      <c r="B14" s="308" t="s">
        <v>238</v>
      </c>
      <c r="C14" s="309" t="s">
        <v>46</v>
      </c>
      <c r="D14" s="303">
        <v>2</v>
      </c>
      <c r="E14" s="310">
        <v>2100</v>
      </c>
      <c r="F14" s="310">
        <v>1000</v>
      </c>
      <c r="G14" s="311">
        <v>4000</v>
      </c>
      <c r="H14" s="311">
        <v>2000</v>
      </c>
      <c r="I14" s="312">
        <f>G14/$D14</f>
        <v>2000</v>
      </c>
      <c r="J14" s="312">
        <f>H14/$D14</f>
        <v>1000</v>
      </c>
      <c r="K14" s="312">
        <f>I14+J14</f>
        <v>3000</v>
      </c>
      <c r="L14" s="312">
        <f>I14*$D14</f>
        <v>4000</v>
      </c>
      <c r="M14" s="312">
        <f>J14*$D14</f>
        <v>2000</v>
      </c>
      <c r="N14" s="312">
        <f t="shared" si="0"/>
        <v>6000</v>
      </c>
      <c r="O14" s="306" t="s">
        <v>239</v>
      </c>
    </row>
    <row r="15" spans="1:15" s="316" customFormat="1" ht="20.100000000000001" customHeight="1">
      <c r="A15" s="320"/>
      <c r="B15" s="313"/>
      <c r="C15" s="314"/>
      <c r="D15" s="300"/>
      <c r="E15" s="300"/>
      <c r="F15" s="300"/>
      <c r="G15" s="321"/>
      <c r="H15" s="321"/>
      <c r="I15" s="321"/>
      <c r="J15" s="321"/>
      <c r="K15" s="321"/>
      <c r="L15" s="321"/>
      <c r="M15" s="321"/>
      <c r="N15" s="322"/>
    </row>
    <row r="16" spans="1:15" s="316" customFormat="1" ht="20.100000000000001" customHeight="1">
      <c r="A16" s="300">
        <v>1.3</v>
      </c>
      <c r="B16" s="317" t="s">
        <v>240</v>
      </c>
      <c r="C16" s="300"/>
      <c r="D16" s="300"/>
      <c r="E16" s="300"/>
      <c r="F16" s="315"/>
      <c r="G16" s="315"/>
      <c r="H16" s="315"/>
      <c r="I16" s="315"/>
      <c r="J16" s="315"/>
      <c r="K16" s="315"/>
      <c r="L16" s="315"/>
      <c r="M16" s="315"/>
      <c r="N16" s="323"/>
    </row>
    <row r="17" spans="1:17" s="307" customFormat="1" ht="96.6" customHeight="1">
      <c r="A17" s="319" t="s">
        <v>33</v>
      </c>
      <c r="B17" s="324" t="s">
        <v>241</v>
      </c>
      <c r="C17" s="309" t="s">
        <v>46</v>
      </c>
      <c r="D17" s="303">
        <v>1</v>
      </c>
      <c r="E17" s="310">
        <v>3000</v>
      </c>
      <c r="F17" s="310">
        <v>1000</v>
      </c>
      <c r="G17" s="311">
        <v>3000</v>
      </c>
      <c r="H17" s="311">
        <v>1000</v>
      </c>
      <c r="I17" s="312">
        <f>G17/$D17</f>
        <v>3000</v>
      </c>
      <c r="J17" s="312">
        <f>H17/$D17</f>
        <v>1000</v>
      </c>
      <c r="K17" s="312">
        <f>I17+J17</f>
        <v>4000</v>
      </c>
      <c r="L17" s="312">
        <f>I17*$D17</f>
        <v>3000</v>
      </c>
      <c r="M17" s="312">
        <f>J17*$D17</f>
        <v>1000</v>
      </c>
      <c r="N17" s="312">
        <f>L17+M17</f>
        <v>4000</v>
      </c>
      <c r="O17" s="325"/>
    </row>
    <row r="18" spans="1:17" s="302" customFormat="1" ht="12.75">
      <c r="A18" s="326"/>
      <c r="B18" s="313"/>
      <c r="C18" s="327"/>
      <c r="D18" s="299"/>
      <c r="E18" s="300"/>
      <c r="F18" s="300"/>
      <c r="G18" s="301"/>
      <c r="H18" s="301"/>
      <c r="I18" s="301"/>
      <c r="J18" s="301"/>
      <c r="K18" s="301"/>
      <c r="L18" s="301"/>
      <c r="M18" s="301"/>
      <c r="N18" s="301"/>
      <c r="O18" s="301"/>
    </row>
    <row r="19" spans="1:17" s="332" customFormat="1" ht="23.25" customHeight="1">
      <c r="A19" s="328"/>
      <c r="B19" s="329" t="s">
        <v>242</v>
      </c>
      <c r="C19" s="329"/>
      <c r="D19" s="330"/>
      <c r="E19" s="331"/>
      <c r="F19" s="331"/>
      <c r="G19" s="331">
        <f>SUM(G10:G17)</f>
        <v>89000</v>
      </c>
      <c r="H19" s="331">
        <f>SUM(H10:H17)</f>
        <v>20500</v>
      </c>
      <c r="I19" s="330">
        <v>89000</v>
      </c>
      <c r="J19" s="330">
        <v>20500</v>
      </c>
      <c r="K19" s="330"/>
      <c r="L19" s="330">
        <f>SUM(L10:L17)</f>
        <v>89000</v>
      </c>
      <c r="M19" s="330">
        <f>SUM(M10:M17)</f>
        <v>20500</v>
      </c>
      <c r="N19" s="330">
        <f>L19+M19</f>
        <v>109500</v>
      </c>
      <c r="O19" s="330"/>
      <c r="P19" s="642">
        <f>G19-L19</f>
        <v>0</v>
      </c>
      <c r="Q19" s="642">
        <f>H19-M19</f>
        <v>0</v>
      </c>
    </row>
    <row r="20" spans="1:17" s="302" customFormat="1" ht="15" customHeight="1">
      <c r="A20" s="301"/>
      <c r="B20" s="333"/>
      <c r="C20" s="298"/>
      <c r="D20" s="299"/>
      <c r="E20" s="300"/>
      <c r="F20" s="300"/>
      <c r="G20" s="301"/>
      <c r="H20" s="301"/>
      <c r="I20" s="301"/>
      <c r="J20" s="301"/>
      <c r="K20" s="301"/>
      <c r="L20" s="301"/>
      <c r="M20" s="301"/>
      <c r="N20" s="301"/>
      <c r="O20" s="301"/>
    </row>
    <row r="21" spans="1:17" s="316" customFormat="1" ht="15" customHeight="1">
      <c r="A21" s="334">
        <v>2</v>
      </c>
      <c r="B21" s="317" t="s">
        <v>243</v>
      </c>
      <c r="C21" s="314"/>
      <c r="D21" s="300"/>
      <c r="E21" s="300"/>
      <c r="F21" s="300"/>
      <c r="G21" s="315"/>
      <c r="H21" s="315"/>
      <c r="I21" s="315"/>
      <c r="J21" s="315"/>
      <c r="K21" s="315"/>
      <c r="L21" s="315"/>
      <c r="M21" s="315"/>
      <c r="N21" s="315"/>
      <c r="O21" s="315"/>
    </row>
    <row r="22" spans="1:17" s="316" customFormat="1" ht="15" customHeight="1">
      <c r="A22" s="335"/>
      <c r="B22" s="317"/>
      <c r="C22" s="314"/>
      <c r="D22" s="300"/>
      <c r="E22" s="300"/>
      <c r="F22" s="300"/>
      <c r="G22" s="315"/>
      <c r="H22" s="315"/>
      <c r="I22" s="315"/>
      <c r="J22" s="315"/>
      <c r="K22" s="315"/>
      <c r="L22" s="315"/>
      <c r="M22" s="315"/>
      <c r="N22" s="315"/>
      <c r="O22" s="315"/>
    </row>
    <row r="23" spans="1:17" s="307" customFormat="1" ht="15" customHeight="1">
      <c r="A23" s="336" t="s">
        <v>33</v>
      </c>
      <c r="B23" s="304" t="s">
        <v>244</v>
      </c>
      <c r="C23" s="309" t="s">
        <v>46</v>
      </c>
      <c r="D23" s="303">
        <v>1</v>
      </c>
      <c r="E23" s="310">
        <v>15000</v>
      </c>
      <c r="F23" s="310">
        <v>2000</v>
      </c>
      <c r="G23" s="311">
        <v>15000</v>
      </c>
      <c r="H23" s="311">
        <v>2000</v>
      </c>
      <c r="I23" s="312">
        <f>G23/$D23</f>
        <v>15000</v>
      </c>
      <c r="J23" s="312">
        <f>H23/$D23</f>
        <v>2000</v>
      </c>
      <c r="K23" s="312">
        <f>I23+J23</f>
        <v>17000</v>
      </c>
      <c r="L23" s="312">
        <f>I23*$D23</f>
        <v>15000</v>
      </c>
      <c r="M23" s="312">
        <f>J23*$D23</f>
        <v>2000</v>
      </c>
      <c r="N23" s="312">
        <f>L23+M23</f>
        <v>17000</v>
      </c>
      <c r="O23" s="306"/>
    </row>
    <row r="24" spans="1:17" s="307" customFormat="1" ht="15" customHeight="1">
      <c r="A24" s="336"/>
      <c r="B24" s="337" t="s">
        <v>245</v>
      </c>
      <c r="C24" s="309"/>
      <c r="D24" s="303"/>
      <c r="E24" s="303"/>
      <c r="F24" s="303"/>
      <c r="G24" s="306"/>
      <c r="H24" s="306"/>
      <c r="I24" s="306"/>
      <c r="J24" s="306"/>
      <c r="K24" s="306"/>
      <c r="L24" s="306"/>
      <c r="M24" s="306"/>
      <c r="N24" s="306"/>
      <c r="O24" s="306"/>
    </row>
    <row r="25" spans="1:17" s="307" customFormat="1" ht="15" customHeight="1">
      <c r="A25" s="336"/>
      <c r="B25" s="337" t="s">
        <v>246</v>
      </c>
      <c r="C25" s="309"/>
      <c r="D25" s="303"/>
      <c r="E25" s="303"/>
      <c r="F25" s="303"/>
      <c r="G25" s="306"/>
      <c r="H25" s="306"/>
      <c r="I25" s="306"/>
      <c r="J25" s="306"/>
      <c r="K25" s="306"/>
      <c r="L25" s="306"/>
      <c r="M25" s="306"/>
      <c r="N25" s="306"/>
      <c r="O25" s="306"/>
    </row>
    <row r="26" spans="1:17" s="307" customFormat="1" ht="15" customHeight="1">
      <c r="A26" s="336"/>
      <c r="B26" s="337" t="s">
        <v>247</v>
      </c>
      <c r="C26" s="309"/>
      <c r="D26" s="303"/>
      <c r="E26" s="303"/>
      <c r="F26" s="303"/>
      <c r="G26" s="306"/>
      <c r="H26" s="306"/>
      <c r="I26" s="306"/>
      <c r="J26" s="306"/>
      <c r="K26" s="306"/>
      <c r="L26" s="306"/>
      <c r="M26" s="306"/>
      <c r="N26" s="306"/>
      <c r="O26" s="306"/>
    </row>
    <row r="27" spans="1:17" s="307" customFormat="1" ht="15" customHeight="1">
      <c r="A27" s="336"/>
      <c r="B27" s="337" t="s">
        <v>248</v>
      </c>
      <c r="C27" s="309"/>
      <c r="D27" s="303"/>
      <c r="E27" s="303"/>
      <c r="F27" s="303"/>
      <c r="G27" s="306"/>
      <c r="H27" s="306"/>
      <c r="I27" s="306"/>
      <c r="J27" s="306"/>
      <c r="K27" s="306"/>
      <c r="L27" s="306"/>
      <c r="M27" s="306"/>
      <c r="N27" s="306"/>
      <c r="O27" s="306"/>
    </row>
    <row r="28" spans="1:17" s="307" customFormat="1" ht="15" customHeight="1">
      <c r="A28" s="336"/>
      <c r="B28" s="337" t="s">
        <v>249</v>
      </c>
      <c r="C28" s="309"/>
      <c r="D28" s="303"/>
      <c r="E28" s="303"/>
      <c r="F28" s="303"/>
      <c r="G28" s="306"/>
      <c r="H28" s="306"/>
      <c r="I28" s="306"/>
      <c r="J28" s="306"/>
      <c r="K28" s="306"/>
      <c r="L28" s="306"/>
      <c r="M28" s="306"/>
      <c r="N28" s="306"/>
      <c r="O28" s="306"/>
    </row>
    <row r="29" spans="1:17" s="307" customFormat="1" ht="15" customHeight="1">
      <c r="A29" s="336"/>
      <c r="B29" s="337" t="s">
        <v>250</v>
      </c>
      <c r="C29" s="309"/>
      <c r="D29" s="303"/>
      <c r="E29" s="303"/>
      <c r="F29" s="303"/>
      <c r="G29" s="306"/>
      <c r="H29" s="306"/>
      <c r="I29" s="306"/>
      <c r="J29" s="306"/>
      <c r="K29" s="306"/>
      <c r="L29" s="306"/>
      <c r="M29" s="306"/>
      <c r="N29" s="306"/>
      <c r="O29" s="306"/>
    </row>
    <row r="30" spans="1:17" s="307" customFormat="1" ht="29.45" customHeight="1">
      <c r="A30" s="336"/>
      <c r="B30" s="325" t="s">
        <v>251</v>
      </c>
      <c r="C30" s="309"/>
      <c r="D30" s="303"/>
      <c r="E30" s="303"/>
      <c r="F30" s="303"/>
      <c r="G30" s="306"/>
      <c r="H30" s="306"/>
      <c r="I30" s="306"/>
      <c r="J30" s="306"/>
      <c r="K30" s="306"/>
      <c r="L30" s="306"/>
      <c r="M30" s="306"/>
      <c r="N30" s="306"/>
      <c r="O30" s="306"/>
    </row>
    <row r="31" spans="1:17" s="316" customFormat="1" ht="15" customHeight="1">
      <c r="A31" s="338"/>
      <c r="B31" s="339"/>
      <c r="C31" s="314"/>
      <c r="D31" s="300"/>
      <c r="E31" s="300"/>
      <c r="F31" s="300"/>
      <c r="G31" s="315"/>
      <c r="H31" s="315"/>
      <c r="I31" s="315"/>
      <c r="J31" s="315"/>
      <c r="K31" s="315"/>
      <c r="L31" s="315"/>
      <c r="M31" s="315"/>
      <c r="N31" s="315"/>
      <c r="O31" s="315"/>
    </row>
    <row r="32" spans="1:17" s="307" customFormat="1" ht="15" customHeight="1">
      <c r="A32" s="336" t="s">
        <v>36</v>
      </c>
      <c r="B32" s="304" t="s">
        <v>252</v>
      </c>
      <c r="C32" s="309" t="s">
        <v>46</v>
      </c>
      <c r="D32" s="303">
        <v>1</v>
      </c>
      <c r="E32" s="310">
        <v>8500</v>
      </c>
      <c r="F32" s="310">
        <v>2000</v>
      </c>
      <c r="G32" s="311">
        <v>8500</v>
      </c>
      <c r="H32" s="311">
        <v>2000</v>
      </c>
      <c r="I32" s="312">
        <f>G32/$D32</f>
        <v>8500</v>
      </c>
      <c r="J32" s="312">
        <f>H32/$D32</f>
        <v>2000</v>
      </c>
      <c r="K32" s="312">
        <f>I32+J32</f>
        <v>10500</v>
      </c>
      <c r="L32" s="312">
        <f>I32*$D32</f>
        <v>8500</v>
      </c>
      <c r="M32" s="312">
        <f>J32*$D32</f>
        <v>2000</v>
      </c>
      <c r="N32" s="312">
        <f>L32+M32</f>
        <v>10500</v>
      </c>
      <c r="O32" s="306"/>
    </row>
    <row r="33" spans="1:17" s="307" customFormat="1" ht="15" customHeight="1">
      <c r="A33" s="336"/>
      <c r="B33" s="337" t="s">
        <v>245</v>
      </c>
      <c r="C33" s="309"/>
      <c r="D33" s="303"/>
      <c r="E33" s="303"/>
      <c r="F33" s="303"/>
      <c r="G33" s="306"/>
      <c r="H33" s="306"/>
      <c r="I33" s="306"/>
      <c r="J33" s="306"/>
      <c r="K33" s="306"/>
      <c r="L33" s="306"/>
      <c r="M33" s="306"/>
      <c r="N33" s="306"/>
      <c r="O33" s="306"/>
    </row>
    <row r="34" spans="1:17" s="307" customFormat="1" ht="15" customHeight="1">
      <c r="A34" s="336"/>
      <c r="B34" s="337" t="s">
        <v>253</v>
      </c>
      <c r="C34" s="309"/>
      <c r="D34" s="303"/>
      <c r="E34" s="303"/>
      <c r="F34" s="303"/>
      <c r="G34" s="306"/>
      <c r="H34" s="306"/>
      <c r="I34" s="306"/>
      <c r="J34" s="306"/>
      <c r="K34" s="306"/>
      <c r="L34" s="306"/>
      <c r="M34" s="306"/>
      <c r="N34" s="306"/>
      <c r="O34" s="306"/>
    </row>
    <row r="35" spans="1:17" s="307" customFormat="1" ht="15" customHeight="1">
      <c r="A35" s="336"/>
      <c r="B35" s="337" t="s">
        <v>254</v>
      </c>
      <c r="C35" s="309"/>
      <c r="D35" s="303"/>
      <c r="E35" s="303"/>
      <c r="F35" s="303"/>
      <c r="G35" s="306"/>
      <c r="H35" s="306"/>
      <c r="I35" s="306"/>
      <c r="J35" s="306"/>
      <c r="K35" s="306"/>
      <c r="L35" s="306"/>
      <c r="M35" s="306"/>
      <c r="N35" s="306"/>
      <c r="O35" s="306"/>
    </row>
    <row r="36" spans="1:17" s="307" customFormat="1" ht="15" customHeight="1">
      <c r="A36" s="336"/>
      <c r="B36" s="337" t="s">
        <v>255</v>
      </c>
      <c r="C36" s="309"/>
      <c r="D36" s="303"/>
      <c r="E36" s="303"/>
      <c r="F36" s="303"/>
      <c r="G36" s="306"/>
      <c r="H36" s="306"/>
      <c r="I36" s="306"/>
      <c r="J36" s="306"/>
      <c r="K36" s="306"/>
      <c r="L36" s="306"/>
      <c r="M36" s="306"/>
      <c r="N36" s="306"/>
      <c r="O36" s="306"/>
    </row>
    <row r="37" spans="1:17" s="307" customFormat="1" ht="15" customHeight="1">
      <c r="A37" s="336"/>
      <c r="B37" s="337" t="s">
        <v>256</v>
      </c>
      <c r="C37" s="309"/>
      <c r="D37" s="303"/>
      <c r="E37" s="303"/>
      <c r="F37" s="303"/>
      <c r="G37" s="306"/>
      <c r="H37" s="306"/>
      <c r="I37" s="306"/>
      <c r="J37" s="306"/>
      <c r="K37" s="306"/>
      <c r="L37" s="306"/>
      <c r="M37" s="306"/>
      <c r="N37" s="306"/>
      <c r="O37" s="306"/>
    </row>
    <row r="38" spans="1:17" s="307" customFormat="1" ht="25.5">
      <c r="A38" s="336"/>
      <c r="B38" s="325" t="s">
        <v>251</v>
      </c>
      <c r="C38" s="309"/>
      <c r="D38" s="303"/>
      <c r="E38" s="303"/>
      <c r="F38" s="303"/>
      <c r="G38" s="306"/>
      <c r="H38" s="306"/>
      <c r="I38" s="306"/>
      <c r="J38" s="306"/>
      <c r="K38" s="306"/>
      <c r="L38" s="306"/>
      <c r="M38" s="306"/>
      <c r="N38" s="306"/>
      <c r="O38" s="306"/>
    </row>
    <row r="39" spans="1:17" s="316" customFormat="1" ht="15" customHeight="1">
      <c r="A39" s="338"/>
      <c r="B39" s="339"/>
      <c r="C39" s="314"/>
      <c r="D39" s="300"/>
      <c r="E39" s="300"/>
      <c r="F39" s="300"/>
      <c r="G39" s="315"/>
      <c r="H39" s="315"/>
      <c r="I39" s="315"/>
      <c r="J39" s="315"/>
      <c r="K39" s="315"/>
      <c r="L39" s="315"/>
      <c r="M39" s="315"/>
      <c r="N39" s="315"/>
      <c r="O39" s="315"/>
    </row>
    <row r="40" spans="1:17" s="307" customFormat="1" ht="15" customHeight="1">
      <c r="A40" s="336" t="s">
        <v>64</v>
      </c>
      <c r="B40" s="340" t="s">
        <v>257</v>
      </c>
      <c r="C40" s="309" t="s">
        <v>46</v>
      </c>
      <c r="D40" s="303">
        <v>1</v>
      </c>
      <c r="E40" s="310">
        <v>8500</v>
      </c>
      <c r="F40" s="310">
        <v>2000</v>
      </c>
      <c r="G40" s="311">
        <v>8500</v>
      </c>
      <c r="H40" s="311">
        <v>2000</v>
      </c>
      <c r="I40" s="312">
        <f>G40/$D40</f>
        <v>8500</v>
      </c>
      <c r="J40" s="312">
        <f>H40/$D40</f>
        <v>2000</v>
      </c>
      <c r="K40" s="312">
        <f>I40+J40</f>
        <v>10500</v>
      </c>
      <c r="L40" s="312">
        <f>I40*$D40</f>
        <v>8500</v>
      </c>
      <c r="M40" s="312">
        <f>J40*$D40</f>
        <v>2000</v>
      </c>
      <c r="N40" s="312">
        <f>L40+M40</f>
        <v>10500</v>
      </c>
      <c r="O40" s="306"/>
    </row>
    <row r="41" spans="1:17" s="307" customFormat="1" ht="15" customHeight="1">
      <c r="A41" s="336"/>
      <c r="B41" s="337" t="s">
        <v>245</v>
      </c>
      <c r="C41" s="309"/>
      <c r="D41" s="303"/>
      <c r="E41" s="303"/>
      <c r="F41" s="303"/>
      <c r="G41" s="306"/>
      <c r="H41" s="306"/>
      <c r="I41" s="306"/>
      <c r="J41" s="306"/>
      <c r="K41" s="306"/>
      <c r="L41" s="306"/>
      <c r="M41" s="306"/>
      <c r="N41" s="306"/>
      <c r="O41" s="306"/>
    </row>
    <row r="42" spans="1:17" s="307" customFormat="1" ht="15" customHeight="1">
      <c r="A42" s="336"/>
      <c r="B42" s="337" t="s">
        <v>258</v>
      </c>
      <c r="C42" s="309"/>
      <c r="D42" s="303" t="s">
        <v>259</v>
      </c>
      <c r="E42" s="303"/>
      <c r="F42" s="303"/>
      <c r="G42" s="306"/>
      <c r="H42" s="306"/>
      <c r="I42" s="306"/>
      <c r="J42" s="306"/>
      <c r="K42" s="306"/>
      <c r="L42" s="306"/>
      <c r="M42" s="306"/>
      <c r="N42" s="306"/>
      <c r="O42" s="306"/>
    </row>
    <row r="43" spans="1:17" s="307" customFormat="1" ht="15" customHeight="1">
      <c r="A43" s="336"/>
      <c r="B43" s="337" t="s">
        <v>260</v>
      </c>
      <c r="C43" s="309"/>
      <c r="D43" s="303"/>
      <c r="E43" s="303"/>
      <c r="F43" s="303"/>
      <c r="G43" s="306"/>
      <c r="H43" s="306"/>
      <c r="I43" s="306"/>
      <c r="J43" s="306"/>
      <c r="K43" s="306"/>
      <c r="L43" s="306"/>
      <c r="M43" s="306"/>
      <c r="N43" s="306"/>
      <c r="O43" s="306"/>
    </row>
    <row r="44" spans="1:17" s="307" customFormat="1" ht="15" customHeight="1">
      <c r="A44" s="336"/>
      <c r="B44" s="337" t="s">
        <v>261</v>
      </c>
      <c r="C44" s="309"/>
      <c r="D44" s="303"/>
      <c r="E44" s="303"/>
      <c r="F44" s="303"/>
      <c r="G44" s="306"/>
      <c r="H44" s="306"/>
      <c r="I44" s="306"/>
      <c r="J44" s="306"/>
      <c r="K44" s="306"/>
      <c r="L44" s="306"/>
      <c r="M44" s="306"/>
      <c r="N44" s="306"/>
      <c r="O44" s="306"/>
    </row>
    <row r="45" spans="1:17" s="307" customFormat="1" ht="15" customHeight="1">
      <c r="A45" s="336"/>
      <c r="B45" s="337" t="s">
        <v>262</v>
      </c>
      <c r="C45" s="309"/>
      <c r="D45" s="303"/>
      <c r="E45" s="303"/>
      <c r="F45" s="303"/>
      <c r="G45" s="306"/>
      <c r="H45" s="306"/>
      <c r="I45" s="306"/>
      <c r="J45" s="306"/>
      <c r="K45" s="306"/>
      <c r="L45" s="306"/>
      <c r="M45" s="306"/>
      <c r="N45" s="306"/>
      <c r="O45" s="306"/>
    </row>
    <row r="46" spans="1:17" s="307" customFormat="1" ht="25.5">
      <c r="A46" s="336"/>
      <c r="B46" s="325" t="s">
        <v>263</v>
      </c>
      <c r="C46" s="309"/>
      <c r="D46" s="303"/>
      <c r="E46" s="303"/>
      <c r="F46" s="303"/>
      <c r="G46" s="306"/>
      <c r="H46" s="306"/>
      <c r="I46" s="306"/>
      <c r="J46" s="306"/>
      <c r="K46" s="306"/>
      <c r="L46" s="306"/>
      <c r="M46" s="306"/>
      <c r="N46" s="306"/>
      <c r="O46" s="306"/>
    </row>
    <row r="47" spans="1:17" s="302" customFormat="1" ht="12.75">
      <c r="A47" s="341"/>
      <c r="B47" s="342"/>
      <c r="C47" s="343"/>
      <c r="D47" s="299"/>
      <c r="E47" s="300"/>
      <c r="F47" s="300"/>
      <c r="G47" s="301"/>
      <c r="H47" s="301"/>
      <c r="I47" s="301"/>
      <c r="J47" s="301"/>
      <c r="K47" s="301"/>
      <c r="L47" s="301"/>
      <c r="M47" s="301"/>
      <c r="N47" s="301"/>
      <c r="O47" s="301"/>
    </row>
    <row r="48" spans="1:17" s="332" customFormat="1" ht="23.25" customHeight="1">
      <c r="A48" s="344"/>
      <c r="B48" s="329" t="s">
        <v>264</v>
      </c>
      <c r="C48" s="329"/>
      <c r="D48" s="330"/>
      <c r="E48" s="331"/>
      <c r="F48" s="331"/>
      <c r="G48" s="331">
        <v>32000</v>
      </c>
      <c r="H48" s="331">
        <v>6000</v>
      </c>
      <c r="I48" s="330">
        <v>32000</v>
      </c>
      <c r="J48" s="330">
        <v>6000</v>
      </c>
      <c r="K48" s="330"/>
      <c r="L48" s="330">
        <f>SUM(L20:L46)</f>
        <v>32000</v>
      </c>
      <c r="M48" s="330">
        <f>SUM(M20:M46)</f>
        <v>6000</v>
      </c>
      <c r="N48" s="330">
        <f>L48+M48</f>
        <v>38000</v>
      </c>
      <c r="O48" s="330"/>
      <c r="P48" s="642">
        <f>G48-L48</f>
        <v>0</v>
      </c>
      <c r="Q48" s="642">
        <f>H48-M48</f>
        <v>0</v>
      </c>
    </row>
    <row r="49" spans="1:15" s="302" customFormat="1" ht="12.75">
      <c r="A49" s="301"/>
      <c r="B49" s="333"/>
      <c r="C49" s="298"/>
      <c r="D49" s="299"/>
      <c r="E49" s="300"/>
      <c r="F49" s="300"/>
      <c r="G49" s="301"/>
      <c r="H49" s="301"/>
      <c r="I49" s="301"/>
      <c r="J49" s="301"/>
      <c r="K49" s="301"/>
      <c r="L49" s="301"/>
      <c r="M49" s="301"/>
      <c r="N49" s="301"/>
      <c r="O49" s="301"/>
    </row>
    <row r="50" spans="1:15" s="302" customFormat="1" ht="12.75">
      <c r="A50" s="345">
        <v>3</v>
      </c>
      <c r="B50" s="346" t="s">
        <v>265</v>
      </c>
      <c r="C50" s="298"/>
      <c r="D50" s="299"/>
      <c r="E50" s="300"/>
      <c r="F50" s="300"/>
      <c r="G50" s="301"/>
      <c r="H50" s="301"/>
      <c r="I50" s="301"/>
      <c r="J50" s="301"/>
      <c r="K50" s="301"/>
      <c r="L50" s="301"/>
      <c r="M50" s="301"/>
      <c r="N50" s="301"/>
      <c r="O50" s="301"/>
    </row>
    <row r="51" spans="1:15" s="302" customFormat="1" ht="12.75">
      <c r="A51" s="301"/>
      <c r="B51" s="333"/>
      <c r="C51" s="298"/>
      <c r="D51" s="299"/>
      <c r="E51" s="300"/>
      <c r="F51" s="300"/>
      <c r="G51" s="301"/>
      <c r="H51" s="301"/>
      <c r="I51" s="301"/>
      <c r="J51" s="301"/>
      <c r="K51" s="301"/>
      <c r="L51" s="301"/>
      <c r="M51" s="301"/>
      <c r="N51" s="301"/>
      <c r="O51" s="301"/>
    </row>
    <row r="52" spans="1:15" s="302" customFormat="1" ht="14.45" customHeight="1">
      <c r="A52" s="347" t="s">
        <v>266</v>
      </c>
      <c r="B52" s="346" t="s">
        <v>267</v>
      </c>
      <c r="C52" s="327"/>
      <c r="D52" s="299"/>
      <c r="E52" s="300"/>
      <c r="F52" s="300"/>
      <c r="G52" s="301"/>
      <c r="H52" s="301"/>
      <c r="I52" s="301"/>
      <c r="J52" s="301"/>
      <c r="K52" s="301"/>
      <c r="L52" s="301"/>
      <c r="M52" s="301"/>
      <c r="N52" s="301"/>
      <c r="O52" s="301"/>
    </row>
    <row r="53" spans="1:15" s="302" customFormat="1" ht="63.75">
      <c r="A53" s="347"/>
      <c r="B53" s="348" t="s">
        <v>268</v>
      </c>
      <c r="C53" s="327"/>
      <c r="D53" s="299"/>
      <c r="E53" s="300"/>
      <c r="F53" s="300"/>
      <c r="G53" s="301"/>
      <c r="H53" s="301"/>
      <c r="I53" s="301"/>
      <c r="J53" s="301"/>
      <c r="K53" s="301"/>
      <c r="L53" s="301"/>
      <c r="M53" s="301"/>
      <c r="N53" s="301"/>
      <c r="O53" s="315"/>
    </row>
    <row r="54" spans="1:15" s="302" customFormat="1" ht="29.45" customHeight="1">
      <c r="A54" s="347"/>
      <c r="B54" s="349" t="s">
        <v>269</v>
      </c>
      <c r="C54" s="327"/>
      <c r="D54" s="299"/>
      <c r="E54" s="300"/>
      <c r="F54" s="300"/>
      <c r="G54" s="301"/>
      <c r="H54" s="301"/>
      <c r="I54" s="301"/>
      <c r="J54" s="301"/>
      <c r="K54" s="301"/>
      <c r="L54" s="301"/>
      <c r="M54" s="301"/>
      <c r="N54" s="301"/>
      <c r="O54" s="301"/>
    </row>
    <row r="55" spans="1:15" s="316" customFormat="1" ht="15" customHeight="1">
      <c r="A55" s="338"/>
      <c r="B55" s="350"/>
      <c r="C55" s="314"/>
      <c r="D55" s="300"/>
      <c r="E55" s="300"/>
      <c r="F55" s="300"/>
      <c r="G55" s="315"/>
      <c r="H55" s="315"/>
      <c r="I55" s="315"/>
      <c r="J55" s="315"/>
      <c r="K55" s="315"/>
      <c r="L55" s="315"/>
      <c r="M55" s="315"/>
      <c r="N55" s="315"/>
      <c r="O55" s="315"/>
    </row>
    <row r="56" spans="1:15" s="307" customFormat="1" ht="15" customHeight="1">
      <c r="A56" s="336" t="s">
        <v>33</v>
      </c>
      <c r="B56" s="308" t="s">
        <v>270</v>
      </c>
      <c r="C56" s="309" t="s">
        <v>38</v>
      </c>
      <c r="D56" s="303">
        <v>30</v>
      </c>
      <c r="E56" s="310">
        <v>300</v>
      </c>
      <c r="F56" s="310">
        <v>50</v>
      </c>
      <c r="G56" s="311">
        <v>9000</v>
      </c>
      <c r="H56" s="311">
        <v>1500</v>
      </c>
      <c r="I56" s="312">
        <f>G56/$D56</f>
        <v>300</v>
      </c>
      <c r="J56" s="312">
        <f>H56/$D56</f>
        <v>50</v>
      </c>
      <c r="K56" s="312">
        <f>I56+J56</f>
        <v>350</v>
      </c>
      <c r="L56" s="312">
        <f>I56*$D56</f>
        <v>9000</v>
      </c>
      <c r="M56" s="312">
        <f>J56*$D56</f>
        <v>1500</v>
      </c>
      <c r="N56" s="312">
        <f t="shared" ref="N56:N57" si="1">L56+M56</f>
        <v>10500</v>
      </c>
      <c r="O56" s="306" t="s">
        <v>271</v>
      </c>
    </row>
    <row r="57" spans="1:15" s="307" customFormat="1" ht="15" customHeight="1">
      <c r="A57" s="336" t="s">
        <v>237</v>
      </c>
      <c r="B57" s="308" t="s">
        <v>272</v>
      </c>
      <c r="C57" s="309" t="s">
        <v>38</v>
      </c>
      <c r="D57" s="303">
        <v>15</v>
      </c>
      <c r="E57" s="310">
        <v>200</v>
      </c>
      <c r="F57" s="310">
        <v>50</v>
      </c>
      <c r="G57" s="311">
        <v>3000</v>
      </c>
      <c r="H57" s="311">
        <v>750</v>
      </c>
      <c r="I57" s="312">
        <f>G57/$D57</f>
        <v>200</v>
      </c>
      <c r="J57" s="312">
        <f>H57/$D57</f>
        <v>50</v>
      </c>
      <c r="K57" s="312">
        <f>I57+J57</f>
        <v>250</v>
      </c>
      <c r="L57" s="312">
        <f>I57*$D57</f>
        <v>3000</v>
      </c>
      <c r="M57" s="312">
        <f>J57*$D57</f>
        <v>750</v>
      </c>
      <c r="N57" s="312">
        <f t="shared" si="1"/>
        <v>3750</v>
      </c>
      <c r="O57" s="306" t="s">
        <v>273</v>
      </c>
    </row>
    <row r="58" spans="1:15" s="316" customFormat="1" ht="15" customHeight="1">
      <c r="A58" s="338"/>
      <c r="B58" s="351"/>
      <c r="C58" s="314"/>
      <c r="D58" s="300"/>
      <c r="E58" s="300"/>
      <c r="F58" s="300"/>
      <c r="G58" s="315"/>
      <c r="H58" s="315"/>
      <c r="I58" s="315"/>
      <c r="J58" s="315"/>
      <c r="K58" s="315"/>
      <c r="L58" s="315"/>
      <c r="M58" s="315"/>
      <c r="N58" s="315"/>
      <c r="O58" s="315"/>
    </row>
    <row r="59" spans="1:15" s="316" customFormat="1" ht="15" customHeight="1">
      <c r="A59" s="352" t="s">
        <v>274</v>
      </c>
      <c r="B59" s="317" t="s">
        <v>275</v>
      </c>
      <c r="C59" s="314"/>
      <c r="D59" s="300"/>
      <c r="E59" s="300"/>
      <c r="F59" s="300"/>
      <c r="G59" s="315"/>
      <c r="H59" s="315"/>
      <c r="I59" s="315"/>
      <c r="J59" s="315"/>
      <c r="K59" s="315"/>
      <c r="L59" s="315"/>
      <c r="M59" s="315"/>
      <c r="N59" s="315"/>
      <c r="O59" s="315"/>
    </row>
    <row r="60" spans="1:15" s="302" customFormat="1" ht="63.75">
      <c r="A60" s="347" t="s">
        <v>276</v>
      </c>
      <c r="B60" s="353" t="s">
        <v>277</v>
      </c>
      <c r="C60" s="314"/>
      <c r="D60" s="299"/>
      <c r="E60" s="300"/>
      <c r="F60" s="300"/>
      <c r="G60" s="301"/>
      <c r="H60" s="301"/>
      <c r="I60" s="301"/>
      <c r="J60" s="301"/>
      <c r="K60" s="301"/>
      <c r="L60" s="301"/>
      <c r="M60" s="301"/>
      <c r="N60" s="301"/>
      <c r="O60" s="301"/>
    </row>
    <row r="61" spans="1:15" s="316" customFormat="1" ht="15" customHeight="1">
      <c r="A61" s="352"/>
      <c r="B61" s="317" t="s">
        <v>278</v>
      </c>
      <c r="C61" s="314"/>
      <c r="D61" s="300"/>
      <c r="E61" s="300"/>
      <c r="F61" s="300"/>
      <c r="G61" s="315"/>
      <c r="H61" s="315"/>
      <c r="I61" s="315"/>
      <c r="J61" s="315"/>
      <c r="K61" s="315"/>
      <c r="L61" s="315"/>
      <c r="M61" s="315"/>
      <c r="N61" s="315"/>
      <c r="O61" s="315"/>
    </row>
    <row r="62" spans="1:15" s="316" customFormat="1" ht="15" customHeight="1">
      <c r="A62" s="352"/>
      <c r="B62" s="317"/>
      <c r="C62" s="314"/>
      <c r="D62" s="300"/>
      <c r="E62" s="300"/>
      <c r="F62" s="300"/>
      <c r="G62" s="315"/>
      <c r="H62" s="315"/>
      <c r="I62" s="315"/>
      <c r="J62" s="315"/>
      <c r="K62" s="315"/>
      <c r="L62" s="315"/>
      <c r="M62" s="315"/>
      <c r="N62" s="315"/>
      <c r="O62" s="315"/>
    </row>
    <row r="63" spans="1:15" s="307" customFormat="1" ht="15" customHeight="1">
      <c r="A63" s="336" t="s">
        <v>33</v>
      </c>
      <c r="B63" s="354" t="s">
        <v>279</v>
      </c>
      <c r="C63" s="309" t="s">
        <v>38</v>
      </c>
      <c r="D63" s="303">
        <v>15</v>
      </c>
      <c r="E63" s="310">
        <v>250</v>
      </c>
      <c r="F63" s="310">
        <v>50</v>
      </c>
      <c r="G63" s="311">
        <v>3500</v>
      </c>
      <c r="H63" s="311">
        <v>750</v>
      </c>
      <c r="I63" s="312">
        <f>G63/$D63</f>
        <v>233.33333333333334</v>
      </c>
      <c r="J63" s="312">
        <f>H63/$D63</f>
        <v>50</v>
      </c>
      <c r="K63" s="312">
        <f>I63+J63</f>
        <v>283.33333333333337</v>
      </c>
      <c r="L63" s="312">
        <f>I63*$D63</f>
        <v>3500</v>
      </c>
      <c r="M63" s="312">
        <f>J63*$D63</f>
        <v>750</v>
      </c>
      <c r="N63" s="312"/>
      <c r="O63" s="306" t="s">
        <v>280</v>
      </c>
    </row>
    <row r="64" spans="1:15" s="307" customFormat="1" ht="15" customHeight="1">
      <c r="A64" s="336" t="s">
        <v>36</v>
      </c>
      <c r="B64" s="354" t="s">
        <v>281</v>
      </c>
      <c r="C64" s="309" t="s">
        <v>38</v>
      </c>
      <c r="D64" s="303">
        <v>15</v>
      </c>
      <c r="E64" s="310">
        <v>400</v>
      </c>
      <c r="F64" s="310">
        <v>50</v>
      </c>
      <c r="G64" s="311">
        <v>6000</v>
      </c>
      <c r="H64" s="311">
        <v>750</v>
      </c>
      <c r="I64" s="312">
        <f t="shared" ref="I64:J66" si="2">G64/$D64</f>
        <v>400</v>
      </c>
      <c r="J64" s="312">
        <f t="shared" si="2"/>
        <v>50</v>
      </c>
      <c r="K64" s="312">
        <f t="shared" ref="K64:K66" si="3">I64+J64</f>
        <v>450</v>
      </c>
      <c r="L64" s="312">
        <f t="shared" ref="L64:M66" si="4">I64*$D64</f>
        <v>6000</v>
      </c>
      <c r="M64" s="312">
        <f t="shared" si="4"/>
        <v>750</v>
      </c>
      <c r="N64" s="312"/>
      <c r="O64" s="306" t="s">
        <v>282</v>
      </c>
    </row>
    <row r="65" spans="1:15" s="307" customFormat="1" ht="15" customHeight="1">
      <c r="A65" s="336" t="s">
        <v>64</v>
      </c>
      <c r="B65" s="354" t="s">
        <v>283</v>
      </c>
      <c r="C65" s="309" t="s">
        <v>38</v>
      </c>
      <c r="D65" s="303">
        <v>20</v>
      </c>
      <c r="E65" s="310">
        <v>200</v>
      </c>
      <c r="F65" s="310">
        <v>50</v>
      </c>
      <c r="G65" s="311">
        <v>4000</v>
      </c>
      <c r="H65" s="311">
        <v>1000</v>
      </c>
      <c r="I65" s="312">
        <f t="shared" si="2"/>
        <v>200</v>
      </c>
      <c r="J65" s="312">
        <f t="shared" si="2"/>
        <v>50</v>
      </c>
      <c r="K65" s="312">
        <f t="shared" si="3"/>
        <v>250</v>
      </c>
      <c r="L65" s="312">
        <f t="shared" si="4"/>
        <v>4000</v>
      </c>
      <c r="M65" s="312">
        <f t="shared" si="4"/>
        <v>1000</v>
      </c>
      <c r="N65" s="312"/>
      <c r="O65" s="306" t="s">
        <v>284</v>
      </c>
    </row>
    <row r="66" spans="1:15" s="307" customFormat="1" ht="15" customHeight="1">
      <c r="A66" s="336" t="s">
        <v>237</v>
      </c>
      <c r="B66" s="354" t="s">
        <v>285</v>
      </c>
      <c r="C66" s="309" t="s">
        <v>38</v>
      </c>
      <c r="D66" s="303">
        <v>20</v>
      </c>
      <c r="E66" s="310">
        <v>130</v>
      </c>
      <c r="F66" s="310">
        <v>50</v>
      </c>
      <c r="G66" s="311">
        <v>2600</v>
      </c>
      <c r="H66" s="311">
        <v>1000</v>
      </c>
      <c r="I66" s="312">
        <f t="shared" si="2"/>
        <v>130</v>
      </c>
      <c r="J66" s="312">
        <f t="shared" si="2"/>
        <v>50</v>
      </c>
      <c r="K66" s="312">
        <f t="shared" si="3"/>
        <v>180</v>
      </c>
      <c r="L66" s="312">
        <f t="shared" si="4"/>
        <v>2600</v>
      </c>
      <c r="M66" s="312">
        <f t="shared" si="4"/>
        <v>1000</v>
      </c>
      <c r="N66" s="312"/>
      <c r="O66" s="325" t="s">
        <v>286</v>
      </c>
    </row>
    <row r="67" spans="1:15" s="316" customFormat="1" ht="15" customHeight="1">
      <c r="A67" s="338"/>
      <c r="B67" s="351"/>
      <c r="C67" s="314"/>
      <c r="D67" s="300"/>
      <c r="E67" s="300"/>
      <c r="F67" s="300"/>
      <c r="G67" s="315"/>
      <c r="H67" s="315"/>
      <c r="I67" s="315"/>
      <c r="J67" s="315"/>
      <c r="K67" s="315"/>
      <c r="L67" s="315"/>
      <c r="M67" s="315"/>
      <c r="N67" s="315"/>
      <c r="O67" s="315"/>
    </row>
    <row r="68" spans="1:15" s="332" customFormat="1" ht="15" customHeight="1">
      <c r="A68" s="352" t="s">
        <v>287</v>
      </c>
      <c r="B68" s="317" t="s">
        <v>288</v>
      </c>
      <c r="C68" s="355"/>
      <c r="D68" s="356"/>
      <c r="E68" s="356"/>
      <c r="F68" s="356"/>
      <c r="G68" s="357"/>
      <c r="H68" s="357"/>
      <c r="I68" s="357"/>
      <c r="J68" s="357"/>
      <c r="K68" s="357"/>
      <c r="L68" s="357"/>
      <c r="M68" s="357"/>
      <c r="N68" s="357"/>
      <c r="O68" s="357"/>
    </row>
    <row r="69" spans="1:15" s="332" customFormat="1" ht="15" customHeight="1">
      <c r="A69" s="352"/>
      <c r="B69" s="317"/>
      <c r="C69" s="355"/>
      <c r="D69" s="356"/>
      <c r="E69" s="356"/>
      <c r="F69" s="356"/>
      <c r="G69" s="357"/>
      <c r="H69" s="357"/>
      <c r="I69" s="357"/>
      <c r="J69" s="357"/>
      <c r="K69" s="357"/>
      <c r="L69" s="357"/>
      <c r="M69" s="357"/>
      <c r="N69" s="357"/>
      <c r="O69" s="357"/>
    </row>
    <row r="70" spans="1:15" s="307" customFormat="1" ht="15" customHeight="1">
      <c r="A70" s="336" t="s">
        <v>33</v>
      </c>
      <c r="B70" s="354" t="s">
        <v>289</v>
      </c>
      <c r="C70" s="309" t="s">
        <v>38</v>
      </c>
      <c r="D70" s="303">
        <v>20</v>
      </c>
      <c r="E70" s="310">
        <v>280</v>
      </c>
      <c r="F70" s="310">
        <v>50</v>
      </c>
      <c r="G70" s="311">
        <v>5600</v>
      </c>
      <c r="H70" s="311">
        <v>1000</v>
      </c>
      <c r="I70" s="312">
        <f>G70/$D70</f>
        <v>280</v>
      </c>
      <c r="J70" s="312">
        <f>H70/$D70</f>
        <v>50</v>
      </c>
      <c r="K70" s="312">
        <f>I70+J70</f>
        <v>330</v>
      </c>
      <c r="L70" s="312">
        <f>I70*$D70</f>
        <v>5600</v>
      </c>
      <c r="M70" s="312">
        <f>J70*$D70</f>
        <v>1000</v>
      </c>
      <c r="N70" s="312"/>
      <c r="O70" s="306" t="s">
        <v>290</v>
      </c>
    </row>
    <row r="71" spans="1:15" s="316" customFormat="1" ht="15" customHeight="1">
      <c r="A71" s="338"/>
      <c r="B71" s="351"/>
      <c r="C71" s="314"/>
      <c r="D71" s="300"/>
      <c r="E71" s="300"/>
      <c r="F71" s="300"/>
      <c r="G71" s="315"/>
      <c r="H71" s="315"/>
      <c r="I71" s="315"/>
      <c r="J71" s="315"/>
      <c r="K71" s="315"/>
      <c r="L71" s="315"/>
      <c r="M71" s="315"/>
      <c r="N71" s="315"/>
      <c r="O71" s="315"/>
    </row>
    <row r="72" spans="1:15" s="316" customFormat="1" ht="15" customHeight="1">
      <c r="A72" s="352" t="s">
        <v>291</v>
      </c>
      <c r="B72" s="317" t="s">
        <v>292</v>
      </c>
      <c r="C72" s="314"/>
      <c r="D72" s="300"/>
      <c r="E72" s="300"/>
      <c r="F72" s="300"/>
      <c r="G72" s="315"/>
      <c r="H72" s="315"/>
      <c r="I72" s="315"/>
      <c r="J72" s="315"/>
      <c r="K72" s="315"/>
      <c r="L72" s="315"/>
      <c r="M72" s="315"/>
      <c r="N72" s="315"/>
      <c r="O72" s="315"/>
    </row>
    <row r="73" spans="1:15" s="302" customFormat="1" ht="51">
      <c r="A73" s="347"/>
      <c r="B73" s="358" t="s">
        <v>293</v>
      </c>
      <c r="C73" s="327"/>
      <c r="D73" s="299"/>
      <c r="E73" s="300"/>
      <c r="F73" s="300"/>
      <c r="G73" s="301"/>
      <c r="H73" s="301"/>
      <c r="I73" s="301"/>
      <c r="J73" s="301"/>
      <c r="K73" s="301"/>
      <c r="L73" s="301"/>
      <c r="M73" s="301"/>
      <c r="N73" s="301"/>
      <c r="O73" s="301"/>
    </row>
    <row r="74" spans="1:15" s="316" customFormat="1" ht="15" customHeight="1">
      <c r="A74" s="338"/>
      <c r="B74" s="358"/>
      <c r="C74" s="314"/>
      <c r="D74" s="300"/>
      <c r="E74" s="300"/>
      <c r="F74" s="300"/>
      <c r="G74" s="315"/>
      <c r="H74" s="315"/>
      <c r="I74" s="315"/>
      <c r="J74" s="315"/>
      <c r="K74" s="315"/>
      <c r="L74" s="315"/>
      <c r="M74" s="315"/>
      <c r="N74" s="315"/>
      <c r="O74" s="315"/>
    </row>
    <row r="75" spans="1:15" s="307" customFormat="1" ht="15" customHeight="1">
      <c r="A75" s="336" t="s">
        <v>33</v>
      </c>
      <c r="B75" s="308" t="s">
        <v>294</v>
      </c>
      <c r="C75" s="309" t="s">
        <v>46</v>
      </c>
      <c r="D75" s="303">
        <v>2</v>
      </c>
      <c r="E75" s="310">
        <v>250</v>
      </c>
      <c r="F75" s="310">
        <v>50</v>
      </c>
      <c r="G75" s="311">
        <v>500</v>
      </c>
      <c r="H75" s="311">
        <v>100</v>
      </c>
      <c r="I75" s="312">
        <f t="shared" ref="I75:J76" si="5">G75/$D75</f>
        <v>250</v>
      </c>
      <c r="J75" s="312">
        <f t="shared" si="5"/>
        <v>50</v>
      </c>
      <c r="K75" s="312">
        <f t="shared" ref="K75:K76" si="6">I75+J75</f>
        <v>300</v>
      </c>
      <c r="L75" s="312">
        <f t="shared" ref="L75:M76" si="7">I75*$D75</f>
        <v>500</v>
      </c>
      <c r="M75" s="312">
        <f t="shared" si="7"/>
        <v>100</v>
      </c>
      <c r="N75" s="312"/>
      <c r="O75" s="306"/>
    </row>
    <row r="76" spans="1:15" s="307" customFormat="1" ht="15" customHeight="1">
      <c r="A76" s="336" t="s">
        <v>237</v>
      </c>
      <c r="B76" s="308" t="s">
        <v>272</v>
      </c>
      <c r="C76" s="309" t="s">
        <v>46</v>
      </c>
      <c r="D76" s="303">
        <v>2</v>
      </c>
      <c r="E76" s="310">
        <v>250</v>
      </c>
      <c r="F76" s="310">
        <v>50</v>
      </c>
      <c r="G76" s="311">
        <v>500</v>
      </c>
      <c r="H76" s="311">
        <v>100</v>
      </c>
      <c r="I76" s="312">
        <f t="shared" si="5"/>
        <v>250</v>
      </c>
      <c r="J76" s="312">
        <f t="shared" si="5"/>
        <v>50</v>
      </c>
      <c r="K76" s="312">
        <f t="shared" si="6"/>
        <v>300</v>
      </c>
      <c r="L76" s="312">
        <f t="shared" si="7"/>
        <v>500</v>
      </c>
      <c r="M76" s="312">
        <f t="shared" si="7"/>
        <v>100</v>
      </c>
      <c r="N76" s="312"/>
      <c r="O76" s="306"/>
    </row>
    <row r="77" spans="1:15" s="316" customFormat="1" ht="15" customHeight="1">
      <c r="A77" s="338"/>
      <c r="B77" s="351"/>
      <c r="C77" s="314"/>
      <c r="D77" s="300"/>
      <c r="E77" s="300"/>
      <c r="F77" s="300"/>
      <c r="G77" s="315"/>
      <c r="H77" s="315"/>
      <c r="I77" s="315"/>
      <c r="J77" s="315"/>
      <c r="K77" s="315"/>
      <c r="L77" s="315"/>
      <c r="M77" s="315"/>
      <c r="N77" s="315"/>
      <c r="O77" s="315"/>
    </row>
    <row r="78" spans="1:15" s="316" customFormat="1" ht="15" customHeight="1">
      <c r="A78" s="352" t="s">
        <v>295</v>
      </c>
      <c r="B78" s="317" t="s">
        <v>278</v>
      </c>
      <c r="C78" s="314"/>
      <c r="D78" s="300"/>
      <c r="E78" s="300"/>
      <c r="F78" s="300"/>
      <c r="G78" s="315"/>
      <c r="H78" s="315"/>
      <c r="I78" s="315"/>
      <c r="J78" s="315"/>
      <c r="K78" s="315"/>
      <c r="L78" s="315"/>
      <c r="M78" s="315"/>
      <c r="N78" s="315"/>
      <c r="O78" s="315"/>
    </row>
    <row r="79" spans="1:15" s="316" customFormat="1" ht="15" customHeight="1">
      <c r="A79" s="338"/>
      <c r="B79" s="317"/>
      <c r="C79" s="314"/>
      <c r="D79" s="300"/>
      <c r="E79" s="300"/>
      <c r="F79" s="300"/>
      <c r="G79" s="315"/>
      <c r="H79" s="315"/>
      <c r="I79" s="315"/>
      <c r="J79" s="315"/>
      <c r="K79" s="315"/>
      <c r="L79" s="315"/>
      <c r="M79" s="315"/>
      <c r="N79" s="315"/>
      <c r="O79" s="315"/>
    </row>
    <row r="80" spans="1:15" s="307" customFormat="1" ht="15" customHeight="1">
      <c r="A80" s="336" t="s">
        <v>33</v>
      </c>
      <c r="B80" s="354" t="s">
        <v>279</v>
      </c>
      <c r="C80" s="309" t="s">
        <v>46</v>
      </c>
      <c r="D80" s="303">
        <v>2</v>
      </c>
      <c r="E80" s="310">
        <v>250</v>
      </c>
      <c r="F80" s="310">
        <v>50</v>
      </c>
      <c r="G80" s="311">
        <v>500</v>
      </c>
      <c r="H80" s="311">
        <v>100</v>
      </c>
      <c r="I80" s="312">
        <f t="shared" ref="I80:J83" si="8">G80/$D80</f>
        <v>250</v>
      </c>
      <c r="J80" s="312">
        <f t="shared" si="8"/>
        <v>50</v>
      </c>
      <c r="K80" s="312">
        <f t="shared" ref="K80:K83" si="9">I80+J80</f>
        <v>300</v>
      </c>
      <c r="L80" s="312">
        <f t="shared" ref="L80:M83" si="10">I80*$D80</f>
        <v>500</v>
      </c>
      <c r="M80" s="312">
        <f t="shared" si="10"/>
        <v>100</v>
      </c>
      <c r="N80" s="312"/>
      <c r="O80" s="306"/>
    </row>
    <row r="81" spans="1:17" s="307" customFormat="1" ht="15" customHeight="1">
      <c r="A81" s="336" t="s">
        <v>36</v>
      </c>
      <c r="B81" s="354" t="s">
        <v>281</v>
      </c>
      <c r="C81" s="309" t="s">
        <v>46</v>
      </c>
      <c r="D81" s="303">
        <v>2</v>
      </c>
      <c r="E81" s="310">
        <v>250</v>
      </c>
      <c r="F81" s="310">
        <v>50</v>
      </c>
      <c r="G81" s="311">
        <v>500</v>
      </c>
      <c r="H81" s="311">
        <v>100</v>
      </c>
      <c r="I81" s="312">
        <f t="shared" si="8"/>
        <v>250</v>
      </c>
      <c r="J81" s="312">
        <f t="shared" si="8"/>
        <v>50</v>
      </c>
      <c r="K81" s="312">
        <f t="shared" si="9"/>
        <v>300</v>
      </c>
      <c r="L81" s="312">
        <f t="shared" si="10"/>
        <v>500</v>
      </c>
      <c r="M81" s="312">
        <f t="shared" si="10"/>
        <v>100</v>
      </c>
      <c r="N81" s="312"/>
      <c r="O81" s="306"/>
    </row>
    <row r="82" spans="1:17" s="307" customFormat="1" ht="15" customHeight="1">
      <c r="A82" s="336" t="s">
        <v>64</v>
      </c>
      <c r="B82" s="354" t="s">
        <v>283</v>
      </c>
      <c r="C82" s="309" t="s">
        <v>46</v>
      </c>
      <c r="D82" s="303">
        <v>2</v>
      </c>
      <c r="E82" s="310">
        <v>250</v>
      </c>
      <c r="F82" s="310">
        <v>50</v>
      </c>
      <c r="G82" s="311">
        <v>500</v>
      </c>
      <c r="H82" s="311">
        <v>100</v>
      </c>
      <c r="I82" s="312">
        <f t="shared" si="8"/>
        <v>250</v>
      </c>
      <c r="J82" s="312">
        <f t="shared" si="8"/>
        <v>50</v>
      </c>
      <c r="K82" s="312">
        <f t="shared" si="9"/>
        <v>300</v>
      </c>
      <c r="L82" s="312">
        <f t="shared" si="10"/>
        <v>500</v>
      </c>
      <c r="M82" s="312">
        <f t="shared" si="10"/>
        <v>100</v>
      </c>
      <c r="N82" s="312"/>
      <c r="O82" s="306"/>
    </row>
    <row r="83" spans="1:17" s="307" customFormat="1" ht="15" customHeight="1">
      <c r="A83" s="336" t="s">
        <v>237</v>
      </c>
      <c r="B83" s="354" t="s">
        <v>285</v>
      </c>
      <c r="C83" s="309" t="s">
        <v>46</v>
      </c>
      <c r="D83" s="303">
        <v>2</v>
      </c>
      <c r="E83" s="310">
        <v>250</v>
      </c>
      <c r="F83" s="310">
        <v>50</v>
      </c>
      <c r="G83" s="311">
        <v>500</v>
      </c>
      <c r="H83" s="311">
        <v>100</v>
      </c>
      <c r="I83" s="312">
        <f t="shared" si="8"/>
        <v>250</v>
      </c>
      <c r="J83" s="312">
        <f t="shared" si="8"/>
        <v>50</v>
      </c>
      <c r="K83" s="312">
        <f t="shared" si="9"/>
        <v>300</v>
      </c>
      <c r="L83" s="312">
        <f t="shared" si="10"/>
        <v>500</v>
      </c>
      <c r="M83" s="312">
        <f t="shared" si="10"/>
        <v>100</v>
      </c>
      <c r="N83" s="312"/>
      <c r="O83" s="306"/>
    </row>
    <row r="84" spans="1:17" s="316" customFormat="1" ht="15" customHeight="1">
      <c r="A84" s="338"/>
      <c r="B84" s="351"/>
      <c r="C84" s="314"/>
      <c r="D84" s="300"/>
      <c r="E84" s="300"/>
      <c r="F84" s="300"/>
      <c r="G84" s="315"/>
      <c r="H84" s="315"/>
      <c r="I84" s="315"/>
      <c r="J84" s="315"/>
      <c r="K84" s="315"/>
      <c r="L84" s="315"/>
      <c r="M84" s="315"/>
      <c r="N84" s="315"/>
      <c r="O84" s="315"/>
    </row>
    <row r="85" spans="1:17" s="316" customFormat="1" ht="15" customHeight="1">
      <c r="A85" s="352" t="s">
        <v>296</v>
      </c>
      <c r="B85" s="317" t="s">
        <v>288</v>
      </c>
      <c r="C85" s="314"/>
      <c r="D85" s="300"/>
      <c r="E85" s="300"/>
      <c r="F85" s="300"/>
      <c r="G85" s="315"/>
      <c r="H85" s="315"/>
      <c r="I85" s="315"/>
      <c r="J85" s="315"/>
      <c r="K85" s="315"/>
      <c r="L85" s="315"/>
      <c r="M85" s="315"/>
      <c r="N85" s="315"/>
      <c r="O85" s="315"/>
    </row>
    <row r="86" spans="1:17" s="316" customFormat="1" ht="15" customHeight="1">
      <c r="A86" s="338"/>
      <c r="B86" s="317"/>
      <c r="C86" s="314"/>
      <c r="D86" s="300"/>
      <c r="E86" s="300"/>
      <c r="F86" s="300"/>
      <c r="G86" s="315"/>
      <c r="H86" s="315"/>
      <c r="I86" s="315"/>
      <c r="J86" s="315"/>
      <c r="K86" s="315"/>
      <c r="L86" s="315"/>
      <c r="M86" s="315"/>
      <c r="N86" s="315"/>
      <c r="O86" s="315"/>
    </row>
    <row r="87" spans="1:17" s="307" customFormat="1" ht="15" customHeight="1">
      <c r="A87" s="336" t="s">
        <v>33</v>
      </c>
      <c r="B87" s="354" t="s">
        <v>289</v>
      </c>
      <c r="C87" s="309" t="s">
        <v>46</v>
      </c>
      <c r="D87" s="303">
        <v>8</v>
      </c>
      <c r="E87" s="310">
        <v>250</v>
      </c>
      <c r="F87" s="310">
        <v>50</v>
      </c>
      <c r="G87" s="311">
        <v>2000</v>
      </c>
      <c r="H87" s="311">
        <v>400</v>
      </c>
      <c r="I87" s="312">
        <f>G87/$D87</f>
        <v>250</v>
      </c>
      <c r="J87" s="312">
        <f>H87/$D87</f>
        <v>50</v>
      </c>
      <c r="K87" s="312">
        <f>I87+J87</f>
        <v>300</v>
      </c>
      <c r="L87" s="312">
        <f>I87*$D87</f>
        <v>2000</v>
      </c>
      <c r="M87" s="312">
        <f>J87*$D87</f>
        <v>400</v>
      </c>
      <c r="N87" s="312"/>
      <c r="O87" s="306"/>
    </row>
    <row r="88" spans="1:17" s="316" customFormat="1" ht="15" customHeight="1">
      <c r="A88" s="315"/>
      <c r="B88" s="358"/>
      <c r="C88" s="318"/>
      <c r="D88" s="300"/>
      <c r="E88" s="300"/>
      <c r="F88" s="300"/>
      <c r="G88" s="315"/>
      <c r="H88" s="315"/>
      <c r="I88" s="315"/>
      <c r="J88" s="315"/>
      <c r="K88" s="315"/>
      <c r="L88" s="315"/>
      <c r="M88" s="315"/>
      <c r="N88" s="315"/>
      <c r="O88" s="315"/>
    </row>
    <row r="89" spans="1:17" s="332" customFormat="1" ht="23.25" customHeight="1">
      <c r="A89" s="344"/>
      <c r="B89" s="329" t="s">
        <v>297</v>
      </c>
      <c r="C89" s="329"/>
      <c r="D89" s="330"/>
      <c r="E89" s="331"/>
      <c r="F89" s="331"/>
      <c r="G89" s="331">
        <v>38700</v>
      </c>
      <c r="H89" s="331">
        <v>7750</v>
      </c>
      <c r="I89" s="330">
        <v>38700</v>
      </c>
      <c r="J89" s="330">
        <v>7750</v>
      </c>
      <c r="K89" s="330"/>
      <c r="L89" s="330">
        <f>SUM(L50:L87)</f>
        <v>38700</v>
      </c>
      <c r="M89" s="330">
        <f>SUM(M50:M87)</f>
        <v>7750</v>
      </c>
      <c r="N89" s="330">
        <f>L89+M89</f>
        <v>46450</v>
      </c>
      <c r="O89" s="330"/>
      <c r="P89" s="642">
        <f>G89-L89</f>
        <v>0</v>
      </c>
      <c r="Q89" s="642">
        <f>H89-M89</f>
        <v>0</v>
      </c>
    </row>
    <row r="90" spans="1:17" s="302" customFormat="1" ht="12.75">
      <c r="A90" s="301"/>
      <c r="B90" s="333"/>
      <c r="C90" s="298"/>
      <c r="D90" s="299"/>
      <c r="E90" s="300"/>
      <c r="F90" s="300"/>
      <c r="G90" s="301"/>
      <c r="H90" s="301"/>
      <c r="I90" s="301"/>
      <c r="J90" s="301"/>
      <c r="K90" s="301"/>
      <c r="L90" s="301"/>
      <c r="M90" s="301"/>
      <c r="N90" s="301"/>
      <c r="O90" s="301"/>
    </row>
    <row r="91" spans="1:17" s="316" customFormat="1" ht="26.1" customHeight="1">
      <c r="A91" s="356">
        <v>4</v>
      </c>
      <c r="B91" s="317" t="s">
        <v>298</v>
      </c>
      <c r="C91" s="318"/>
      <c r="D91" s="300"/>
      <c r="E91" s="300"/>
      <c r="F91" s="300"/>
      <c r="G91" s="315"/>
      <c r="H91" s="315"/>
      <c r="I91" s="315"/>
      <c r="J91" s="315"/>
      <c r="K91" s="315"/>
      <c r="L91" s="315"/>
      <c r="M91" s="315"/>
      <c r="N91" s="315"/>
      <c r="O91" s="315"/>
    </row>
    <row r="92" spans="1:17" s="302" customFormat="1" ht="72.599999999999994" customHeight="1">
      <c r="A92" s="301"/>
      <c r="B92" s="359" t="s">
        <v>299</v>
      </c>
      <c r="C92" s="298"/>
      <c r="D92" s="299"/>
      <c r="E92" s="300"/>
      <c r="F92" s="300"/>
      <c r="G92" s="301"/>
      <c r="H92" s="301"/>
      <c r="I92" s="301"/>
      <c r="J92" s="301"/>
      <c r="K92" s="301"/>
      <c r="L92" s="301"/>
      <c r="M92" s="301"/>
      <c r="N92" s="301"/>
      <c r="O92" s="360"/>
    </row>
    <row r="93" spans="1:17" s="302" customFormat="1" ht="44.25" customHeight="1">
      <c r="A93" s="347"/>
      <c r="B93" s="349" t="s">
        <v>300</v>
      </c>
      <c r="C93" s="327"/>
      <c r="D93" s="299"/>
      <c r="E93" s="300"/>
      <c r="F93" s="300"/>
      <c r="G93" s="301"/>
      <c r="H93" s="301"/>
      <c r="I93" s="301"/>
      <c r="J93" s="301"/>
      <c r="K93" s="301"/>
      <c r="L93" s="301"/>
      <c r="M93" s="301"/>
      <c r="N93" s="301"/>
      <c r="O93" s="301"/>
    </row>
    <row r="94" spans="1:17" s="316" customFormat="1" ht="12.75">
      <c r="A94" s="315"/>
      <c r="B94" s="361" t="s">
        <v>301</v>
      </c>
      <c r="C94" s="318"/>
      <c r="D94" s="300"/>
      <c r="E94" s="300"/>
      <c r="F94" s="300"/>
      <c r="G94" s="315"/>
      <c r="H94" s="315"/>
      <c r="I94" s="315"/>
      <c r="J94" s="315"/>
      <c r="K94" s="315"/>
      <c r="L94" s="315"/>
      <c r="M94" s="315"/>
      <c r="N94" s="315"/>
      <c r="O94" s="348"/>
    </row>
    <row r="95" spans="1:17" s="307" customFormat="1" ht="49.35" customHeight="1">
      <c r="A95" s="336" t="s">
        <v>302</v>
      </c>
      <c r="B95" s="362" t="s">
        <v>303</v>
      </c>
      <c r="C95" s="309" t="s">
        <v>46</v>
      </c>
      <c r="D95" s="303">
        <v>40</v>
      </c>
      <c r="E95" s="310">
        <v>1050</v>
      </c>
      <c r="F95" s="310">
        <v>100</v>
      </c>
      <c r="G95" s="311">
        <v>42000</v>
      </c>
      <c r="H95" s="311">
        <v>4000</v>
      </c>
      <c r="I95" s="312">
        <f t="shared" ref="I95:J96" si="11">G95/$D95</f>
        <v>1050</v>
      </c>
      <c r="J95" s="312">
        <f t="shared" si="11"/>
        <v>100</v>
      </c>
      <c r="K95" s="312">
        <f t="shared" ref="K95:K96" si="12">I95+J95</f>
        <v>1150</v>
      </c>
      <c r="L95" s="312">
        <f t="shared" ref="L95:M96" si="13">I95*$D95</f>
        <v>42000</v>
      </c>
      <c r="M95" s="312">
        <f t="shared" si="13"/>
        <v>4000</v>
      </c>
      <c r="N95" s="312"/>
      <c r="O95" s="363"/>
    </row>
    <row r="96" spans="1:17" s="307" customFormat="1" ht="60" customHeight="1">
      <c r="A96" s="303">
        <v>4.2</v>
      </c>
      <c r="B96" s="364" t="s">
        <v>304</v>
      </c>
      <c r="C96" s="309" t="s">
        <v>46</v>
      </c>
      <c r="D96" s="303">
        <v>3</v>
      </c>
      <c r="E96" s="310">
        <v>500</v>
      </c>
      <c r="F96" s="310">
        <v>100</v>
      </c>
      <c r="G96" s="311">
        <v>1500</v>
      </c>
      <c r="H96" s="311">
        <v>300</v>
      </c>
      <c r="I96" s="312">
        <f t="shared" si="11"/>
        <v>500</v>
      </c>
      <c r="J96" s="312">
        <f t="shared" si="11"/>
        <v>100</v>
      </c>
      <c r="K96" s="312">
        <f t="shared" si="12"/>
        <v>600</v>
      </c>
      <c r="L96" s="312">
        <f t="shared" si="13"/>
        <v>1500</v>
      </c>
      <c r="M96" s="312">
        <f t="shared" si="13"/>
        <v>300</v>
      </c>
      <c r="N96" s="312"/>
      <c r="O96" s="306" t="s">
        <v>305</v>
      </c>
    </row>
    <row r="97" spans="1:17" s="302" customFormat="1" ht="21.6" customHeight="1">
      <c r="A97" s="301"/>
      <c r="B97" s="365"/>
      <c r="C97" s="298"/>
      <c r="D97" s="299"/>
      <c r="E97" s="300"/>
      <c r="F97" s="300"/>
      <c r="G97" s="301"/>
      <c r="H97" s="301"/>
      <c r="I97" s="301"/>
      <c r="J97" s="301"/>
      <c r="K97" s="301"/>
      <c r="L97" s="301"/>
      <c r="M97" s="301"/>
      <c r="N97" s="301"/>
      <c r="O97" s="301"/>
    </row>
    <row r="98" spans="1:17" s="316" customFormat="1" ht="21.6" customHeight="1">
      <c r="A98" s="315"/>
      <c r="B98" s="361" t="s">
        <v>306</v>
      </c>
      <c r="C98" s="318"/>
      <c r="D98" s="300"/>
      <c r="E98" s="300"/>
      <c r="F98" s="300"/>
      <c r="G98" s="315"/>
      <c r="H98" s="315"/>
      <c r="I98" s="315"/>
      <c r="J98" s="315"/>
      <c r="K98" s="315"/>
      <c r="L98" s="315"/>
      <c r="M98" s="315"/>
      <c r="N98" s="315"/>
      <c r="O98" s="348"/>
    </row>
    <row r="99" spans="1:17" s="307" customFormat="1" ht="47.1" customHeight="1">
      <c r="A99" s="336" t="s">
        <v>307</v>
      </c>
      <c r="B99" s="362" t="s">
        <v>308</v>
      </c>
      <c r="C99" s="309" t="s">
        <v>46</v>
      </c>
      <c r="D99" s="303">
        <v>2</v>
      </c>
      <c r="E99" s="310">
        <v>2000</v>
      </c>
      <c r="F99" s="310">
        <v>100</v>
      </c>
      <c r="G99" s="311">
        <v>4000</v>
      </c>
      <c r="H99" s="311">
        <v>200</v>
      </c>
      <c r="I99" s="312">
        <f>G99/$D99</f>
        <v>2000</v>
      </c>
      <c r="J99" s="312">
        <f>H99/$D99</f>
        <v>100</v>
      </c>
      <c r="K99" s="312">
        <f>I99+J99</f>
        <v>2100</v>
      </c>
      <c r="L99" s="312">
        <f>I99*$D99</f>
        <v>4000</v>
      </c>
      <c r="M99" s="312">
        <f>J99*$D99</f>
        <v>200</v>
      </c>
      <c r="N99" s="312"/>
      <c r="O99" s="363"/>
    </row>
    <row r="100" spans="1:17" s="316" customFormat="1" ht="21.6" customHeight="1">
      <c r="A100" s="315"/>
      <c r="B100" s="361" t="s">
        <v>309</v>
      </c>
      <c r="C100" s="318"/>
      <c r="D100" s="300"/>
      <c r="E100" s="300"/>
      <c r="F100" s="300"/>
      <c r="G100" s="315"/>
      <c r="H100" s="315"/>
      <c r="I100" s="315"/>
      <c r="J100" s="315"/>
      <c r="K100" s="315"/>
      <c r="L100" s="315"/>
      <c r="M100" s="315"/>
      <c r="N100" s="315"/>
      <c r="O100" s="348"/>
    </row>
    <row r="101" spans="1:17" s="307" customFormat="1" ht="50.25" customHeight="1">
      <c r="A101" s="336" t="s">
        <v>310</v>
      </c>
      <c r="B101" s="363" t="s">
        <v>311</v>
      </c>
      <c r="C101" s="309" t="s">
        <v>46</v>
      </c>
      <c r="D101" s="303">
        <v>6</v>
      </c>
      <c r="E101" s="310">
        <v>6500</v>
      </c>
      <c r="F101" s="310">
        <v>1000</v>
      </c>
      <c r="G101" s="311">
        <v>39000</v>
      </c>
      <c r="H101" s="311">
        <v>6000</v>
      </c>
      <c r="I101" s="312">
        <f t="shared" ref="I101:J105" si="14">G101/$D101</f>
        <v>6500</v>
      </c>
      <c r="J101" s="312">
        <f t="shared" si="14"/>
        <v>1000</v>
      </c>
      <c r="K101" s="312">
        <f t="shared" ref="K101:K105" si="15">I101+J101</f>
        <v>7500</v>
      </c>
      <c r="L101" s="312">
        <f t="shared" ref="L101:M105" si="16">I101*$D101</f>
        <v>39000</v>
      </c>
      <c r="M101" s="312">
        <f t="shared" si="16"/>
        <v>6000</v>
      </c>
      <c r="N101" s="366"/>
      <c r="O101" s="367"/>
    </row>
    <row r="102" spans="1:17" s="307" customFormat="1" ht="35.1" customHeight="1">
      <c r="A102" s="336" t="s">
        <v>312</v>
      </c>
      <c r="B102" s="363" t="s">
        <v>313</v>
      </c>
      <c r="C102" s="309" t="s">
        <v>46</v>
      </c>
      <c r="D102" s="303">
        <v>10</v>
      </c>
      <c r="E102" s="310">
        <v>7500</v>
      </c>
      <c r="F102" s="310">
        <v>1000</v>
      </c>
      <c r="G102" s="311">
        <v>75000</v>
      </c>
      <c r="H102" s="311">
        <v>10000</v>
      </c>
      <c r="I102" s="312">
        <f t="shared" si="14"/>
        <v>7500</v>
      </c>
      <c r="J102" s="312">
        <f t="shared" si="14"/>
        <v>1000</v>
      </c>
      <c r="K102" s="312">
        <f t="shared" si="15"/>
        <v>8500</v>
      </c>
      <c r="L102" s="312">
        <f t="shared" si="16"/>
        <v>75000</v>
      </c>
      <c r="M102" s="312">
        <f t="shared" si="16"/>
        <v>10000</v>
      </c>
      <c r="N102" s="368"/>
      <c r="O102" s="369"/>
    </row>
    <row r="103" spans="1:17" s="307" customFormat="1" ht="35.1" customHeight="1">
      <c r="A103" s="336" t="s">
        <v>314</v>
      </c>
      <c r="B103" s="363" t="s">
        <v>315</v>
      </c>
      <c r="C103" s="309" t="s">
        <v>46</v>
      </c>
      <c r="D103" s="303">
        <v>1</v>
      </c>
      <c r="E103" s="310">
        <v>1000</v>
      </c>
      <c r="F103" s="310">
        <v>1000</v>
      </c>
      <c r="G103" s="311">
        <v>1000</v>
      </c>
      <c r="H103" s="311">
        <v>1000</v>
      </c>
      <c r="I103" s="312">
        <f t="shared" si="14"/>
        <v>1000</v>
      </c>
      <c r="J103" s="312">
        <f t="shared" si="14"/>
        <v>1000</v>
      </c>
      <c r="K103" s="312">
        <f t="shared" si="15"/>
        <v>2000</v>
      </c>
      <c r="L103" s="312">
        <f t="shared" si="16"/>
        <v>1000</v>
      </c>
      <c r="M103" s="312">
        <f t="shared" si="16"/>
        <v>1000</v>
      </c>
      <c r="N103" s="370"/>
      <c r="O103" s="371"/>
    </row>
    <row r="104" spans="1:17" s="316" customFormat="1" ht="35.1" customHeight="1">
      <c r="A104" s="300">
        <v>4.16</v>
      </c>
      <c r="B104" s="372" t="s">
        <v>316</v>
      </c>
      <c r="C104" s="373" t="s">
        <v>46</v>
      </c>
      <c r="D104" s="300">
        <v>2</v>
      </c>
      <c r="E104" s="374">
        <v>100</v>
      </c>
      <c r="F104" s="374">
        <v>20</v>
      </c>
      <c r="G104" s="375">
        <v>200</v>
      </c>
      <c r="H104" s="375">
        <v>40</v>
      </c>
      <c r="I104" s="312">
        <f t="shared" si="14"/>
        <v>100</v>
      </c>
      <c r="J104" s="312">
        <f t="shared" si="14"/>
        <v>20</v>
      </c>
      <c r="K104" s="312">
        <f t="shared" si="15"/>
        <v>120</v>
      </c>
      <c r="L104" s="312">
        <f t="shared" si="16"/>
        <v>200</v>
      </c>
      <c r="M104" s="312">
        <f t="shared" si="16"/>
        <v>40</v>
      </c>
      <c r="N104" s="312"/>
      <c r="O104" s="315"/>
    </row>
    <row r="105" spans="1:17" s="316" customFormat="1" ht="35.1" customHeight="1">
      <c r="A105" s="335">
        <v>4.17</v>
      </c>
      <c r="B105" s="372" t="s">
        <v>317</v>
      </c>
      <c r="C105" s="373" t="s">
        <v>46</v>
      </c>
      <c r="D105" s="300">
        <v>2</v>
      </c>
      <c r="E105" s="374">
        <v>400</v>
      </c>
      <c r="F105" s="374">
        <v>50</v>
      </c>
      <c r="G105" s="375">
        <v>800</v>
      </c>
      <c r="H105" s="375">
        <v>100</v>
      </c>
      <c r="I105" s="312">
        <f t="shared" si="14"/>
        <v>400</v>
      </c>
      <c r="J105" s="312">
        <f t="shared" si="14"/>
        <v>50</v>
      </c>
      <c r="K105" s="312">
        <f t="shared" si="15"/>
        <v>450</v>
      </c>
      <c r="L105" s="312">
        <f t="shared" si="16"/>
        <v>800</v>
      </c>
      <c r="M105" s="312">
        <f t="shared" si="16"/>
        <v>100</v>
      </c>
      <c r="N105" s="312"/>
      <c r="O105" s="315"/>
    </row>
    <row r="106" spans="1:17" s="302" customFormat="1" ht="12.75">
      <c r="A106" s="301"/>
      <c r="B106" s="333"/>
      <c r="C106" s="298"/>
      <c r="D106" s="299"/>
      <c r="E106" s="300"/>
      <c r="F106" s="300"/>
      <c r="G106" s="301"/>
      <c r="H106" s="301"/>
      <c r="I106" s="301"/>
      <c r="J106" s="301"/>
      <c r="K106" s="301"/>
      <c r="L106" s="301"/>
      <c r="M106" s="301"/>
      <c r="N106" s="301"/>
      <c r="O106" s="301"/>
    </row>
    <row r="107" spans="1:17" s="332" customFormat="1" ht="23.25" customHeight="1">
      <c r="A107" s="344"/>
      <c r="B107" s="329" t="s">
        <v>318</v>
      </c>
      <c r="C107" s="329"/>
      <c r="D107" s="330"/>
      <c r="E107" s="331"/>
      <c r="F107" s="331"/>
      <c r="G107" s="331">
        <v>163500</v>
      </c>
      <c r="H107" s="331">
        <v>21640</v>
      </c>
      <c r="I107" s="330">
        <v>163500</v>
      </c>
      <c r="J107" s="330">
        <v>21640</v>
      </c>
      <c r="K107" s="330"/>
      <c r="L107" s="330">
        <f>SUM(L91:L105)</f>
        <v>163500</v>
      </c>
      <c r="M107" s="330">
        <f>SUM(M91:M105)</f>
        <v>21640</v>
      </c>
      <c r="N107" s="330">
        <f>L107+M107</f>
        <v>185140</v>
      </c>
      <c r="O107" s="330"/>
      <c r="P107" s="642">
        <f>G107-L107</f>
        <v>0</v>
      </c>
      <c r="Q107" s="642">
        <f>H107-M107</f>
        <v>0</v>
      </c>
    </row>
    <row r="108" spans="1:17" s="302" customFormat="1" ht="12.75">
      <c r="A108" s="301"/>
      <c r="B108" s="333"/>
      <c r="C108" s="298"/>
      <c r="D108" s="299"/>
      <c r="E108" s="300"/>
      <c r="F108" s="300"/>
      <c r="G108" s="301"/>
      <c r="H108" s="301"/>
      <c r="I108" s="301"/>
      <c r="J108" s="301"/>
      <c r="K108" s="301"/>
      <c r="L108" s="301"/>
      <c r="M108" s="301"/>
      <c r="N108" s="301"/>
      <c r="O108" s="301"/>
    </row>
    <row r="109" spans="1:17" s="316" customFormat="1" ht="12.75">
      <c r="A109" s="376">
        <v>5</v>
      </c>
      <c r="B109" s="377" t="s">
        <v>319</v>
      </c>
      <c r="C109" s="314"/>
      <c r="D109" s="300"/>
      <c r="E109" s="300"/>
      <c r="F109" s="300"/>
      <c r="G109" s="315"/>
      <c r="H109" s="315"/>
      <c r="I109" s="315"/>
      <c r="J109" s="315"/>
      <c r="K109" s="315"/>
      <c r="L109" s="315"/>
      <c r="M109" s="315"/>
      <c r="N109" s="315"/>
      <c r="O109" s="315"/>
    </row>
    <row r="110" spans="1:17" s="316" customFormat="1" ht="12.75">
      <c r="A110" s="376"/>
      <c r="B110" s="377"/>
      <c r="C110" s="314"/>
      <c r="D110" s="300"/>
      <c r="E110" s="300"/>
      <c r="F110" s="300"/>
      <c r="G110" s="315"/>
      <c r="H110" s="315"/>
      <c r="I110" s="315"/>
      <c r="J110" s="315"/>
      <c r="K110" s="315"/>
      <c r="L110" s="315"/>
      <c r="M110" s="315"/>
      <c r="N110" s="315"/>
      <c r="O110" s="315"/>
    </row>
    <row r="111" spans="1:17" s="316" customFormat="1" ht="12.75">
      <c r="A111" s="378"/>
      <c r="B111" s="377" t="s">
        <v>320</v>
      </c>
      <c r="C111" s="314"/>
      <c r="D111" s="300"/>
      <c r="E111" s="300"/>
      <c r="F111" s="300"/>
      <c r="G111" s="315"/>
      <c r="H111" s="315"/>
      <c r="I111" s="315"/>
      <c r="J111" s="315"/>
      <c r="K111" s="315"/>
      <c r="L111" s="315"/>
      <c r="M111" s="315"/>
      <c r="N111" s="315"/>
      <c r="O111" s="315"/>
    </row>
    <row r="112" spans="1:17" s="316" customFormat="1" ht="36" customHeight="1">
      <c r="A112" s="379"/>
      <c r="B112" s="380" t="s">
        <v>321</v>
      </c>
      <c r="C112" s="314"/>
      <c r="D112" s="300"/>
      <c r="E112" s="300"/>
      <c r="F112" s="300"/>
      <c r="G112" s="315"/>
      <c r="H112" s="315"/>
      <c r="I112" s="315"/>
      <c r="J112" s="315"/>
      <c r="K112" s="315"/>
      <c r="L112" s="315"/>
      <c r="M112" s="315"/>
      <c r="N112" s="315"/>
      <c r="O112" s="315"/>
    </row>
    <row r="113" spans="1:17" s="316" customFormat="1" ht="12.75">
      <c r="A113" s="379"/>
      <c r="B113" s="381"/>
      <c r="C113" s="314"/>
      <c r="D113" s="300"/>
      <c r="E113" s="300"/>
      <c r="F113" s="300"/>
      <c r="G113" s="315"/>
      <c r="H113" s="315"/>
      <c r="I113" s="315"/>
      <c r="J113" s="315"/>
      <c r="K113" s="315"/>
      <c r="L113" s="315"/>
      <c r="M113" s="315"/>
      <c r="N113" s="315"/>
      <c r="O113" s="315"/>
    </row>
    <row r="114" spans="1:17" s="307" customFormat="1" ht="40.700000000000003" customHeight="1">
      <c r="A114" s="382">
        <v>5.0999999999999996</v>
      </c>
      <c r="B114" s="383" t="s">
        <v>322</v>
      </c>
      <c r="C114" s="309" t="s">
        <v>323</v>
      </c>
      <c r="D114" s="303">
        <v>35</v>
      </c>
      <c r="E114" s="310">
        <v>115</v>
      </c>
      <c r="F114" s="310">
        <v>50</v>
      </c>
      <c r="G114" s="311">
        <v>4025</v>
      </c>
      <c r="H114" s="311">
        <v>1750</v>
      </c>
      <c r="I114" s="312">
        <f t="shared" ref="I114:J118" si="17">G114/$D114</f>
        <v>115</v>
      </c>
      <c r="J114" s="312">
        <f t="shared" si="17"/>
        <v>50</v>
      </c>
      <c r="K114" s="312">
        <f t="shared" ref="K114:K118" si="18">I114+J114</f>
        <v>165</v>
      </c>
      <c r="L114" s="312">
        <f t="shared" ref="L114:M118" si="19">I114*$D114</f>
        <v>4025</v>
      </c>
      <c r="M114" s="312">
        <f t="shared" si="19"/>
        <v>1750</v>
      </c>
      <c r="N114" s="312"/>
      <c r="O114" s="306" t="s">
        <v>324</v>
      </c>
      <c r="P114" s="316"/>
    </row>
    <row r="115" spans="1:17" s="307" customFormat="1" ht="40.700000000000003" customHeight="1">
      <c r="A115" s="382">
        <v>5.2</v>
      </c>
      <c r="B115" s="383" t="s">
        <v>325</v>
      </c>
      <c r="C115" s="309" t="s">
        <v>323</v>
      </c>
      <c r="D115" s="303">
        <v>75</v>
      </c>
      <c r="E115" s="310">
        <v>135</v>
      </c>
      <c r="F115" s="310">
        <v>50</v>
      </c>
      <c r="G115" s="311">
        <v>10125</v>
      </c>
      <c r="H115" s="311">
        <v>3750</v>
      </c>
      <c r="I115" s="312">
        <f t="shared" si="17"/>
        <v>135</v>
      </c>
      <c r="J115" s="312">
        <f t="shared" si="17"/>
        <v>50</v>
      </c>
      <c r="K115" s="312">
        <f t="shared" si="18"/>
        <v>185</v>
      </c>
      <c r="L115" s="312">
        <f t="shared" si="19"/>
        <v>10125</v>
      </c>
      <c r="M115" s="312">
        <f t="shared" si="19"/>
        <v>3750</v>
      </c>
      <c r="N115" s="312"/>
      <c r="O115" s="306" t="s">
        <v>326</v>
      </c>
      <c r="P115" s="316"/>
    </row>
    <row r="116" spans="1:17" s="307" customFormat="1" ht="40.700000000000003" customHeight="1">
      <c r="A116" s="382">
        <v>5.3</v>
      </c>
      <c r="B116" s="384" t="s">
        <v>327</v>
      </c>
      <c r="C116" s="309" t="s">
        <v>323</v>
      </c>
      <c r="D116" s="303">
        <v>150</v>
      </c>
      <c r="E116" s="310">
        <v>175</v>
      </c>
      <c r="F116" s="310">
        <v>50</v>
      </c>
      <c r="G116" s="311">
        <v>26250</v>
      </c>
      <c r="H116" s="311">
        <v>7500</v>
      </c>
      <c r="I116" s="312">
        <f t="shared" si="17"/>
        <v>175</v>
      </c>
      <c r="J116" s="312">
        <f t="shared" si="17"/>
        <v>50</v>
      </c>
      <c r="K116" s="312">
        <f t="shared" si="18"/>
        <v>225</v>
      </c>
      <c r="L116" s="312">
        <f t="shared" si="19"/>
        <v>26250</v>
      </c>
      <c r="M116" s="312">
        <f t="shared" si="19"/>
        <v>7500</v>
      </c>
      <c r="N116" s="312"/>
      <c r="O116" s="306" t="s">
        <v>328</v>
      </c>
      <c r="P116" s="316"/>
    </row>
    <row r="117" spans="1:17" s="307" customFormat="1" ht="40.700000000000003" customHeight="1">
      <c r="A117" s="382">
        <v>5.7</v>
      </c>
      <c r="B117" s="383" t="s">
        <v>329</v>
      </c>
      <c r="C117" s="309" t="s">
        <v>323</v>
      </c>
      <c r="D117" s="303">
        <v>1750</v>
      </c>
      <c r="E117" s="310">
        <v>125</v>
      </c>
      <c r="F117" s="310">
        <v>50</v>
      </c>
      <c r="G117" s="311">
        <v>218750</v>
      </c>
      <c r="H117" s="311">
        <v>87500</v>
      </c>
      <c r="I117" s="312">
        <f t="shared" si="17"/>
        <v>125</v>
      </c>
      <c r="J117" s="312">
        <f t="shared" si="17"/>
        <v>50</v>
      </c>
      <c r="K117" s="312">
        <f t="shared" si="18"/>
        <v>175</v>
      </c>
      <c r="L117" s="312">
        <f t="shared" si="19"/>
        <v>218750</v>
      </c>
      <c r="M117" s="312">
        <f t="shared" si="19"/>
        <v>87500</v>
      </c>
      <c r="N117" s="312"/>
      <c r="O117" s="306" t="s">
        <v>326</v>
      </c>
      <c r="P117" s="316"/>
    </row>
    <row r="118" spans="1:17" s="307" customFormat="1" ht="40.700000000000003" customHeight="1">
      <c r="A118" s="382">
        <v>5.8</v>
      </c>
      <c r="B118" s="383" t="s">
        <v>330</v>
      </c>
      <c r="C118" s="309" t="s">
        <v>323</v>
      </c>
      <c r="D118" s="303">
        <v>50</v>
      </c>
      <c r="E118" s="310">
        <v>175</v>
      </c>
      <c r="F118" s="310">
        <v>50</v>
      </c>
      <c r="G118" s="311">
        <v>8750</v>
      </c>
      <c r="H118" s="311">
        <v>2500</v>
      </c>
      <c r="I118" s="312">
        <f t="shared" si="17"/>
        <v>175</v>
      </c>
      <c r="J118" s="312">
        <f t="shared" si="17"/>
        <v>50</v>
      </c>
      <c r="K118" s="312">
        <f t="shared" si="18"/>
        <v>225</v>
      </c>
      <c r="L118" s="312">
        <f t="shared" si="19"/>
        <v>8750</v>
      </c>
      <c r="M118" s="312">
        <f t="shared" si="19"/>
        <v>2500</v>
      </c>
      <c r="N118" s="312"/>
      <c r="O118" s="306" t="s">
        <v>326</v>
      </c>
      <c r="P118" s="316"/>
    </row>
    <row r="119" spans="1:17" s="302" customFormat="1" ht="12.75">
      <c r="A119" s="385"/>
      <c r="B119" s="386"/>
      <c r="C119" s="327"/>
      <c r="D119" s="299"/>
      <c r="E119" s="300"/>
      <c r="F119" s="300"/>
      <c r="G119" s="301"/>
      <c r="H119" s="301"/>
      <c r="I119" s="301"/>
      <c r="J119" s="301"/>
      <c r="K119" s="301"/>
      <c r="L119" s="301"/>
      <c r="M119" s="301"/>
      <c r="N119" s="301"/>
      <c r="O119" s="301"/>
    </row>
    <row r="120" spans="1:17" s="332" customFormat="1" ht="23.25" customHeight="1">
      <c r="A120" s="344"/>
      <c r="B120" s="329" t="s">
        <v>331</v>
      </c>
      <c r="C120" s="329"/>
      <c r="D120" s="330"/>
      <c r="E120" s="331"/>
      <c r="F120" s="331"/>
      <c r="G120" s="331">
        <v>267900</v>
      </c>
      <c r="H120" s="331">
        <v>103000</v>
      </c>
      <c r="I120" s="330">
        <v>267900</v>
      </c>
      <c r="J120" s="330">
        <v>103000</v>
      </c>
      <c r="K120" s="330"/>
      <c r="L120" s="330">
        <f>SUM(L111:L118)</f>
        <v>267900</v>
      </c>
      <c r="M120" s="330">
        <f>SUM(M111:M118)</f>
        <v>103000</v>
      </c>
      <c r="N120" s="330">
        <f>L120+M120</f>
        <v>370900</v>
      </c>
      <c r="O120" s="330"/>
      <c r="P120" s="642">
        <f>G120-L120</f>
        <v>0</v>
      </c>
      <c r="Q120" s="642">
        <f>H120-M120</f>
        <v>0</v>
      </c>
    </row>
    <row r="121" spans="1:17" s="302" customFormat="1" ht="12.75">
      <c r="A121" s="301"/>
      <c r="B121" s="333"/>
      <c r="C121" s="298"/>
      <c r="D121" s="299"/>
      <c r="E121" s="300"/>
      <c r="F121" s="300"/>
      <c r="G121" s="301"/>
      <c r="H121" s="301"/>
      <c r="I121" s="301"/>
      <c r="J121" s="301"/>
      <c r="K121" s="301"/>
      <c r="L121" s="301"/>
      <c r="M121" s="301"/>
      <c r="N121" s="301"/>
      <c r="O121" s="301"/>
    </row>
    <row r="122" spans="1:17" s="316" customFormat="1" ht="23.25" customHeight="1">
      <c r="A122" s="387" t="s">
        <v>332</v>
      </c>
      <c r="B122" s="317" t="s">
        <v>333</v>
      </c>
      <c r="C122" s="314"/>
      <c r="D122" s="300"/>
      <c r="E122" s="300"/>
      <c r="F122" s="300"/>
      <c r="G122" s="315"/>
      <c r="H122" s="315"/>
      <c r="I122" s="315"/>
      <c r="J122" s="315"/>
      <c r="K122" s="315"/>
      <c r="L122" s="315"/>
      <c r="M122" s="315"/>
      <c r="N122" s="315"/>
      <c r="O122" s="315"/>
    </row>
    <row r="123" spans="1:17" s="316" customFormat="1" ht="77.45" customHeight="1">
      <c r="A123" s="388"/>
      <c r="B123" s="348" t="s">
        <v>334</v>
      </c>
      <c r="C123" s="314"/>
      <c r="D123" s="300"/>
      <c r="E123" s="300"/>
      <c r="F123" s="300"/>
      <c r="G123" s="315"/>
      <c r="H123" s="315"/>
      <c r="I123" s="315"/>
      <c r="J123" s="315"/>
      <c r="K123" s="315"/>
      <c r="L123" s="315"/>
      <c r="M123" s="315"/>
      <c r="N123" s="315"/>
      <c r="O123" s="315"/>
    </row>
    <row r="124" spans="1:17" s="316" customFormat="1" ht="23.25" customHeight="1">
      <c r="A124" s="388" t="s">
        <v>335</v>
      </c>
      <c r="B124" s="389" t="s">
        <v>336</v>
      </c>
      <c r="C124" s="314"/>
      <c r="D124" s="300"/>
      <c r="E124" s="300"/>
      <c r="F124" s="300"/>
      <c r="G124" s="315"/>
      <c r="H124" s="315"/>
      <c r="I124" s="315"/>
      <c r="J124" s="315"/>
      <c r="K124" s="315"/>
      <c r="L124" s="315"/>
      <c r="M124" s="315"/>
      <c r="N124" s="315"/>
      <c r="O124" s="315"/>
    </row>
    <row r="125" spans="1:17" s="307" customFormat="1" ht="76.349999999999994" customHeight="1">
      <c r="A125" s="390"/>
      <c r="B125" s="391" t="s">
        <v>337</v>
      </c>
      <c r="C125" s="309" t="s">
        <v>46</v>
      </c>
      <c r="D125" s="303">
        <v>10</v>
      </c>
      <c r="E125" s="310">
        <v>2300</v>
      </c>
      <c r="F125" s="310">
        <v>500</v>
      </c>
      <c r="G125" s="311">
        <v>23000</v>
      </c>
      <c r="H125" s="311">
        <v>5000</v>
      </c>
      <c r="I125" s="312">
        <f>G125/$D125</f>
        <v>2300</v>
      </c>
      <c r="J125" s="312">
        <f>H125/$D125</f>
        <v>500</v>
      </c>
      <c r="K125" s="312">
        <f>I125+J125</f>
        <v>2800</v>
      </c>
      <c r="L125" s="312">
        <f>I125*$D125</f>
        <v>23000</v>
      </c>
      <c r="M125" s="312">
        <f>J125*$D125</f>
        <v>5000</v>
      </c>
      <c r="N125" s="312"/>
      <c r="O125" s="306"/>
    </row>
    <row r="126" spans="1:17" s="307" customFormat="1" ht="23.25" customHeight="1">
      <c r="A126" s="390" t="s">
        <v>338</v>
      </c>
      <c r="B126" s="337" t="s">
        <v>339</v>
      </c>
      <c r="C126" s="309"/>
      <c r="D126" s="303"/>
      <c r="E126" s="303"/>
      <c r="F126" s="303"/>
      <c r="G126" s="306"/>
      <c r="H126" s="306"/>
      <c r="I126" s="306"/>
      <c r="J126" s="306"/>
      <c r="K126" s="306"/>
      <c r="L126" s="306"/>
      <c r="M126" s="306"/>
      <c r="N126" s="306"/>
      <c r="O126" s="306"/>
    </row>
    <row r="127" spans="1:17" s="307" customFormat="1" ht="36" customHeight="1">
      <c r="A127" s="390"/>
      <c r="B127" s="391" t="s">
        <v>340</v>
      </c>
      <c r="C127" s="309" t="s">
        <v>46</v>
      </c>
      <c r="D127" s="303">
        <v>25</v>
      </c>
      <c r="E127" s="310">
        <v>2300</v>
      </c>
      <c r="F127" s="310">
        <v>500</v>
      </c>
      <c r="G127" s="311">
        <v>57500</v>
      </c>
      <c r="H127" s="311">
        <v>12500</v>
      </c>
      <c r="I127" s="312">
        <f>G127/$D127</f>
        <v>2300</v>
      </c>
      <c r="J127" s="312">
        <f>H127/$D127</f>
        <v>500</v>
      </c>
      <c r="K127" s="312">
        <f>I127+J127</f>
        <v>2800</v>
      </c>
      <c r="L127" s="312">
        <f>I127*$D127</f>
        <v>57500</v>
      </c>
      <c r="M127" s="312">
        <f>J127*$D127</f>
        <v>12500</v>
      </c>
      <c r="N127" s="312"/>
      <c r="O127" s="306"/>
    </row>
    <row r="128" spans="1:17" s="302" customFormat="1" ht="12.75">
      <c r="A128" s="392"/>
      <c r="B128" s="360"/>
      <c r="C128" s="327"/>
      <c r="D128" s="299"/>
      <c r="E128" s="300"/>
      <c r="F128" s="300"/>
      <c r="G128" s="301"/>
      <c r="H128" s="301"/>
      <c r="I128" s="301"/>
      <c r="J128" s="301"/>
      <c r="K128" s="301"/>
      <c r="L128" s="301"/>
      <c r="M128" s="301"/>
      <c r="N128" s="301"/>
      <c r="O128" s="301"/>
    </row>
    <row r="129" spans="1:17" s="332" customFormat="1" ht="23.25" customHeight="1">
      <c r="A129" s="344"/>
      <c r="B129" s="329" t="s">
        <v>341</v>
      </c>
      <c r="C129" s="329"/>
      <c r="D129" s="330"/>
      <c r="E129" s="331"/>
      <c r="F129" s="331"/>
      <c r="G129" s="331">
        <v>80500</v>
      </c>
      <c r="H129" s="331">
        <v>17500</v>
      </c>
      <c r="I129" s="330">
        <v>80500</v>
      </c>
      <c r="J129" s="330">
        <v>17500</v>
      </c>
      <c r="K129" s="330"/>
      <c r="L129" s="330">
        <f>SUM(L122:L127)</f>
        <v>80500</v>
      </c>
      <c r="M129" s="330">
        <f>SUM(M122:M127)</f>
        <v>17500</v>
      </c>
      <c r="N129" s="330">
        <f>L129+M129</f>
        <v>98000</v>
      </c>
      <c r="O129" s="330"/>
      <c r="P129" s="642">
        <f>G129-L129</f>
        <v>0</v>
      </c>
      <c r="Q129" s="642">
        <f>H129-M129</f>
        <v>0</v>
      </c>
    </row>
    <row r="130" spans="1:17" s="316" customFormat="1" ht="15" customHeight="1">
      <c r="A130" s="315"/>
      <c r="B130" s="358"/>
      <c r="C130" s="318"/>
      <c r="D130" s="300"/>
      <c r="E130" s="300"/>
      <c r="F130" s="300"/>
      <c r="G130" s="315"/>
      <c r="H130" s="315"/>
      <c r="I130" s="315"/>
      <c r="J130" s="315"/>
      <c r="K130" s="315"/>
      <c r="L130" s="315"/>
      <c r="M130" s="315"/>
      <c r="N130" s="315"/>
      <c r="O130" s="315"/>
    </row>
    <row r="131" spans="1:17" s="316" customFormat="1" ht="15" customHeight="1">
      <c r="A131" s="352" t="s">
        <v>342</v>
      </c>
      <c r="B131" s="393" t="s">
        <v>343</v>
      </c>
      <c r="C131" s="314"/>
      <c r="D131" s="300"/>
      <c r="E131" s="300"/>
      <c r="F131" s="300"/>
      <c r="G131" s="315"/>
      <c r="H131" s="315"/>
      <c r="I131" s="315"/>
      <c r="J131" s="315"/>
      <c r="K131" s="315"/>
      <c r="L131" s="315"/>
      <c r="M131" s="315"/>
      <c r="N131" s="315"/>
      <c r="O131" s="315"/>
    </row>
    <row r="132" spans="1:17" s="316" customFormat="1" ht="91.35" customHeight="1">
      <c r="A132" s="300"/>
      <c r="B132" s="358" t="s">
        <v>344</v>
      </c>
      <c r="C132" s="318"/>
      <c r="D132" s="300"/>
      <c r="E132" s="300"/>
      <c r="F132" s="300"/>
      <c r="G132" s="315"/>
      <c r="H132" s="315"/>
      <c r="I132" s="315"/>
      <c r="J132" s="315"/>
      <c r="K132" s="315"/>
      <c r="L132" s="315"/>
      <c r="M132" s="315"/>
      <c r="N132" s="315"/>
      <c r="O132" s="315"/>
    </row>
    <row r="133" spans="1:17" s="316" customFormat="1" ht="15" customHeight="1">
      <c r="A133" s="315"/>
      <c r="B133" s="358"/>
      <c r="C133" s="318"/>
      <c r="D133" s="300"/>
      <c r="E133" s="300"/>
      <c r="F133" s="300"/>
      <c r="G133" s="315"/>
      <c r="H133" s="315"/>
      <c r="I133" s="315"/>
      <c r="J133" s="315"/>
      <c r="K133" s="315"/>
      <c r="L133" s="315"/>
      <c r="M133" s="315"/>
      <c r="N133" s="315"/>
      <c r="O133" s="315"/>
    </row>
    <row r="134" spans="1:17" s="307" customFormat="1" ht="15" customHeight="1">
      <c r="A134" s="336" t="s">
        <v>345</v>
      </c>
      <c r="B134" s="362" t="s">
        <v>346</v>
      </c>
      <c r="C134" s="309" t="s">
        <v>323</v>
      </c>
      <c r="D134" s="303">
        <v>25</v>
      </c>
      <c r="E134" s="310">
        <v>730</v>
      </c>
      <c r="F134" s="310">
        <v>100</v>
      </c>
      <c r="G134" s="311">
        <v>18250</v>
      </c>
      <c r="H134" s="311">
        <v>2500</v>
      </c>
      <c r="I134" s="312">
        <f>G134/$D134</f>
        <v>730</v>
      </c>
      <c r="J134" s="312">
        <f>H134/$D134</f>
        <v>100</v>
      </c>
      <c r="K134" s="312">
        <f>I134+J134</f>
        <v>830</v>
      </c>
      <c r="L134" s="312">
        <f>I134*$D134</f>
        <v>18250</v>
      </c>
      <c r="M134" s="312">
        <f>J134*$D134</f>
        <v>2500</v>
      </c>
      <c r="N134" s="312"/>
      <c r="O134" s="306"/>
    </row>
    <row r="135" spans="1:17" s="316" customFormat="1" ht="15" customHeight="1">
      <c r="A135" s="338"/>
      <c r="B135" s="394"/>
      <c r="C135" s="314"/>
      <c r="D135" s="300"/>
      <c r="E135" s="300"/>
      <c r="F135" s="300"/>
      <c r="G135" s="315"/>
      <c r="H135" s="315"/>
      <c r="I135" s="315"/>
      <c r="J135" s="315"/>
      <c r="K135" s="315"/>
      <c r="L135" s="315"/>
      <c r="M135" s="315"/>
      <c r="N135" s="315"/>
      <c r="O135" s="315"/>
    </row>
    <row r="136" spans="1:17" s="316" customFormat="1" ht="15" customHeight="1">
      <c r="A136" s="334">
        <v>7.7</v>
      </c>
      <c r="B136" s="395" t="s">
        <v>347</v>
      </c>
      <c r="C136" s="300"/>
      <c r="D136" s="300"/>
      <c r="E136" s="300"/>
      <c r="F136" s="300"/>
      <c r="G136" s="315"/>
      <c r="H136" s="315"/>
      <c r="I136" s="315"/>
      <c r="J136" s="315"/>
      <c r="K136" s="315"/>
      <c r="L136" s="315"/>
      <c r="M136" s="315"/>
      <c r="N136" s="315"/>
      <c r="O136" s="315"/>
    </row>
    <row r="137" spans="1:17" s="307" customFormat="1" ht="60.6" customHeight="1">
      <c r="A137" s="319" t="s">
        <v>33</v>
      </c>
      <c r="B137" s="364" t="s">
        <v>348</v>
      </c>
      <c r="C137" s="309" t="s">
        <v>323</v>
      </c>
      <c r="D137" s="303">
        <v>15</v>
      </c>
      <c r="E137" s="310">
        <v>850</v>
      </c>
      <c r="F137" s="310">
        <v>50</v>
      </c>
      <c r="G137" s="311">
        <v>12750</v>
      </c>
      <c r="H137" s="311">
        <v>750</v>
      </c>
      <c r="I137" s="312">
        <f>G137/$D137</f>
        <v>850</v>
      </c>
      <c r="J137" s="312">
        <f>H137/$D137</f>
        <v>50</v>
      </c>
      <c r="K137" s="312">
        <f>I137+J137</f>
        <v>900</v>
      </c>
      <c r="L137" s="312">
        <f>I137*$D137</f>
        <v>12750</v>
      </c>
      <c r="M137" s="312">
        <f>J137*$D137</f>
        <v>750</v>
      </c>
      <c r="N137" s="312"/>
      <c r="O137" s="325"/>
    </row>
    <row r="138" spans="1:17" s="302" customFormat="1" ht="15" customHeight="1">
      <c r="A138" s="338"/>
      <c r="B138" s="342"/>
      <c r="C138" s="396"/>
      <c r="D138" s="299"/>
      <c r="E138" s="300"/>
      <c r="F138" s="300"/>
      <c r="G138" s="301"/>
      <c r="H138" s="301"/>
      <c r="I138" s="301"/>
      <c r="J138" s="301"/>
      <c r="K138" s="301"/>
      <c r="L138" s="301"/>
      <c r="M138" s="301"/>
      <c r="N138" s="301"/>
      <c r="O138" s="301"/>
    </row>
    <row r="139" spans="1:17" s="332" customFormat="1" ht="23.25" customHeight="1">
      <c r="A139" s="344"/>
      <c r="B139" s="329" t="s">
        <v>349</v>
      </c>
      <c r="C139" s="329"/>
      <c r="D139" s="330"/>
      <c r="E139" s="331"/>
      <c r="F139" s="331"/>
      <c r="G139" s="331">
        <v>31000</v>
      </c>
      <c r="H139" s="331">
        <v>3250</v>
      </c>
      <c r="I139" s="330">
        <v>31000</v>
      </c>
      <c r="J139" s="330">
        <v>3250</v>
      </c>
      <c r="K139" s="330"/>
      <c r="L139" s="330">
        <f>SUM(L130:L137)</f>
        <v>31000</v>
      </c>
      <c r="M139" s="330">
        <f>SUM(M130:M137)</f>
        <v>3250</v>
      </c>
      <c r="N139" s="330">
        <f>L139+M139</f>
        <v>34250</v>
      </c>
      <c r="O139" s="330"/>
      <c r="P139" s="642">
        <f>G139-L139</f>
        <v>0</v>
      </c>
      <c r="Q139" s="642">
        <f>H139-M139</f>
        <v>0</v>
      </c>
    </row>
    <row r="140" spans="1:17" s="302" customFormat="1" ht="12.75">
      <c r="A140" s="338"/>
      <c r="B140" s="342"/>
      <c r="C140" s="396"/>
      <c r="D140" s="299"/>
      <c r="E140" s="300"/>
      <c r="F140" s="300"/>
      <c r="G140" s="301"/>
      <c r="H140" s="301"/>
      <c r="I140" s="301"/>
      <c r="J140" s="301"/>
      <c r="K140" s="301"/>
      <c r="L140" s="301"/>
      <c r="M140" s="301"/>
      <c r="N140" s="301"/>
      <c r="O140" s="301"/>
    </row>
    <row r="141" spans="1:17" s="302" customFormat="1" ht="12.75">
      <c r="A141" s="397" t="s">
        <v>206</v>
      </c>
      <c r="B141" s="346" t="s">
        <v>350</v>
      </c>
      <c r="C141" s="327"/>
      <c r="D141" s="299"/>
      <c r="E141" s="300"/>
      <c r="F141" s="300"/>
      <c r="G141" s="301"/>
      <c r="H141" s="301"/>
      <c r="I141" s="301"/>
      <c r="J141" s="301"/>
      <c r="K141" s="301"/>
      <c r="L141" s="301"/>
      <c r="M141" s="301"/>
      <c r="N141" s="301"/>
      <c r="O141" s="301"/>
    </row>
    <row r="142" spans="1:17" s="302" customFormat="1" ht="12.75">
      <c r="A142" s="392"/>
      <c r="B142" s="386"/>
      <c r="C142" s="327"/>
      <c r="D142" s="299"/>
      <c r="E142" s="300"/>
      <c r="F142" s="300"/>
      <c r="G142" s="301"/>
      <c r="H142" s="301"/>
      <c r="I142" s="301"/>
      <c r="J142" s="301"/>
      <c r="K142" s="301"/>
      <c r="L142" s="301"/>
      <c r="M142" s="301"/>
      <c r="N142" s="301"/>
      <c r="O142" s="301"/>
    </row>
    <row r="143" spans="1:17" s="302" customFormat="1" ht="34.35" customHeight="1">
      <c r="A143" s="392" t="s">
        <v>351</v>
      </c>
      <c r="B143" s="386" t="s">
        <v>352</v>
      </c>
      <c r="C143" s="327"/>
      <c r="D143" s="299"/>
      <c r="E143" s="300"/>
      <c r="F143" s="300"/>
      <c r="G143" s="301"/>
      <c r="H143" s="301"/>
      <c r="I143" s="301"/>
      <c r="J143" s="301"/>
      <c r="K143" s="301"/>
      <c r="L143" s="301"/>
      <c r="M143" s="301"/>
      <c r="N143" s="301"/>
      <c r="O143" s="301"/>
    </row>
    <row r="144" spans="1:17" s="400" customFormat="1" ht="15" customHeight="1">
      <c r="A144" s="398" t="s">
        <v>33</v>
      </c>
      <c r="B144" s="399" t="s">
        <v>353</v>
      </c>
      <c r="C144" s="309" t="s">
        <v>323</v>
      </c>
      <c r="D144" s="303">
        <v>40</v>
      </c>
      <c r="E144" s="310">
        <v>190</v>
      </c>
      <c r="F144" s="310">
        <v>50</v>
      </c>
      <c r="G144" s="311">
        <v>7600</v>
      </c>
      <c r="H144" s="311">
        <v>2000</v>
      </c>
      <c r="I144" s="312">
        <f t="shared" ref="I144:J147" si="20">G144/$D144</f>
        <v>190</v>
      </c>
      <c r="J144" s="312">
        <f t="shared" si="20"/>
        <v>50</v>
      </c>
      <c r="K144" s="312">
        <f t="shared" ref="K144:K147" si="21">I144+J144</f>
        <v>240</v>
      </c>
      <c r="L144" s="312">
        <f t="shared" ref="L144:M147" si="22">I144*$D144</f>
        <v>7600</v>
      </c>
      <c r="M144" s="312">
        <f t="shared" si="22"/>
        <v>2000</v>
      </c>
      <c r="N144" s="312"/>
      <c r="O144" s="306"/>
    </row>
    <row r="145" spans="1:17" s="400" customFormat="1" ht="15" customHeight="1">
      <c r="A145" s="398" t="s">
        <v>36</v>
      </c>
      <c r="B145" s="399" t="s">
        <v>354</v>
      </c>
      <c r="C145" s="309" t="s">
        <v>323</v>
      </c>
      <c r="D145" s="303">
        <v>25</v>
      </c>
      <c r="E145" s="310">
        <v>140</v>
      </c>
      <c r="F145" s="310">
        <v>50</v>
      </c>
      <c r="G145" s="311">
        <v>3500</v>
      </c>
      <c r="H145" s="311">
        <v>1250</v>
      </c>
      <c r="I145" s="312">
        <f t="shared" si="20"/>
        <v>140</v>
      </c>
      <c r="J145" s="312">
        <f t="shared" si="20"/>
        <v>50</v>
      </c>
      <c r="K145" s="312">
        <f t="shared" si="21"/>
        <v>190</v>
      </c>
      <c r="L145" s="312">
        <f t="shared" si="22"/>
        <v>3500</v>
      </c>
      <c r="M145" s="312">
        <f t="shared" si="22"/>
        <v>1250</v>
      </c>
      <c r="N145" s="312"/>
      <c r="O145" s="306"/>
    </row>
    <row r="146" spans="1:17" s="400" customFormat="1" ht="15" customHeight="1">
      <c r="A146" s="401" t="s">
        <v>355</v>
      </c>
      <c r="B146" s="399" t="s">
        <v>356</v>
      </c>
      <c r="C146" s="309" t="s">
        <v>323</v>
      </c>
      <c r="D146" s="303">
        <v>75</v>
      </c>
      <c r="E146" s="310">
        <v>75</v>
      </c>
      <c r="F146" s="310">
        <v>25</v>
      </c>
      <c r="G146" s="311">
        <v>5625</v>
      </c>
      <c r="H146" s="311">
        <v>1875</v>
      </c>
      <c r="I146" s="312">
        <f t="shared" si="20"/>
        <v>75</v>
      </c>
      <c r="J146" s="312">
        <f t="shared" si="20"/>
        <v>25</v>
      </c>
      <c r="K146" s="312">
        <f t="shared" si="21"/>
        <v>100</v>
      </c>
      <c r="L146" s="312">
        <f t="shared" si="22"/>
        <v>5625</v>
      </c>
      <c r="M146" s="312">
        <f t="shared" si="22"/>
        <v>1875</v>
      </c>
      <c r="N146" s="312"/>
      <c r="O146" s="306"/>
    </row>
    <row r="147" spans="1:17" s="400" customFormat="1" ht="15" customHeight="1">
      <c r="A147" s="401" t="s">
        <v>237</v>
      </c>
      <c r="B147" s="399" t="s">
        <v>357</v>
      </c>
      <c r="C147" s="309" t="s">
        <v>323</v>
      </c>
      <c r="D147" s="303">
        <v>50</v>
      </c>
      <c r="E147" s="310">
        <v>70</v>
      </c>
      <c r="F147" s="310">
        <v>25</v>
      </c>
      <c r="G147" s="311">
        <v>3500</v>
      </c>
      <c r="H147" s="311">
        <v>1250</v>
      </c>
      <c r="I147" s="312">
        <f t="shared" si="20"/>
        <v>70</v>
      </c>
      <c r="J147" s="312">
        <f t="shared" si="20"/>
        <v>25</v>
      </c>
      <c r="K147" s="312">
        <f t="shared" si="21"/>
        <v>95</v>
      </c>
      <c r="L147" s="312">
        <f t="shared" si="22"/>
        <v>3500</v>
      </c>
      <c r="M147" s="312">
        <f t="shared" si="22"/>
        <v>1250</v>
      </c>
      <c r="N147" s="312"/>
      <c r="O147" s="306"/>
    </row>
    <row r="148" spans="1:17" s="302" customFormat="1" ht="12.75">
      <c r="A148" s="392"/>
      <c r="B148" s="360"/>
      <c r="C148" s="314"/>
      <c r="D148" s="300"/>
      <c r="E148" s="300"/>
      <c r="F148" s="300"/>
      <c r="G148" s="315"/>
      <c r="H148" s="315"/>
      <c r="I148" s="315"/>
      <c r="J148" s="315"/>
      <c r="K148" s="315"/>
      <c r="L148" s="315"/>
      <c r="M148" s="315"/>
      <c r="N148" s="315"/>
      <c r="O148" s="315"/>
    </row>
    <row r="149" spans="1:17" s="316" customFormat="1" ht="30.6" customHeight="1">
      <c r="A149" s="338" t="s">
        <v>358</v>
      </c>
      <c r="B149" s="348" t="s">
        <v>359</v>
      </c>
      <c r="C149" s="314"/>
      <c r="D149" s="300"/>
      <c r="E149" s="300"/>
      <c r="F149" s="300"/>
      <c r="G149" s="315"/>
      <c r="H149" s="315"/>
      <c r="I149" s="315"/>
      <c r="J149" s="315"/>
      <c r="K149" s="315"/>
      <c r="L149" s="315"/>
      <c r="M149" s="315"/>
      <c r="N149" s="315"/>
      <c r="O149" s="315"/>
    </row>
    <row r="150" spans="1:17" s="307" customFormat="1" ht="32.1" customHeight="1">
      <c r="A150" s="336" t="s">
        <v>64</v>
      </c>
      <c r="B150" s="363" t="s">
        <v>360</v>
      </c>
      <c r="C150" s="309" t="s">
        <v>46</v>
      </c>
      <c r="D150" s="303">
        <v>1</v>
      </c>
      <c r="E150" s="310">
        <v>1800</v>
      </c>
      <c r="F150" s="310">
        <v>200</v>
      </c>
      <c r="G150" s="311">
        <v>1800</v>
      </c>
      <c r="H150" s="311">
        <v>200</v>
      </c>
      <c r="I150" s="312">
        <f>G150/$D150</f>
        <v>1800</v>
      </c>
      <c r="J150" s="312">
        <f>H150/$D150</f>
        <v>200</v>
      </c>
      <c r="K150" s="312">
        <f>I150+J150</f>
        <v>2000</v>
      </c>
      <c r="L150" s="312">
        <f>I150*$D150</f>
        <v>1800</v>
      </c>
      <c r="M150" s="312">
        <f>J150*$D150</f>
        <v>200</v>
      </c>
      <c r="N150" s="312"/>
      <c r="O150" s="306"/>
    </row>
    <row r="151" spans="1:17" s="316" customFormat="1" ht="12.75">
      <c r="A151" s="315"/>
      <c r="B151" s="358"/>
      <c r="C151" s="318"/>
      <c r="D151" s="300"/>
      <c r="E151" s="300"/>
      <c r="F151" s="300"/>
      <c r="G151" s="315"/>
      <c r="H151" s="315"/>
      <c r="I151" s="315"/>
      <c r="J151" s="315"/>
      <c r="K151" s="315"/>
      <c r="L151" s="315"/>
      <c r="M151" s="315"/>
      <c r="N151" s="315"/>
      <c r="O151" s="315"/>
    </row>
    <row r="152" spans="1:17" s="332" customFormat="1" ht="23.25" customHeight="1">
      <c r="A152" s="344"/>
      <c r="B152" s="329" t="s">
        <v>361</v>
      </c>
      <c r="C152" s="329"/>
      <c r="D152" s="330"/>
      <c r="E152" s="331"/>
      <c r="F152" s="331"/>
      <c r="G152" s="331">
        <v>22025</v>
      </c>
      <c r="H152" s="331">
        <v>6575</v>
      </c>
      <c r="I152" s="330">
        <v>22025</v>
      </c>
      <c r="J152" s="330">
        <v>6575</v>
      </c>
      <c r="K152" s="330"/>
      <c r="L152" s="330">
        <f>SUM(L143:L150)</f>
        <v>22025</v>
      </c>
      <c r="M152" s="330">
        <f>SUM(M143:M150)</f>
        <v>6575</v>
      </c>
      <c r="N152" s="330">
        <f>L152+M152</f>
        <v>28600</v>
      </c>
      <c r="O152" s="330"/>
      <c r="P152" s="642">
        <f>G152-L152</f>
        <v>0</v>
      </c>
      <c r="Q152" s="642">
        <f>H152-M152</f>
        <v>0</v>
      </c>
    </row>
    <row r="153" spans="1:17" s="316" customFormat="1" ht="23.25" customHeight="1">
      <c r="A153" s="402"/>
      <c r="B153" s="403"/>
      <c r="C153" s="403"/>
      <c r="D153" s="404"/>
      <c r="E153" s="404"/>
      <c r="F153" s="404"/>
      <c r="G153" s="404"/>
      <c r="H153" s="404"/>
      <c r="I153" s="404"/>
      <c r="J153" s="404"/>
      <c r="K153" s="404"/>
      <c r="L153" s="404"/>
      <c r="M153" s="404"/>
      <c r="N153" s="404"/>
      <c r="O153" s="315"/>
    </row>
    <row r="154" spans="1:17" s="302" customFormat="1" ht="12.75">
      <c r="A154" s="405" t="s">
        <v>362</v>
      </c>
      <c r="B154" s="406" t="s">
        <v>363</v>
      </c>
      <c r="C154" s="407"/>
      <c r="D154" s="299"/>
      <c r="E154" s="300"/>
      <c r="F154" s="300"/>
      <c r="G154" s="301"/>
      <c r="H154" s="301"/>
      <c r="I154" s="301"/>
      <c r="J154" s="301"/>
      <c r="K154" s="301"/>
      <c r="L154" s="301"/>
      <c r="M154" s="301"/>
      <c r="N154" s="301"/>
      <c r="O154" s="301"/>
    </row>
    <row r="155" spans="1:17" s="302" customFormat="1" ht="15" customHeight="1">
      <c r="A155" s="405"/>
      <c r="B155" s="406" t="s">
        <v>364</v>
      </c>
      <c r="C155" s="407"/>
      <c r="D155" s="299"/>
      <c r="E155" s="300"/>
      <c r="F155" s="300"/>
      <c r="G155" s="301"/>
      <c r="H155" s="301"/>
      <c r="I155" s="301"/>
      <c r="J155" s="301"/>
      <c r="K155" s="301"/>
      <c r="L155" s="301"/>
      <c r="M155" s="301"/>
      <c r="N155" s="301"/>
      <c r="O155" s="301"/>
    </row>
    <row r="156" spans="1:17" s="316" customFormat="1" ht="32.450000000000003" customHeight="1">
      <c r="A156" s="338" t="s">
        <v>365</v>
      </c>
      <c r="B156" s="358" t="s">
        <v>366</v>
      </c>
      <c r="C156" s="396"/>
      <c r="D156" s="300"/>
      <c r="E156" s="300"/>
      <c r="F156" s="300"/>
      <c r="G156" s="315"/>
      <c r="H156" s="315"/>
      <c r="I156" s="315"/>
      <c r="J156" s="315"/>
      <c r="K156" s="315"/>
      <c r="L156" s="315"/>
      <c r="M156" s="315"/>
      <c r="N156" s="315"/>
      <c r="O156" s="315"/>
    </row>
    <row r="157" spans="1:17" s="302" customFormat="1" ht="15" customHeight="1">
      <c r="A157" s="392"/>
      <c r="B157" s="360"/>
      <c r="C157" s="407"/>
      <c r="D157" s="299"/>
      <c r="E157" s="300"/>
      <c r="F157" s="300"/>
      <c r="G157" s="301"/>
      <c r="H157" s="301"/>
      <c r="I157" s="301"/>
      <c r="J157" s="301"/>
      <c r="K157" s="301"/>
      <c r="L157" s="301"/>
      <c r="M157" s="301"/>
      <c r="N157" s="301"/>
      <c r="O157" s="301"/>
    </row>
    <row r="158" spans="1:17" s="302" customFormat="1" ht="15" customHeight="1">
      <c r="A158" s="408" t="s">
        <v>33</v>
      </c>
      <c r="B158" s="409" t="s">
        <v>367</v>
      </c>
      <c r="C158" s="314" t="s">
        <v>323</v>
      </c>
      <c r="D158" s="300">
        <v>10</v>
      </c>
      <c r="E158" s="374">
        <v>200</v>
      </c>
      <c r="F158" s="374">
        <v>50</v>
      </c>
      <c r="G158" s="375">
        <v>2000</v>
      </c>
      <c r="H158" s="375">
        <v>500</v>
      </c>
      <c r="I158" s="312">
        <f t="shared" ref="I158:J160" si="23">G158/$D158</f>
        <v>200</v>
      </c>
      <c r="J158" s="312">
        <f t="shared" si="23"/>
        <v>50</v>
      </c>
      <c r="K158" s="312">
        <f t="shared" ref="K158:K160" si="24">I158+J158</f>
        <v>250</v>
      </c>
      <c r="L158" s="312">
        <f t="shared" ref="L158:M160" si="25">I158*$D158</f>
        <v>2000</v>
      </c>
      <c r="M158" s="312">
        <f t="shared" si="25"/>
        <v>500</v>
      </c>
      <c r="N158" s="312"/>
      <c r="O158" s="315"/>
    </row>
    <row r="159" spans="1:17" s="302" customFormat="1" ht="15" customHeight="1">
      <c r="A159" s="347" t="s">
        <v>36</v>
      </c>
      <c r="B159" s="409" t="s">
        <v>368</v>
      </c>
      <c r="C159" s="314" t="s">
        <v>323</v>
      </c>
      <c r="D159" s="300">
        <v>125</v>
      </c>
      <c r="E159" s="374">
        <v>170</v>
      </c>
      <c r="F159" s="374">
        <v>50</v>
      </c>
      <c r="G159" s="375">
        <v>21250</v>
      </c>
      <c r="H159" s="375">
        <v>6250</v>
      </c>
      <c r="I159" s="312">
        <f t="shared" si="23"/>
        <v>170</v>
      </c>
      <c r="J159" s="312">
        <f t="shared" si="23"/>
        <v>50</v>
      </c>
      <c r="K159" s="312">
        <f t="shared" si="24"/>
        <v>220</v>
      </c>
      <c r="L159" s="312">
        <f t="shared" si="25"/>
        <v>21250</v>
      </c>
      <c r="M159" s="312">
        <f t="shared" si="25"/>
        <v>6250</v>
      </c>
      <c r="N159" s="312"/>
      <c r="O159" s="315"/>
    </row>
    <row r="160" spans="1:17" s="302" customFormat="1" ht="15" customHeight="1">
      <c r="A160" s="347" t="s">
        <v>64</v>
      </c>
      <c r="B160" s="360" t="s">
        <v>369</v>
      </c>
      <c r="C160" s="314" t="s">
        <v>323</v>
      </c>
      <c r="D160" s="300">
        <v>80</v>
      </c>
      <c r="E160" s="374">
        <v>140</v>
      </c>
      <c r="F160" s="374">
        <v>50</v>
      </c>
      <c r="G160" s="375">
        <v>11200</v>
      </c>
      <c r="H160" s="375">
        <v>4000</v>
      </c>
      <c r="I160" s="312">
        <f t="shared" si="23"/>
        <v>140</v>
      </c>
      <c r="J160" s="312">
        <f t="shared" si="23"/>
        <v>50</v>
      </c>
      <c r="K160" s="312">
        <f t="shared" si="24"/>
        <v>190</v>
      </c>
      <c r="L160" s="312">
        <f t="shared" si="25"/>
        <v>11200</v>
      </c>
      <c r="M160" s="312">
        <f t="shared" si="25"/>
        <v>4000</v>
      </c>
      <c r="N160" s="312"/>
      <c r="O160" s="315"/>
    </row>
    <row r="161" spans="1:17" s="302" customFormat="1" ht="15" customHeight="1">
      <c r="A161" s="347"/>
      <c r="B161" s="360"/>
      <c r="C161" s="407"/>
      <c r="D161" s="299"/>
      <c r="E161" s="300"/>
      <c r="F161" s="300"/>
      <c r="G161" s="301"/>
      <c r="H161" s="301"/>
      <c r="I161" s="301"/>
      <c r="J161" s="301"/>
      <c r="K161" s="301"/>
      <c r="L161" s="301"/>
      <c r="M161" s="301"/>
      <c r="N161" s="301"/>
      <c r="O161" s="301"/>
    </row>
    <row r="162" spans="1:17" s="332" customFormat="1" ht="23.25" customHeight="1">
      <c r="A162" s="344"/>
      <c r="B162" s="329" t="s">
        <v>370</v>
      </c>
      <c r="C162" s="329"/>
      <c r="D162" s="330"/>
      <c r="E162" s="331"/>
      <c r="F162" s="331"/>
      <c r="G162" s="331">
        <v>34450</v>
      </c>
      <c r="H162" s="331">
        <v>10750</v>
      </c>
      <c r="I162" s="330">
        <v>34450</v>
      </c>
      <c r="J162" s="330">
        <v>10750</v>
      </c>
      <c r="K162" s="330"/>
      <c r="L162" s="330">
        <f>SUM(L153:L160)</f>
        <v>34450</v>
      </c>
      <c r="M162" s="330">
        <f>SUM(M153:M160)</f>
        <v>10750</v>
      </c>
      <c r="N162" s="330">
        <f>L162+M162</f>
        <v>45200</v>
      </c>
      <c r="O162" s="330"/>
      <c r="P162" s="642">
        <f>G162-L162</f>
        <v>0</v>
      </c>
      <c r="Q162" s="642">
        <f>H162-M162</f>
        <v>0</v>
      </c>
    </row>
    <row r="163" spans="1:17" s="302" customFormat="1" ht="12.75">
      <c r="A163" s="392"/>
      <c r="B163" s="386"/>
      <c r="C163" s="314"/>
      <c r="D163" s="300"/>
      <c r="E163" s="300"/>
      <c r="F163" s="300"/>
      <c r="G163" s="315"/>
      <c r="H163" s="315"/>
      <c r="I163" s="315"/>
      <c r="J163" s="315"/>
      <c r="K163" s="315"/>
      <c r="L163" s="315"/>
      <c r="M163" s="315"/>
      <c r="N163" s="315"/>
      <c r="O163" s="315"/>
    </row>
    <row r="164" spans="1:17" s="302" customFormat="1" ht="12.75">
      <c r="A164" s="410" t="s">
        <v>371</v>
      </c>
      <c r="B164" s="411" t="s">
        <v>372</v>
      </c>
      <c r="C164" s="327"/>
      <c r="D164" s="299"/>
      <c r="E164" s="300"/>
      <c r="F164" s="300"/>
      <c r="G164" s="301"/>
      <c r="H164" s="301"/>
      <c r="I164" s="301"/>
      <c r="J164" s="301"/>
      <c r="K164" s="301"/>
      <c r="L164" s="301"/>
      <c r="M164" s="301"/>
      <c r="N164" s="301"/>
      <c r="O164" s="301"/>
    </row>
    <row r="165" spans="1:17" s="302" customFormat="1" ht="12.75">
      <c r="A165" s="410"/>
      <c r="B165" s="411"/>
      <c r="C165" s="327"/>
      <c r="D165" s="299"/>
      <c r="E165" s="300"/>
      <c r="F165" s="300"/>
      <c r="G165" s="301"/>
      <c r="H165" s="301"/>
      <c r="I165" s="301"/>
      <c r="J165" s="301"/>
      <c r="K165" s="301"/>
      <c r="L165" s="301"/>
      <c r="M165" s="301"/>
      <c r="N165" s="301"/>
      <c r="O165" s="301"/>
    </row>
    <row r="166" spans="1:17" s="302" customFormat="1" ht="36" customHeight="1">
      <c r="A166" s="388" t="s">
        <v>373</v>
      </c>
      <c r="B166" s="351" t="s">
        <v>374</v>
      </c>
      <c r="C166" s="314" t="s">
        <v>46</v>
      </c>
      <c r="D166" s="300">
        <v>1</v>
      </c>
      <c r="E166" s="374">
        <v>800</v>
      </c>
      <c r="F166" s="374">
        <v>50</v>
      </c>
      <c r="G166" s="375">
        <v>800</v>
      </c>
      <c r="H166" s="375">
        <v>50</v>
      </c>
      <c r="I166" s="312">
        <f t="shared" ref="I166:J170" si="26">G166/$D166</f>
        <v>800</v>
      </c>
      <c r="J166" s="312">
        <f t="shared" si="26"/>
        <v>50</v>
      </c>
      <c r="K166" s="312">
        <f t="shared" ref="K166:K170" si="27">I166+J166</f>
        <v>850</v>
      </c>
      <c r="L166" s="312">
        <f t="shared" ref="L166:M170" si="28">I166*$D166</f>
        <v>800</v>
      </c>
      <c r="M166" s="312">
        <f t="shared" si="28"/>
        <v>50</v>
      </c>
      <c r="N166" s="312"/>
      <c r="O166" s="315"/>
    </row>
    <row r="167" spans="1:17" s="316" customFormat="1" ht="18.600000000000001" customHeight="1">
      <c r="A167" s="388" t="s">
        <v>375</v>
      </c>
      <c r="B167" s="351" t="s">
        <v>376</v>
      </c>
      <c r="C167" s="314" t="s">
        <v>46</v>
      </c>
      <c r="D167" s="300">
        <v>1</v>
      </c>
      <c r="E167" s="374">
        <v>1800</v>
      </c>
      <c r="F167" s="374">
        <v>200</v>
      </c>
      <c r="G167" s="375">
        <v>1800</v>
      </c>
      <c r="H167" s="375">
        <v>200</v>
      </c>
      <c r="I167" s="312">
        <f t="shared" si="26"/>
        <v>1800</v>
      </c>
      <c r="J167" s="312">
        <f t="shared" si="26"/>
        <v>200</v>
      </c>
      <c r="K167" s="312">
        <f t="shared" si="27"/>
        <v>2000</v>
      </c>
      <c r="L167" s="312">
        <f t="shared" si="28"/>
        <v>1800</v>
      </c>
      <c r="M167" s="312">
        <f t="shared" si="28"/>
        <v>200</v>
      </c>
      <c r="N167" s="312"/>
      <c r="O167" s="315"/>
    </row>
    <row r="168" spans="1:17" s="316" customFormat="1" ht="18.600000000000001" customHeight="1">
      <c r="A168" s="388" t="s">
        <v>377</v>
      </c>
      <c r="B168" s="351" t="s">
        <v>378</v>
      </c>
      <c r="C168" s="314" t="s">
        <v>46</v>
      </c>
      <c r="D168" s="300">
        <v>1</v>
      </c>
      <c r="E168" s="374">
        <v>1800</v>
      </c>
      <c r="F168" s="374">
        <v>50</v>
      </c>
      <c r="G168" s="375">
        <v>1800</v>
      </c>
      <c r="H168" s="375">
        <v>50</v>
      </c>
      <c r="I168" s="312">
        <f t="shared" si="26"/>
        <v>1800</v>
      </c>
      <c r="J168" s="312">
        <f t="shared" si="26"/>
        <v>50</v>
      </c>
      <c r="K168" s="312">
        <f t="shared" si="27"/>
        <v>1850</v>
      </c>
      <c r="L168" s="312">
        <f t="shared" si="28"/>
        <v>1800</v>
      </c>
      <c r="M168" s="312">
        <f t="shared" si="28"/>
        <v>50</v>
      </c>
      <c r="N168" s="312"/>
      <c r="O168" s="315"/>
    </row>
    <row r="169" spans="1:17" s="316" customFormat="1" ht="18.600000000000001" customHeight="1">
      <c r="A169" s="388" t="s">
        <v>379</v>
      </c>
      <c r="B169" s="351" t="s">
        <v>380</v>
      </c>
      <c r="C169" s="314" t="s">
        <v>46</v>
      </c>
      <c r="D169" s="300">
        <v>1</v>
      </c>
      <c r="E169" s="374">
        <v>1000</v>
      </c>
      <c r="F169" s="374">
        <v>50</v>
      </c>
      <c r="G169" s="375">
        <v>1000</v>
      </c>
      <c r="H169" s="375">
        <v>50</v>
      </c>
      <c r="I169" s="312">
        <f t="shared" si="26"/>
        <v>1000</v>
      </c>
      <c r="J169" s="312">
        <f t="shared" si="26"/>
        <v>50</v>
      </c>
      <c r="K169" s="312">
        <f t="shared" si="27"/>
        <v>1050</v>
      </c>
      <c r="L169" s="312">
        <f t="shared" si="28"/>
        <v>1000</v>
      </c>
      <c r="M169" s="312">
        <f t="shared" si="28"/>
        <v>50</v>
      </c>
      <c r="N169" s="312"/>
      <c r="O169" s="315"/>
    </row>
    <row r="170" spans="1:17" s="316" customFormat="1" ht="14.45" customHeight="1">
      <c r="A170" s="388" t="s">
        <v>381</v>
      </c>
      <c r="B170" s="353" t="s">
        <v>382</v>
      </c>
      <c r="C170" s="314" t="s">
        <v>46</v>
      </c>
      <c r="D170" s="300">
        <v>1</v>
      </c>
      <c r="E170" s="374">
        <v>5500</v>
      </c>
      <c r="F170" s="374">
        <v>1000</v>
      </c>
      <c r="G170" s="375">
        <v>5500</v>
      </c>
      <c r="H170" s="375">
        <v>1000</v>
      </c>
      <c r="I170" s="312">
        <f t="shared" si="26"/>
        <v>5500</v>
      </c>
      <c r="J170" s="312">
        <f t="shared" si="26"/>
        <v>1000</v>
      </c>
      <c r="K170" s="312">
        <f t="shared" si="27"/>
        <v>6500</v>
      </c>
      <c r="L170" s="312">
        <f t="shared" si="28"/>
        <v>5500</v>
      </c>
      <c r="M170" s="312">
        <f t="shared" si="28"/>
        <v>1000</v>
      </c>
      <c r="N170" s="312"/>
      <c r="O170" s="315"/>
    </row>
    <row r="171" spans="1:17" s="302" customFormat="1" ht="12.75">
      <c r="A171" s="392"/>
      <c r="B171" s="386"/>
      <c r="C171" s="327"/>
      <c r="D171" s="299"/>
      <c r="E171" s="300"/>
      <c r="F171" s="300"/>
      <c r="G171" s="301"/>
      <c r="H171" s="301"/>
      <c r="I171" s="301"/>
      <c r="J171" s="301"/>
      <c r="K171" s="301"/>
      <c r="L171" s="301"/>
      <c r="M171" s="301"/>
      <c r="N171" s="301"/>
      <c r="O171" s="301"/>
    </row>
    <row r="172" spans="1:17" s="316" customFormat="1" ht="17.850000000000001" customHeight="1">
      <c r="A172" s="388" t="s">
        <v>383</v>
      </c>
      <c r="B172" s="395" t="s">
        <v>384</v>
      </c>
      <c r="C172" s="314"/>
      <c r="D172" s="300"/>
      <c r="E172" s="300"/>
      <c r="F172" s="300"/>
      <c r="G172" s="315"/>
      <c r="H172" s="315"/>
      <c r="I172" s="315"/>
      <c r="J172" s="315"/>
      <c r="K172" s="315"/>
      <c r="L172" s="315"/>
      <c r="M172" s="315"/>
      <c r="N172" s="315"/>
      <c r="O172" s="315"/>
    </row>
    <row r="173" spans="1:17" s="316" customFormat="1" ht="30.6" customHeight="1">
      <c r="A173" s="388" t="s">
        <v>64</v>
      </c>
      <c r="B173" s="353" t="s">
        <v>385</v>
      </c>
      <c r="C173" s="314" t="s">
        <v>46</v>
      </c>
      <c r="D173" s="300">
        <v>1</v>
      </c>
      <c r="E173" s="374">
        <v>2000</v>
      </c>
      <c r="F173" s="374">
        <v>500</v>
      </c>
      <c r="G173" s="375">
        <v>2000</v>
      </c>
      <c r="H173" s="375">
        <v>500</v>
      </c>
      <c r="I173" s="312">
        <f>G173/$D173</f>
        <v>2000</v>
      </c>
      <c r="J173" s="312">
        <f>H173/$D173</f>
        <v>500</v>
      </c>
      <c r="K173" s="312">
        <f>I173+J173</f>
        <v>2500</v>
      </c>
      <c r="L173" s="312">
        <f>I173*$D173</f>
        <v>2000</v>
      </c>
      <c r="M173" s="312">
        <f>J173*$D173</f>
        <v>500</v>
      </c>
      <c r="N173" s="312"/>
      <c r="O173" s="315"/>
    </row>
    <row r="174" spans="1:17" s="316" customFormat="1" ht="30.6" customHeight="1">
      <c r="A174" s="388"/>
      <c r="B174" s="353"/>
      <c r="C174" s="314"/>
      <c r="D174" s="300"/>
      <c r="E174" s="300"/>
      <c r="F174" s="300"/>
      <c r="G174" s="321"/>
      <c r="H174" s="321"/>
      <c r="I174" s="321"/>
      <c r="J174" s="321"/>
      <c r="K174" s="321"/>
      <c r="L174" s="321"/>
      <c r="M174" s="321"/>
      <c r="N174" s="321"/>
      <c r="O174" s="315"/>
    </row>
    <row r="175" spans="1:17" s="332" customFormat="1" ht="23.25" customHeight="1">
      <c r="A175" s="344"/>
      <c r="B175" s="329" t="s">
        <v>386</v>
      </c>
      <c r="C175" s="329"/>
      <c r="D175" s="330"/>
      <c r="E175" s="331"/>
      <c r="F175" s="331"/>
      <c r="G175" s="331">
        <v>12900</v>
      </c>
      <c r="H175" s="331">
        <v>1850</v>
      </c>
      <c r="I175" s="330">
        <v>12900</v>
      </c>
      <c r="J175" s="330">
        <v>1850</v>
      </c>
      <c r="K175" s="330"/>
      <c r="L175" s="330">
        <f>SUM(L166:L173)</f>
        <v>12900</v>
      </c>
      <c r="M175" s="330">
        <f>SUM(M166:M173)</f>
        <v>1850</v>
      </c>
      <c r="N175" s="330">
        <f>L175+M175</f>
        <v>14750</v>
      </c>
      <c r="O175" s="330"/>
      <c r="P175" s="642">
        <f>G175-L175</f>
        <v>0</v>
      </c>
      <c r="Q175" s="642">
        <f>H175-M175</f>
        <v>0</v>
      </c>
    </row>
    <row r="176" spans="1:17" s="302" customFormat="1" ht="24.95" customHeight="1">
      <c r="A176" s="301"/>
      <c r="B176" s="333"/>
      <c r="C176" s="298"/>
      <c r="D176" s="299"/>
      <c r="E176" s="300"/>
      <c r="F176" s="300"/>
      <c r="G176" s="301"/>
      <c r="H176" s="301"/>
      <c r="I176" s="301"/>
      <c r="J176" s="301"/>
      <c r="K176" s="301"/>
      <c r="L176" s="301"/>
      <c r="M176" s="301"/>
      <c r="N176" s="301"/>
      <c r="O176" s="301"/>
    </row>
    <row r="177" spans="1:17" s="316" customFormat="1" ht="24.95" customHeight="1">
      <c r="A177" s="412" t="s">
        <v>387</v>
      </c>
      <c r="B177" s="413" t="s">
        <v>388</v>
      </c>
      <c r="C177" s="314"/>
      <c r="D177" s="300"/>
      <c r="E177" s="300"/>
      <c r="F177" s="300"/>
      <c r="G177" s="315"/>
      <c r="H177" s="315"/>
      <c r="I177" s="315"/>
      <c r="J177" s="315"/>
      <c r="K177" s="315"/>
      <c r="L177" s="315"/>
      <c r="M177" s="315"/>
      <c r="N177" s="315"/>
      <c r="O177" s="315"/>
    </row>
    <row r="178" spans="1:17" s="414" customFormat="1" ht="24.95" customHeight="1">
      <c r="A178" s="390" t="s">
        <v>389</v>
      </c>
      <c r="B178" s="354" t="s">
        <v>390</v>
      </c>
      <c r="C178" s="309" t="s">
        <v>46</v>
      </c>
      <c r="D178" s="303">
        <v>2</v>
      </c>
      <c r="E178" s="310">
        <v>2300</v>
      </c>
      <c r="F178" s="310">
        <v>500</v>
      </c>
      <c r="G178" s="311">
        <v>4600</v>
      </c>
      <c r="H178" s="311">
        <v>1000</v>
      </c>
      <c r="I178" s="312">
        <f t="shared" ref="I178:J184" si="29">G178/$D178</f>
        <v>2300</v>
      </c>
      <c r="J178" s="312">
        <f t="shared" si="29"/>
        <v>500</v>
      </c>
      <c r="K178" s="312">
        <f t="shared" ref="K178:K184" si="30">I178+J178</f>
        <v>2800</v>
      </c>
      <c r="L178" s="312">
        <f t="shared" ref="L178:M184" si="31">I178*$D178</f>
        <v>4600</v>
      </c>
      <c r="M178" s="312">
        <f t="shared" si="31"/>
        <v>1000</v>
      </c>
      <c r="N178" s="312"/>
      <c r="O178" s="306"/>
    </row>
    <row r="179" spans="1:17" s="414" customFormat="1" ht="24.95" customHeight="1">
      <c r="A179" s="390" t="s">
        <v>391</v>
      </c>
      <c r="B179" s="362" t="s">
        <v>392</v>
      </c>
      <c r="C179" s="309" t="s">
        <v>46</v>
      </c>
      <c r="D179" s="303">
        <v>2</v>
      </c>
      <c r="E179" s="310">
        <v>1000</v>
      </c>
      <c r="F179" s="310">
        <v>400</v>
      </c>
      <c r="G179" s="311">
        <v>2000</v>
      </c>
      <c r="H179" s="311">
        <v>800</v>
      </c>
      <c r="I179" s="312">
        <f t="shared" si="29"/>
        <v>1000</v>
      </c>
      <c r="J179" s="312">
        <f t="shared" si="29"/>
        <v>400</v>
      </c>
      <c r="K179" s="312">
        <f t="shared" si="30"/>
        <v>1400</v>
      </c>
      <c r="L179" s="312">
        <f t="shared" si="31"/>
        <v>2000</v>
      </c>
      <c r="M179" s="312">
        <f t="shared" si="31"/>
        <v>800</v>
      </c>
      <c r="N179" s="312"/>
      <c r="O179" s="306"/>
    </row>
    <row r="180" spans="1:17" s="414" customFormat="1" ht="24.95" customHeight="1">
      <c r="A180" s="390" t="s">
        <v>393</v>
      </c>
      <c r="B180" s="362" t="s">
        <v>394</v>
      </c>
      <c r="C180" s="309" t="s">
        <v>46</v>
      </c>
      <c r="D180" s="303">
        <v>6</v>
      </c>
      <c r="E180" s="310">
        <v>8000</v>
      </c>
      <c r="F180" s="310">
        <v>500</v>
      </c>
      <c r="G180" s="311">
        <v>48000</v>
      </c>
      <c r="H180" s="311">
        <v>3000</v>
      </c>
      <c r="I180" s="312">
        <f t="shared" si="29"/>
        <v>8000</v>
      </c>
      <c r="J180" s="312">
        <f t="shared" si="29"/>
        <v>500</v>
      </c>
      <c r="K180" s="312">
        <f t="shared" si="30"/>
        <v>8500</v>
      </c>
      <c r="L180" s="312">
        <f t="shared" si="31"/>
        <v>48000</v>
      </c>
      <c r="M180" s="312">
        <f t="shared" si="31"/>
        <v>3000</v>
      </c>
      <c r="N180" s="312"/>
      <c r="O180" s="306"/>
    </row>
    <row r="181" spans="1:17" s="414" customFormat="1" ht="24.95" customHeight="1">
      <c r="A181" s="390" t="s">
        <v>393</v>
      </c>
      <c r="B181" s="362" t="s">
        <v>395</v>
      </c>
      <c r="C181" s="309" t="s">
        <v>46</v>
      </c>
      <c r="D181" s="303">
        <v>11</v>
      </c>
      <c r="E181" s="310">
        <v>1500</v>
      </c>
      <c r="F181" s="310">
        <v>500</v>
      </c>
      <c r="G181" s="311">
        <v>16500</v>
      </c>
      <c r="H181" s="311">
        <v>5500</v>
      </c>
      <c r="I181" s="312">
        <f t="shared" si="29"/>
        <v>1500</v>
      </c>
      <c r="J181" s="312">
        <f t="shared" si="29"/>
        <v>500</v>
      </c>
      <c r="K181" s="312">
        <f t="shared" si="30"/>
        <v>2000</v>
      </c>
      <c r="L181" s="312">
        <f t="shared" si="31"/>
        <v>16500</v>
      </c>
      <c r="M181" s="312">
        <f t="shared" si="31"/>
        <v>5500</v>
      </c>
      <c r="N181" s="312"/>
      <c r="O181" s="306"/>
    </row>
    <row r="182" spans="1:17" s="414" customFormat="1" ht="24.95" customHeight="1">
      <c r="A182" s="390" t="s">
        <v>391</v>
      </c>
      <c r="B182" s="362" t="s">
        <v>396</v>
      </c>
      <c r="C182" s="309" t="s">
        <v>46</v>
      </c>
      <c r="D182" s="303">
        <v>5</v>
      </c>
      <c r="E182" s="310">
        <v>4200</v>
      </c>
      <c r="F182" s="310">
        <v>500</v>
      </c>
      <c r="G182" s="311">
        <v>21000</v>
      </c>
      <c r="H182" s="311">
        <v>2500</v>
      </c>
      <c r="I182" s="312">
        <f t="shared" si="29"/>
        <v>4200</v>
      </c>
      <c r="J182" s="312">
        <f t="shared" si="29"/>
        <v>500</v>
      </c>
      <c r="K182" s="312">
        <f t="shared" si="30"/>
        <v>4700</v>
      </c>
      <c r="L182" s="312">
        <f t="shared" si="31"/>
        <v>21000</v>
      </c>
      <c r="M182" s="312">
        <f t="shared" si="31"/>
        <v>2500</v>
      </c>
      <c r="N182" s="312"/>
      <c r="O182" s="306"/>
    </row>
    <row r="183" spans="1:17" s="414" customFormat="1" ht="24.95" customHeight="1">
      <c r="A183" s="390" t="s">
        <v>391</v>
      </c>
      <c r="B183" s="362" t="s">
        <v>397</v>
      </c>
      <c r="C183" s="309" t="s">
        <v>46</v>
      </c>
      <c r="D183" s="303">
        <v>5</v>
      </c>
      <c r="E183" s="310">
        <v>6200</v>
      </c>
      <c r="F183" s="310">
        <v>500</v>
      </c>
      <c r="G183" s="311">
        <v>31000</v>
      </c>
      <c r="H183" s="311">
        <v>2500</v>
      </c>
      <c r="I183" s="312">
        <f t="shared" si="29"/>
        <v>6200</v>
      </c>
      <c r="J183" s="312">
        <f t="shared" si="29"/>
        <v>500</v>
      </c>
      <c r="K183" s="312">
        <f t="shared" si="30"/>
        <v>6700</v>
      </c>
      <c r="L183" s="312">
        <f t="shared" si="31"/>
        <v>31000</v>
      </c>
      <c r="M183" s="312">
        <f t="shared" si="31"/>
        <v>2500</v>
      </c>
      <c r="N183" s="312"/>
      <c r="O183" s="306"/>
    </row>
    <row r="184" spans="1:17" s="414" customFormat="1" ht="24.95" customHeight="1">
      <c r="A184" s="390" t="s">
        <v>391</v>
      </c>
      <c r="B184" s="362" t="s">
        <v>398</v>
      </c>
      <c r="C184" s="309" t="s">
        <v>399</v>
      </c>
      <c r="D184" s="303">
        <v>35</v>
      </c>
      <c r="E184" s="310">
        <v>500</v>
      </c>
      <c r="F184" s="310">
        <v>100</v>
      </c>
      <c r="G184" s="311">
        <v>17500</v>
      </c>
      <c r="H184" s="311">
        <v>3500</v>
      </c>
      <c r="I184" s="312">
        <f t="shared" si="29"/>
        <v>500</v>
      </c>
      <c r="J184" s="312">
        <f t="shared" si="29"/>
        <v>100</v>
      </c>
      <c r="K184" s="312">
        <f t="shared" si="30"/>
        <v>600</v>
      </c>
      <c r="L184" s="312">
        <f t="shared" si="31"/>
        <v>17500</v>
      </c>
      <c r="M184" s="312">
        <f t="shared" si="31"/>
        <v>3500</v>
      </c>
      <c r="N184" s="312"/>
      <c r="O184" s="306"/>
    </row>
    <row r="185" spans="1:17" s="307" customFormat="1" ht="24.95" customHeight="1">
      <c r="A185" s="390"/>
      <c r="B185" s="362"/>
      <c r="C185" s="309"/>
      <c r="D185" s="303"/>
      <c r="E185" s="303"/>
      <c r="F185" s="303"/>
      <c r="G185" s="312"/>
      <c r="H185" s="312"/>
      <c r="I185" s="312"/>
      <c r="J185" s="312"/>
      <c r="K185" s="312"/>
      <c r="L185" s="312"/>
      <c r="M185" s="312"/>
      <c r="N185" s="312"/>
      <c r="O185" s="306"/>
    </row>
    <row r="186" spans="1:17" s="332" customFormat="1" ht="23.25" customHeight="1">
      <c r="A186" s="344"/>
      <c r="B186" s="329" t="s">
        <v>400</v>
      </c>
      <c r="C186" s="329"/>
      <c r="D186" s="330"/>
      <c r="E186" s="331"/>
      <c r="F186" s="331"/>
      <c r="G186" s="331">
        <v>140600</v>
      </c>
      <c r="H186" s="331">
        <v>18800</v>
      </c>
      <c r="I186" s="330">
        <v>140600</v>
      </c>
      <c r="J186" s="330">
        <v>18800</v>
      </c>
      <c r="K186" s="330"/>
      <c r="L186" s="330">
        <f>SUM(L177:L184)</f>
        <v>140600</v>
      </c>
      <c r="M186" s="330">
        <f>SUM(M177:M184)</f>
        <v>18800</v>
      </c>
      <c r="N186" s="330">
        <f>L186+M186</f>
        <v>159400</v>
      </c>
      <c r="O186" s="330"/>
      <c r="P186" s="642">
        <f>G186-L186</f>
        <v>0</v>
      </c>
      <c r="Q186" s="642">
        <f>H186-M186</f>
        <v>0</v>
      </c>
    </row>
    <row r="187" spans="1:17" s="332" customFormat="1" ht="23.25" customHeight="1">
      <c r="A187" s="402"/>
      <c r="B187" s="415"/>
      <c r="C187" s="415"/>
      <c r="D187" s="416"/>
      <c r="E187" s="416"/>
      <c r="F187" s="416"/>
      <c r="G187" s="416"/>
      <c r="H187" s="416"/>
      <c r="I187" s="416"/>
      <c r="J187" s="416"/>
      <c r="K187" s="416"/>
      <c r="L187" s="416"/>
      <c r="M187" s="416"/>
      <c r="N187" s="416"/>
      <c r="O187" s="416"/>
    </row>
    <row r="188" spans="1:17" s="316" customFormat="1" ht="24.95" customHeight="1">
      <c r="A188" s="412" t="s">
        <v>401</v>
      </c>
      <c r="B188" s="413" t="s">
        <v>402</v>
      </c>
      <c r="C188" s="314"/>
      <c r="D188" s="300"/>
      <c r="E188" s="300"/>
      <c r="F188" s="300"/>
      <c r="G188" s="315"/>
      <c r="H188" s="315"/>
      <c r="I188" s="315"/>
      <c r="J188" s="315"/>
      <c r="K188" s="315"/>
      <c r="L188" s="315"/>
      <c r="M188" s="315"/>
      <c r="N188" s="315"/>
      <c r="O188" s="315"/>
    </row>
    <row r="189" spans="1:17" s="414" customFormat="1" ht="36.6" customHeight="1">
      <c r="A189" s="390" t="s">
        <v>33</v>
      </c>
      <c r="B189" s="354" t="s">
        <v>403</v>
      </c>
      <c r="C189" s="309" t="s">
        <v>46</v>
      </c>
      <c r="D189" s="303">
        <v>1</v>
      </c>
      <c r="E189" s="310"/>
      <c r="F189" s="310"/>
      <c r="G189" s="311">
        <v>110000</v>
      </c>
      <c r="H189" s="311">
        <v>5000</v>
      </c>
      <c r="I189" s="312">
        <f>G189/$D189</f>
        <v>110000</v>
      </c>
      <c r="J189" s="312">
        <f>H189/$D189</f>
        <v>5000</v>
      </c>
      <c r="K189" s="312">
        <f>I189+J189</f>
        <v>115000</v>
      </c>
      <c r="L189" s="312">
        <f>I189*$D189</f>
        <v>110000</v>
      </c>
      <c r="M189" s="312">
        <f>J189*$D189</f>
        <v>5000</v>
      </c>
      <c r="N189" s="312"/>
      <c r="O189" s="306"/>
    </row>
    <row r="190" spans="1:17" s="307" customFormat="1" ht="24.95" customHeight="1">
      <c r="A190" s="390"/>
      <c r="B190" s="362"/>
      <c r="C190" s="309"/>
      <c r="D190" s="303"/>
      <c r="E190" s="303"/>
      <c r="F190" s="303"/>
      <c r="G190" s="312"/>
      <c r="H190" s="312"/>
      <c r="I190" s="312"/>
      <c r="J190" s="312"/>
      <c r="K190" s="312"/>
      <c r="L190" s="312"/>
      <c r="M190" s="312"/>
      <c r="N190" s="312"/>
      <c r="O190" s="306"/>
    </row>
    <row r="191" spans="1:17" s="332" customFormat="1" ht="23.25" customHeight="1">
      <c r="A191" s="344"/>
      <c r="B191" s="329" t="s">
        <v>404</v>
      </c>
      <c r="C191" s="329"/>
      <c r="D191" s="330"/>
      <c r="E191" s="331"/>
      <c r="F191" s="331"/>
      <c r="G191" s="331">
        <v>110000</v>
      </c>
      <c r="H191" s="331">
        <v>5000</v>
      </c>
      <c r="I191" s="330">
        <v>110000</v>
      </c>
      <c r="J191" s="330">
        <v>5000</v>
      </c>
      <c r="K191" s="330"/>
      <c r="L191" s="330">
        <f>SUM(L189:L190)</f>
        <v>110000</v>
      </c>
      <c r="M191" s="330">
        <f>SUM(M189:M190)</f>
        <v>5000</v>
      </c>
      <c r="N191" s="330">
        <f>L191+M191</f>
        <v>115000</v>
      </c>
      <c r="O191" s="330"/>
      <c r="P191" s="642">
        <f>G191-L191</f>
        <v>0</v>
      </c>
      <c r="Q191" s="642">
        <f>H191-M191</f>
        <v>0</v>
      </c>
    </row>
    <row r="192" spans="1:17" s="332" customFormat="1" ht="30.6" customHeight="1">
      <c r="A192" s="387"/>
      <c r="B192" s="393"/>
      <c r="C192" s="355"/>
      <c r="D192" s="356"/>
      <c r="E192" s="356"/>
      <c r="F192" s="356"/>
      <c r="G192" s="417">
        <f>SUM(G19+G48+G89+G107+G120+G129+G139+G152+G162+G175+G186+G191)</f>
        <v>1022575</v>
      </c>
      <c r="H192" s="417">
        <f>SUM(H19+H48+H89+H107+H120+H129+H139+H152+H162+H175+H186+H191)</f>
        <v>222615</v>
      </c>
      <c r="I192" s="417"/>
      <c r="J192" s="417"/>
      <c r="K192" s="417"/>
      <c r="L192" s="417"/>
      <c r="M192" s="417"/>
      <c r="N192" s="417">
        <f>SUM(N19+N48+N89+N107+N120+N129+N139+N152+N162+N175+N186+N191)</f>
        <v>1245190</v>
      </c>
      <c r="O192" s="357"/>
    </row>
  </sheetData>
  <autoFilter ref="A3:O191">
    <filterColumn colId="6" showButton="0"/>
    <filterColumn colId="8" showButton="0"/>
    <filterColumn colId="11" showButton="0"/>
  </autoFilter>
  <mergeCells count="11">
    <mergeCell ref="G3:H3"/>
    <mergeCell ref="I3:J3"/>
    <mergeCell ref="K3:K4"/>
    <mergeCell ref="L3:M3"/>
    <mergeCell ref="O3:O4"/>
    <mergeCell ref="A1:C1"/>
    <mergeCell ref="A2:C2"/>
    <mergeCell ref="A3:A4"/>
    <mergeCell ref="B3:B4"/>
    <mergeCell ref="C3:C4"/>
    <mergeCell ref="D3:D4"/>
  </mergeCells>
  <pageMargins left="0.7" right="0.7" top="0.75" bottom="0.75" header="0.3" footer="0.3"/>
  <pageSetup scale="27" orientation="portrait" r:id="rId1"/>
  <rowBreaks count="2" manualBreakCount="2">
    <brk id="107" max="16383" man="1"/>
    <brk id="130" max="9" man="1"/>
  </rowBreaks>
  <ignoredErrors>
    <ignoredError sqref="I10:N47 G192:H192 I49:N88 I48:K48 N48 I90:N106 I89:K89 N89 I108:N128 I107:K107 N107 I130:N192 I129:K129 N129"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view="pageBreakPreview" topLeftCell="A9" zoomScale="70" zoomScaleNormal="85" zoomScaleSheetLayoutView="70" workbookViewId="0">
      <selection activeCell="I16" sqref="I16"/>
    </sheetView>
  </sheetViews>
  <sheetFormatPr defaultColWidth="9.140625" defaultRowHeight="15"/>
  <cols>
    <col min="1" max="1" width="7.140625" style="456" bestFit="1" customWidth="1"/>
    <col min="2" max="2" width="122.28515625" style="457" customWidth="1"/>
    <col min="3" max="3" width="8.42578125" style="432" customWidth="1"/>
    <col min="4" max="4" width="9.7109375" style="456" customWidth="1"/>
    <col min="5" max="5" width="10.140625" style="458" customWidth="1"/>
    <col min="6" max="6" width="15.85546875" style="458" bestFit="1" customWidth="1"/>
    <col min="7" max="7" width="12.28515625" style="455" customWidth="1"/>
    <col min="8" max="8" width="15.85546875" style="455" bestFit="1" customWidth="1"/>
    <col min="9" max="9" width="25.7109375" style="455" customWidth="1"/>
    <col min="10" max="16384" width="9.140625" style="455"/>
  </cols>
  <sheetData>
    <row r="1" spans="1:10" s="268" customFormat="1" ht="17.45" customHeight="1">
      <c r="A1" s="421" t="s">
        <v>405</v>
      </c>
      <c r="B1" s="421"/>
      <c r="C1" s="421"/>
      <c r="D1" s="422"/>
      <c r="E1" s="422"/>
      <c r="F1" s="423"/>
      <c r="G1" s="423"/>
      <c r="H1" s="423"/>
      <c r="I1" s="423" t="s">
        <v>406</v>
      </c>
    </row>
    <row r="2" spans="1:10" s="268" customFormat="1" ht="17.45" customHeight="1">
      <c r="A2" s="421" t="s">
        <v>407</v>
      </c>
      <c r="B2" s="421"/>
      <c r="C2" s="421"/>
      <c r="D2" s="422"/>
      <c r="E2" s="422"/>
      <c r="F2" s="423"/>
      <c r="G2" s="423"/>
      <c r="H2" s="423"/>
      <c r="I2" s="423" t="s">
        <v>222</v>
      </c>
    </row>
    <row r="3" spans="1:10" s="268" customFormat="1" ht="17.45" customHeight="1">
      <c r="A3" s="424"/>
      <c r="B3" s="425"/>
      <c r="C3" s="425"/>
      <c r="D3" s="423"/>
      <c r="E3" s="423"/>
      <c r="F3" s="423"/>
      <c r="G3" s="423"/>
      <c r="H3" s="423"/>
      <c r="I3" s="426"/>
      <c r="J3" s="427"/>
    </row>
    <row r="4" spans="1:10" s="432" customFormat="1" ht="21.75" customHeight="1">
      <c r="A4" s="428" t="s">
        <v>223</v>
      </c>
      <c r="B4" s="429" t="s">
        <v>224</v>
      </c>
      <c r="C4" s="430" t="s">
        <v>18</v>
      </c>
      <c r="D4" s="430" t="s">
        <v>19</v>
      </c>
      <c r="E4" s="431" t="s">
        <v>225</v>
      </c>
      <c r="F4" s="431"/>
      <c r="G4" s="431" t="s">
        <v>191</v>
      </c>
      <c r="H4" s="431"/>
      <c r="I4" s="430" t="s">
        <v>192</v>
      </c>
    </row>
    <row r="5" spans="1:10" s="432" customFormat="1" ht="27" customHeight="1">
      <c r="A5" s="433"/>
      <c r="B5" s="434"/>
      <c r="C5" s="433"/>
      <c r="D5" s="433" t="s">
        <v>228</v>
      </c>
      <c r="E5" s="435" t="s">
        <v>193</v>
      </c>
      <c r="F5" s="436" t="s">
        <v>229</v>
      </c>
      <c r="G5" s="435" t="s">
        <v>193</v>
      </c>
      <c r="H5" s="436" t="s">
        <v>229</v>
      </c>
      <c r="I5" s="433"/>
    </row>
    <row r="6" spans="1:10" s="441" customFormat="1" ht="20.100000000000001" customHeight="1">
      <c r="A6" s="437" t="s">
        <v>198</v>
      </c>
      <c r="B6" s="438" t="s">
        <v>440</v>
      </c>
      <c r="C6" s="439"/>
      <c r="D6" s="222"/>
      <c r="E6" s="222"/>
      <c r="F6" s="222"/>
      <c r="G6" s="440"/>
      <c r="H6" s="440"/>
      <c r="I6" s="440"/>
    </row>
    <row r="7" spans="1:10" s="268" customFormat="1" ht="20.100000000000001" customHeight="1">
      <c r="A7" s="459"/>
      <c r="B7" s="438"/>
      <c r="C7" s="444"/>
      <c r="D7" s="292"/>
      <c r="E7" s="292"/>
      <c r="F7" s="292"/>
      <c r="G7" s="446"/>
      <c r="H7" s="446"/>
      <c r="I7" s="446"/>
    </row>
    <row r="8" spans="1:10" s="268" customFormat="1" ht="144" customHeight="1">
      <c r="A8" s="292">
        <v>3.1</v>
      </c>
      <c r="B8" s="460" t="s">
        <v>441</v>
      </c>
      <c r="C8" s="461"/>
      <c r="D8" s="292"/>
      <c r="E8" s="292"/>
      <c r="F8" s="292"/>
      <c r="G8" s="446"/>
      <c r="H8" s="446"/>
      <c r="I8" s="446"/>
    </row>
    <row r="9" spans="1:10" s="268" customFormat="1" ht="19.350000000000001" customHeight="1">
      <c r="A9" s="292" t="s">
        <v>442</v>
      </c>
      <c r="B9" s="447" t="s">
        <v>443</v>
      </c>
      <c r="C9" s="444" t="s">
        <v>424</v>
      </c>
      <c r="D9" s="292">
        <v>3</v>
      </c>
      <c r="E9" s="292">
        <v>450</v>
      </c>
      <c r="F9" s="292">
        <v>150</v>
      </c>
      <c r="G9" s="445">
        <f t="shared" ref="G9:H10" si="0">IF($D9="","",IFERROR($D9*E9,""))</f>
        <v>1350</v>
      </c>
      <c r="H9" s="445">
        <f t="shared" si="0"/>
        <v>450</v>
      </c>
      <c r="I9" s="446"/>
    </row>
    <row r="10" spans="1:10" s="268" customFormat="1" ht="19.350000000000001" customHeight="1">
      <c r="A10" s="292" t="s">
        <v>444</v>
      </c>
      <c r="B10" s="447" t="s">
        <v>445</v>
      </c>
      <c r="C10" s="444" t="s">
        <v>424</v>
      </c>
      <c r="D10" s="292">
        <v>30</v>
      </c>
      <c r="E10" s="292">
        <v>350</v>
      </c>
      <c r="F10" s="292">
        <v>150</v>
      </c>
      <c r="G10" s="445">
        <f t="shared" si="0"/>
        <v>10500</v>
      </c>
      <c r="H10" s="445">
        <f t="shared" si="0"/>
        <v>4500</v>
      </c>
      <c r="I10" s="446"/>
    </row>
    <row r="11" spans="1:10" s="268" customFormat="1" ht="45" customHeight="1">
      <c r="A11" s="292">
        <v>3.2</v>
      </c>
      <c r="B11" s="447" t="s">
        <v>446</v>
      </c>
      <c r="C11" s="461"/>
      <c r="D11" s="292"/>
      <c r="E11" s="292"/>
      <c r="F11" s="292"/>
      <c r="G11" s="446"/>
      <c r="H11" s="446"/>
      <c r="I11" s="446"/>
    </row>
    <row r="12" spans="1:10" s="268" customFormat="1" ht="20.100000000000001" customHeight="1">
      <c r="A12" s="292" t="s">
        <v>36</v>
      </c>
      <c r="B12" s="447" t="s">
        <v>447</v>
      </c>
      <c r="C12" s="444" t="s">
        <v>411</v>
      </c>
      <c r="D12" s="292">
        <v>16</v>
      </c>
      <c r="E12" s="292">
        <v>2000</v>
      </c>
      <c r="F12" s="292">
        <v>1000</v>
      </c>
      <c r="G12" s="445">
        <f t="shared" ref="G12:H14" si="1">IF($D12="","",IFERROR($D12*E12,""))</f>
        <v>32000</v>
      </c>
      <c r="H12" s="445">
        <f t="shared" si="1"/>
        <v>16000</v>
      </c>
      <c r="I12" s="446"/>
    </row>
    <row r="13" spans="1:10" s="268" customFormat="1" ht="37.35" customHeight="1">
      <c r="A13" s="292">
        <v>3.3</v>
      </c>
      <c r="B13" s="447" t="s">
        <v>448</v>
      </c>
      <c r="C13" s="444" t="s">
        <v>411</v>
      </c>
      <c r="D13" s="292">
        <v>16</v>
      </c>
      <c r="E13" s="292">
        <v>1300</v>
      </c>
      <c r="F13" s="292">
        <v>500</v>
      </c>
      <c r="G13" s="445">
        <f t="shared" si="1"/>
        <v>20800</v>
      </c>
      <c r="H13" s="445">
        <f t="shared" si="1"/>
        <v>8000</v>
      </c>
      <c r="I13" s="446"/>
    </row>
    <row r="14" spans="1:10" s="268" customFormat="1" ht="32.1" customHeight="1">
      <c r="A14" s="292">
        <v>3.4</v>
      </c>
      <c r="B14" s="447" t="s">
        <v>449</v>
      </c>
      <c r="C14" s="444" t="s">
        <v>411</v>
      </c>
      <c r="D14" s="292">
        <v>16</v>
      </c>
      <c r="E14" s="292">
        <v>70</v>
      </c>
      <c r="F14" s="292">
        <v>20</v>
      </c>
      <c r="G14" s="445">
        <f t="shared" si="1"/>
        <v>1120</v>
      </c>
      <c r="H14" s="445">
        <f t="shared" si="1"/>
        <v>320</v>
      </c>
      <c r="I14" s="446"/>
    </row>
    <row r="15" spans="1:10" s="450" customFormat="1" ht="32.1" customHeight="1">
      <c r="A15" s="449"/>
      <c r="B15" s="447"/>
      <c r="C15" s="444"/>
      <c r="D15" s="292"/>
      <c r="E15" s="292"/>
      <c r="F15" s="292"/>
      <c r="G15" s="445"/>
      <c r="H15" s="445"/>
      <c r="I15" s="446"/>
    </row>
    <row r="16" spans="1:10" s="454" customFormat="1" ht="26.45" customHeight="1">
      <c r="A16" s="451"/>
      <c r="B16" s="452" t="s">
        <v>439</v>
      </c>
      <c r="C16" s="452"/>
      <c r="D16" s="453"/>
      <c r="E16" s="453"/>
      <c r="F16" s="453"/>
      <c r="G16" s="453">
        <f>SUM(G6:G15)</f>
        <v>65770</v>
      </c>
      <c r="H16" s="453">
        <f>SUM(H6:H15)</f>
        <v>29270</v>
      </c>
      <c r="I16" s="453">
        <f>G16+H16</f>
        <v>95040</v>
      </c>
    </row>
    <row r="17" spans="1:9" ht="26.45" customHeight="1">
      <c r="A17" s="241"/>
      <c r="B17" s="242" t="s">
        <v>208</v>
      </c>
      <c r="C17" s="242"/>
      <c r="D17" s="242"/>
      <c r="E17" s="242"/>
      <c r="F17" s="241"/>
      <c r="G17" s="241"/>
      <c r="H17" s="241"/>
      <c r="I17" s="242"/>
    </row>
    <row r="18" spans="1:9" ht="26.45" customHeight="1">
      <c r="A18" s="241"/>
      <c r="B18" s="242" t="s">
        <v>209</v>
      </c>
      <c r="C18" s="242"/>
      <c r="D18" s="242"/>
      <c r="E18" s="242"/>
      <c r="F18" s="241"/>
      <c r="G18" s="241"/>
      <c r="H18" s="241"/>
      <c r="I18" s="242"/>
    </row>
  </sheetData>
  <protectedRanges>
    <protectedRange sqref="G9:G10 G12:G15" name="Range1_2_1_1_1"/>
  </protectedRanges>
  <mergeCells count="9">
    <mergeCell ref="E4:F4"/>
    <mergeCell ref="G4:H4"/>
    <mergeCell ref="I4:I5"/>
    <mergeCell ref="A1:C1"/>
    <mergeCell ref="A2:C2"/>
    <mergeCell ref="A4:A5"/>
    <mergeCell ref="B4:B5"/>
    <mergeCell ref="C4:C5"/>
    <mergeCell ref="D4:D5"/>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view="pageBreakPreview" topLeftCell="A23" zoomScale="70" zoomScaleNormal="85" zoomScaleSheetLayoutView="70" workbookViewId="0">
      <selection activeCell="B14" sqref="B14"/>
    </sheetView>
  </sheetViews>
  <sheetFormatPr defaultColWidth="9.140625" defaultRowHeight="15"/>
  <cols>
    <col min="1" max="1" width="7.140625" style="456" bestFit="1" customWidth="1"/>
    <col min="2" max="2" width="122.28515625" style="457" customWidth="1"/>
    <col min="3" max="3" width="8.42578125" style="432" customWidth="1"/>
    <col min="4" max="4" width="9.7109375" style="456" customWidth="1"/>
    <col min="5" max="5" width="10.140625" style="458" customWidth="1"/>
    <col min="6" max="6" width="15.85546875" style="458" bestFit="1" customWidth="1"/>
    <col min="7" max="7" width="12.28515625" style="455" customWidth="1"/>
    <col min="8" max="8" width="15.85546875" style="455" bestFit="1" customWidth="1"/>
    <col min="9" max="9" width="25.7109375" style="455" customWidth="1"/>
    <col min="10" max="16384" width="9.140625" style="455"/>
  </cols>
  <sheetData>
    <row r="1" spans="1:10" s="268" customFormat="1" ht="17.45" customHeight="1">
      <c r="A1" s="421" t="s">
        <v>405</v>
      </c>
      <c r="B1" s="421"/>
      <c r="C1" s="421"/>
      <c r="D1" s="422"/>
      <c r="E1" s="422"/>
      <c r="F1" s="423"/>
      <c r="G1" s="423"/>
      <c r="H1" s="423"/>
      <c r="I1" s="423" t="s">
        <v>406</v>
      </c>
    </row>
    <row r="2" spans="1:10" s="268" customFormat="1" ht="17.45" customHeight="1">
      <c r="A2" s="421" t="s">
        <v>407</v>
      </c>
      <c r="B2" s="421"/>
      <c r="C2" s="421"/>
      <c r="D2" s="422"/>
      <c r="E2" s="422"/>
      <c r="F2" s="423"/>
      <c r="G2" s="423"/>
      <c r="H2" s="423"/>
      <c r="I2" s="423" t="s">
        <v>222</v>
      </c>
    </row>
    <row r="3" spans="1:10" s="268" customFormat="1" ht="17.45" customHeight="1">
      <c r="A3" s="424"/>
      <c r="B3" s="425"/>
      <c r="C3" s="425"/>
      <c r="D3" s="423"/>
      <c r="E3" s="423"/>
      <c r="F3" s="423"/>
      <c r="G3" s="423"/>
      <c r="H3" s="423"/>
      <c r="I3" s="426"/>
      <c r="J3" s="427"/>
    </row>
    <row r="4" spans="1:10" s="432" customFormat="1" ht="21.75" customHeight="1">
      <c r="A4" s="428" t="s">
        <v>223</v>
      </c>
      <c r="B4" s="429" t="s">
        <v>224</v>
      </c>
      <c r="C4" s="430" t="s">
        <v>18</v>
      </c>
      <c r="D4" s="430" t="s">
        <v>19</v>
      </c>
      <c r="E4" s="431" t="s">
        <v>225</v>
      </c>
      <c r="F4" s="431"/>
      <c r="G4" s="431" t="s">
        <v>191</v>
      </c>
      <c r="H4" s="431"/>
      <c r="I4" s="430" t="s">
        <v>192</v>
      </c>
    </row>
    <row r="5" spans="1:10" s="432" customFormat="1" ht="27" customHeight="1">
      <c r="A5" s="433"/>
      <c r="B5" s="434"/>
      <c r="C5" s="433"/>
      <c r="D5" s="433" t="s">
        <v>228</v>
      </c>
      <c r="E5" s="435" t="s">
        <v>193</v>
      </c>
      <c r="F5" s="436" t="s">
        <v>229</v>
      </c>
      <c r="G5" s="435" t="s">
        <v>193</v>
      </c>
      <c r="H5" s="436" t="s">
        <v>229</v>
      </c>
      <c r="I5" s="433"/>
    </row>
    <row r="6" spans="1:10" s="441" customFormat="1" ht="20.100000000000001" customHeight="1">
      <c r="A6" s="437" t="s">
        <v>196</v>
      </c>
      <c r="B6" s="438" t="s">
        <v>408</v>
      </c>
      <c r="C6" s="439"/>
      <c r="D6" s="222"/>
      <c r="E6" s="222"/>
      <c r="F6" s="222"/>
      <c r="G6" s="440"/>
      <c r="H6" s="440"/>
      <c r="I6" s="440"/>
    </row>
    <row r="7" spans="1:10" s="268" customFormat="1" ht="33" customHeight="1">
      <c r="A7" s="442" t="s">
        <v>409</v>
      </c>
      <c r="B7" s="443" t="s">
        <v>410</v>
      </c>
      <c r="C7" s="444" t="s">
        <v>411</v>
      </c>
      <c r="D7" s="292">
        <v>4</v>
      </c>
      <c r="E7" s="292">
        <v>2300</v>
      </c>
      <c r="F7" s="292">
        <v>1500</v>
      </c>
      <c r="G7" s="445">
        <f t="shared" ref="G7:H18" si="0">IF($D7="","",IFERROR($D7*E7,""))</f>
        <v>9200</v>
      </c>
      <c r="H7" s="445">
        <f t="shared" si="0"/>
        <v>6000</v>
      </c>
      <c r="I7" s="446"/>
    </row>
    <row r="8" spans="1:10" s="268" customFormat="1" ht="34.35" customHeight="1">
      <c r="A8" s="442" t="s">
        <v>412</v>
      </c>
      <c r="B8" s="443" t="s">
        <v>413</v>
      </c>
      <c r="C8" s="444" t="s">
        <v>411</v>
      </c>
      <c r="D8" s="292">
        <v>3</v>
      </c>
      <c r="E8" s="292">
        <v>2000</v>
      </c>
      <c r="F8" s="292">
        <v>1000</v>
      </c>
      <c r="G8" s="445">
        <f t="shared" si="0"/>
        <v>6000</v>
      </c>
      <c r="H8" s="445">
        <f t="shared" si="0"/>
        <v>3000</v>
      </c>
      <c r="I8" s="446"/>
    </row>
    <row r="9" spans="1:10" s="268" customFormat="1" ht="33" customHeight="1">
      <c r="A9" s="442" t="s">
        <v>414</v>
      </c>
      <c r="B9" s="443" t="s">
        <v>415</v>
      </c>
      <c r="C9" s="444" t="s">
        <v>411</v>
      </c>
      <c r="D9" s="292">
        <v>1</v>
      </c>
      <c r="E9" s="292">
        <v>3000</v>
      </c>
      <c r="F9" s="292">
        <v>1500</v>
      </c>
      <c r="G9" s="445">
        <f t="shared" si="0"/>
        <v>3000</v>
      </c>
      <c r="H9" s="445">
        <f t="shared" si="0"/>
        <v>1500</v>
      </c>
      <c r="I9" s="446"/>
    </row>
    <row r="10" spans="1:10" s="268" customFormat="1" ht="33" customHeight="1">
      <c r="A10" s="442" t="s">
        <v>416</v>
      </c>
      <c r="B10" s="443" t="s">
        <v>417</v>
      </c>
      <c r="C10" s="444" t="s">
        <v>411</v>
      </c>
      <c r="D10" s="292">
        <v>1</v>
      </c>
      <c r="E10" s="292">
        <v>2600</v>
      </c>
      <c r="F10" s="292">
        <v>1500</v>
      </c>
      <c r="G10" s="445">
        <f t="shared" si="0"/>
        <v>2600</v>
      </c>
      <c r="H10" s="445">
        <f t="shared" si="0"/>
        <v>1500</v>
      </c>
      <c r="I10" s="446"/>
    </row>
    <row r="11" spans="1:10" s="268" customFormat="1" ht="33" customHeight="1">
      <c r="A11" s="442" t="s">
        <v>418</v>
      </c>
      <c r="B11" s="443" t="s">
        <v>419</v>
      </c>
      <c r="C11" s="444" t="s">
        <v>411</v>
      </c>
      <c r="D11" s="292">
        <v>1</v>
      </c>
      <c r="E11" s="292">
        <v>4500</v>
      </c>
      <c r="F11" s="292">
        <v>1500</v>
      </c>
      <c r="G11" s="445">
        <f t="shared" si="0"/>
        <v>4500</v>
      </c>
      <c r="H11" s="445">
        <f t="shared" si="0"/>
        <v>1500</v>
      </c>
      <c r="I11" s="446"/>
    </row>
    <row r="12" spans="1:10" s="268" customFormat="1" ht="33" customHeight="1">
      <c r="A12" s="442" t="s">
        <v>420</v>
      </c>
      <c r="B12" s="443" t="s">
        <v>421</v>
      </c>
      <c r="C12" s="444" t="s">
        <v>411</v>
      </c>
      <c r="D12" s="292">
        <v>1</v>
      </c>
      <c r="E12" s="292">
        <v>3800</v>
      </c>
      <c r="F12" s="292">
        <v>1000</v>
      </c>
      <c r="G12" s="445">
        <f t="shared" si="0"/>
        <v>3800</v>
      </c>
      <c r="H12" s="445">
        <f t="shared" si="0"/>
        <v>1000</v>
      </c>
      <c r="I12" s="446"/>
    </row>
    <row r="13" spans="1:10" s="268" customFormat="1" ht="47.45" customHeight="1">
      <c r="A13" s="442" t="s">
        <v>422</v>
      </c>
      <c r="B13" s="443" t="s">
        <v>423</v>
      </c>
      <c r="C13" s="444" t="s">
        <v>424</v>
      </c>
      <c r="D13" s="292">
        <v>50</v>
      </c>
      <c r="E13" s="292">
        <v>60</v>
      </c>
      <c r="F13" s="292">
        <v>10</v>
      </c>
      <c r="G13" s="445">
        <f t="shared" si="0"/>
        <v>3000</v>
      </c>
      <c r="H13" s="445">
        <f t="shared" si="0"/>
        <v>500</v>
      </c>
      <c r="I13" s="446"/>
    </row>
    <row r="14" spans="1:10" s="268" customFormat="1" ht="113.1" customHeight="1">
      <c r="A14" s="442" t="s">
        <v>425</v>
      </c>
      <c r="B14" s="443" t="s">
        <v>426</v>
      </c>
      <c r="C14" s="444"/>
      <c r="D14" s="292"/>
      <c r="E14" s="292"/>
      <c r="F14" s="292"/>
      <c r="G14" s="445"/>
      <c r="H14" s="445"/>
      <c r="I14" s="446"/>
    </row>
    <row r="15" spans="1:10" s="268" customFormat="1" ht="26.1" customHeight="1">
      <c r="A15" s="442" t="s">
        <v>33</v>
      </c>
      <c r="B15" s="443" t="s">
        <v>427</v>
      </c>
      <c r="C15" s="444" t="s">
        <v>411</v>
      </c>
      <c r="D15" s="292">
        <v>1</v>
      </c>
      <c r="E15" s="292">
        <v>42500</v>
      </c>
      <c r="F15" s="292">
        <v>5000</v>
      </c>
      <c r="G15" s="445">
        <f t="shared" ref="G15:H15" si="1">IF($D15="","",IFERROR($D15*E15,""))</f>
        <v>42500</v>
      </c>
      <c r="H15" s="445">
        <f t="shared" si="1"/>
        <v>5000</v>
      </c>
      <c r="I15" s="446"/>
    </row>
    <row r="16" spans="1:10" s="268" customFormat="1" ht="14.25">
      <c r="A16" s="442" t="s">
        <v>428</v>
      </c>
      <c r="B16" s="227" t="s">
        <v>382</v>
      </c>
      <c r="C16" s="444" t="s">
        <v>411</v>
      </c>
      <c r="D16" s="292">
        <v>2</v>
      </c>
      <c r="E16" s="292">
        <v>6000</v>
      </c>
      <c r="F16" s="292">
        <v>1000</v>
      </c>
      <c r="G16" s="445">
        <f t="shared" si="0"/>
        <v>12000</v>
      </c>
      <c r="H16" s="445">
        <f t="shared" si="0"/>
        <v>2000</v>
      </c>
      <c r="I16" s="446"/>
    </row>
    <row r="17" spans="1:9" s="268" customFormat="1" ht="14.25">
      <c r="A17" s="442" t="s">
        <v>429</v>
      </c>
      <c r="B17" s="227" t="s">
        <v>430</v>
      </c>
      <c r="C17" s="444" t="s">
        <v>411</v>
      </c>
      <c r="D17" s="292">
        <v>2</v>
      </c>
      <c r="E17" s="292">
        <v>11000</v>
      </c>
      <c r="F17" s="292">
        <v>1000</v>
      </c>
      <c r="G17" s="445">
        <f t="shared" si="0"/>
        <v>22000</v>
      </c>
      <c r="H17" s="445">
        <f t="shared" si="0"/>
        <v>2000</v>
      </c>
      <c r="I17" s="446"/>
    </row>
    <row r="18" spans="1:9" s="268" customFormat="1" ht="20.100000000000001" customHeight="1">
      <c r="A18" s="442" t="s">
        <v>431</v>
      </c>
      <c r="B18" s="227" t="s">
        <v>432</v>
      </c>
      <c r="C18" s="444" t="s">
        <v>411</v>
      </c>
      <c r="D18" s="292">
        <v>3</v>
      </c>
      <c r="E18" s="292">
        <v>2500</v>
      </c>
      <c r="F18" s="292">
        <v>500</v>
      </c>
      <c r="G18" s="445">
        <f t="shared" si="0"/>
        <v>7500</v>
      </c>
      <c r="H18" s="445">
        <f t="shared" si="0"/>
        <v>1500</v>
      </c>
      <c r="I18" s="446"/>
    </row>
    <row r="19" spans="1:9" s="268" customFormat="1" ht="20.100000000000001" customHeight="1">
      <c r="A19" s="442"/>
      <c r="B19" s="443"/>
      <c r="C19" s="444"/>
      <c r="D19" s="292"/>
      <c r="E19" s="292"/>
      <c r="F19" s="292"/>
      <c r="G19" s="445"/>
      <c r="H19" s="445"/>
      <c r="I19" s="446"/>
    </row>
    <row r="20" spans="1:9" s="441" customFormat="1" ht="20.100000000000001" customHeight="1">
      <c r="A20" s="437" t="s">
        <v>433</v>
      </c>
      <c r="B20" s="438" t="s">
        <v>434</v>
      </c>
      <c r="C20" s="439"/>
      <c r="D20" s="222"/>
      <c r="E20" s="222"/>
      <c r="F20" s="222"/>
      <c r="G20" s="440"/>
      <c r="H20" s="440"/>
      <c r="I20" s="440"/>
    </row>
    <row r="21" spans="1:9" s="268" customFormat="1" ht="35.1" customHeight="1">
      <c r="A21" s="292">
        <v>2.2000000000000002</v>
      </c>
      <c r="B21" s="447" t="s">
        <v>435</v>
      </c>
      <c r="C21" s="444" t="s">
        <v>411</v>
      </c>
      <c r="D21" s="292">
        <v>4</v>
      </c>
      <c r="E21" s="292">
        <v>5400</v>
      </c>
      <c r="F21" s="292">
        <v>1000</v>
      </c>
      <c r="G21" s="445">
        <f t="shared" ref="G21:H24" si="2">IF($D21="","",IFERROR($D21*E21,""))</f>
        <v>21600</v>
      </c>
      <c r="H21" s="445">
        <f t="shared" si="2"/>
        <v>4000</v>
      </c>
      <c r="I21" s="446"/>
    </row>
    <row r="22" spans="1:9" s="268" customFormat="1" ht="35.1" customHeight="1">
      <c r="A22" s="292">
        <v>2.2999999999999998</v>
      </c>
      <c r="B22" s="448" t="s">
        <v>436</v>
      </c>
      <c r="C22" s="444" t="s">
        <v>424</v>
      </c>
      <c r="D22" s="292">
        <v>50</v>
      </c>
      <c r="E22" s="292">
        <v>80</v>
      </c>
      <c r="F22" s="292">
        <v>10</v>
      </c>
      <c r="G22" s="445">
        <f t="shared" si="2"/>
        <v>4000</v>
      </c>
      <c r="H22" s="445">
        <f t="shared" si="2"/>
        <v>500</v>
      </c>
      <c r="I22" s="446"/>
    </row>
    <row r="23" spans="1:9" s="268" customFormat="1" ht="35.1" customHeight="1">
      <c r="A23" s="292">
        <v>2.4</v>
      </c>
      <c r="B23" s="447" t="s">
        <v>437</v>
      </c>
      <c r="C23" s="444" t="s">
        <v>424</v>
      </c>
      <c r="D23" s="292">
        <v>40</v>
      </c>
      <c r="E23" s="292">
        <v>160</v>
      </c>
      <c r="F23" s="292">
        <v>50</v>
      </c>
      <c r="G23" s="445">
        <f t="shared" si="2"/>
        <v>6400</v>
      </c>
      <c r="H23" s="445">
        <f t="shared" si="2"/>
        <v>2000</v>
      </c>
      <c r="I23" s="446"/>
    </row>
    <row r="24" spans="1:9" s="268" customFormat="1" ht="38.1" customHeight="1">
      <c r="A24" s="292">
        <v>2.6</v>
      </c>
      <c r="B24" s="447" t="s">
        <v>438</v>
      </c>
      <c r="C24" s="444" t="s">
        <v>411</v>
      </c>
      <c r="D24" s="292">
        <v>1</v>
      </c>
      <c r="E24" s="292">
        <v>70000</v>
      </c>
      <c r="F24" s="292">
        <v>5000</v>
      </c>
      <c r="G24" s="445">
        <f t="shared" si="2"/>
        <v>70000</v>
      </c>
      <c r="H24" s="445">
        <f t="shared" si="2"/>
        <v>5000</v>
      </c>
      <c r="I24" s="446"/>
    </row>
    <row r="25" spans="1:9" s="450" customFormat="1" ht="32.1" customHeight="1">
      <c r="A25" s="449"/>
      <c r="B25" s="447"/>
      <c r="C25" s="444"/>
      <c r="D25" s="292"/>
      <c r="E25" s="292"/>
      <c r="F25" s="292"/>
      <c r="G25" s="445"/>
      <c r="H25" s="445"/>
      <c r="I25" s="446"/>
    </row>
    <row r="26" spans="1:9" s="454" customFormat="1" ht="26.45" customHeight="1">
      <c r="A26" s="451"/>
      <c r="B26" s="452" t="s">
        <v>439</v>
      </c>
      <c r="C26" s="452"/>
      <c r="D26" s="453"/>
      <c r="E26" s="453"/>
      <c r="F26" s="453"/>
      <c r="G26" s="453">
        <f>SUM(G6:G25)</f>
        <v>218100</v>
      </c>
      <c r="H26" s="453">
        <f>SUM(H6:H25)</f>
        <v>37000</v>
      </c>
      <c r="I26" s="453">
        <f>G26+H26</f>
        <v>255100</v>
      </c>
    </row>
    <row r="27" spans="1:9" ht="26.45" customHeight="1">
      <c r="A27" s="241"/>
      <c r="B27" s="242" t="s">
        <v>208</v>
      </c>
      <c r="C27" s="242"/>
      <c r="D27" s="242"/>
      <c r="E27" s="242"/>
      <c r="F27" s="241"/>
      <c r="G27" s="241"/>
      <c r="H27" s="241"/>
      <c r="I27" s="242"/>
    </row>
    <row r="28" spans="1:9" ht="26.45" customHeight="1">
      <c r="A28" s="241"/>
      <c r="B28" s="242" t="s">
        <v>209</v>
      </c>
      <c r="C28" s="242"/>
      <c r="D28" s="242"/>
      <c r="E28" s="242"/>
      <c r="F28" s="241"/>
      <c r="G28" s="241"/>
      <c r="H28" s="241"/>
      <c r="I28" s="242"/>
    </row>
  </sheetData>
  <protectedRanges>
    <protectedRange sqref="G7:G19 G21:G25" name="Range1_2_1_1_1"/>
  </protectedRanges>
  <mergeCells count="9">
    <mergeCell ref="E4:F4"/>
    <mergeCell ref="G4:H4"/>
    <mergeCell ref="I4:I5"/>
    <mergeCell ref="A1:C1"/>
    <mergeCell ref="A2:C2"/>
    <mergeCell ref="A4:A5"/>
    <mergeCell ref="B4:B5"/>
    <mergeCell ref="C4:C5"/>
    <mergeCell ref="D4:D5"/>
  </mergeCells>
  <pageMargins left="0.7" right="0.7" top="0.75" bottom="0.75" header="0.3" footer="0.3"/>
  <pageSetup paperSize="9" scale="3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0"/>
  <sheetViews>
    <sheetView view="pageBreakPreview" topLeftCell="A109" zoomScale="80" zoomScaleNormal="100" zoomScaleSheetLayoutView="80" workbookViewId="0">
      <selection activeCell="G113" sqref="G113"/>
    </sheetView>
  </sheetViews>
  <sheetFormatPr defaultColWidth="8.85546875" defaultRowHeight="15"/>
  <cols>
    <col min="1" max="1" width="9.42578125" style="108" customWidth="1"/>
    <col min="2" max="2" width="87.7109375" style="18" customWidth="1"/>
    <col min="3" max="3" width="12.28515625" style="108" customWidth="1"/>
    <col min="4" max="4" width="14.28515625" style="109" customWidth="1"/>
    <col min="5" max="7" width="24.7109375" style="108" customWidth="1"/>
    <col min="8" max="8" width="23" style="108" customWidth="1"/>
    <col min="9" max="16384" width="8.85546875" style="18"/>
  </cols>
  <sheetData>
    <row r="1" spans="1:8" s="5" customFormat="1" ht="27.6" customHeight="1">
      <c r="A1" s="4" t="s">
        <v>13</v>
      </c>
      <c r="B1" s="4"/>
      <c r="C1" s="4"/>
      <c r="D1" s="4"/>
      <c r="E1" s="4"/>
      <c r="F1" s="4"/>
      <c r="G1" s="4"/>
      <c r="H1" s="4"/>
    </row>
    <row r="2" spans="1:8" s="5" customFormat="1">
      <c r="A2" s="6" t="s">
        <v>14</v>
      </c>
      <c r="B2" s="7"/>
      <c r="C2" s="7"/>
      <c r="D2" s="7"/>
      <c r="E2" s="7"/>
      <c r="F2" s="7"/>
      <c r="G2" s="7"/>
      <c r="H2" s="7"/>
    </row>
    <row r="3" spans="1:8" s="5" customFormat="1">
      <c r="A3" s="6" t="s">
        <v>15</v>
      </c>
      <c r="B3" s="8"/>
      <c r="C3" s="8"/>
      <c r="D3" s="8"/>
      <c r="E3" s="8"/>
      <c r="F3" s="8"/>
      <c r="G3" s="8"/>
      <c r="H3" s="8"/>
    </row>
    <row r="4" spans="1:8" s="12" customFormat="1">
      <c r="A4" s="9" t="s">
        <v>16</v>
      </c>
      <c r="B4" s="10" t="s">
        <v>17</v>
      </c>
      <c r="C4" s="10" t="s">
        <v>18</v>
      </c>
      <c r="D4" s="10" t="s">
        <v>19</v>
      </c>
      <c r="E4" s="11" t="s">
        <v>20</v>
      </c>
      <c r="F4" s="11" t="s">
        <v>21</v>
      </c>
      <c r="G4" s="11"/>
      <c r="H4" s="11" t="s">
        <v>22</v>
      </c>
    </row>
    <row r="5" spans="1:8" s="12" customFormat="1">
      <c r="A5" s="9"/>
      <c r="B5" s="10"/>
      <c r="C5" s="10"/>
      <c r="D5" s="10"/>
      <c r="E5" s="13" t="s">
        <v>23</v>
      </c>
      <c r="F5" s="13" t="s">
        <v>23</v>
      </c>
      <c r="G5" s="13"/>
      <c r="H5" s="13" t="s">
        <v>23</v>
      </c>
    </row>
    <row r="6" spans="1:8">
      <c r="A6" s="14"/>
      <c r="B6" s="15" t="s">
        <v>24</v>
      </c>
      <c r="C6" s="16"/>
      <c r="D6" s="16"/>
      <c r="E6" s="17"/>
      <c r="F6" s="17"/>
      <c r="G6" s="17"/>
      <c r="H6" s="17"/>
    </row>
    <row r="7" spans="1:8">
      <c r="A7" s="19"/>
      <c r="B7" s="15" t="s">
        <v>25</v>
      </c>
      <c r="C7" s="16"/>
      <c r="D7" s="16"/>
      <c r="E7" s="17"/>
      <c r="F7" s="17"/>
      <c r="G7" s="17"/>
      <c r="H7" s="17"/>
    </row>
    <row r="8" spans="1:8">
      <c r="A8" s="14"/>
      <c r="B8" s="20" t="s">
        <v>26</v>
      </c>
      <c r="C8" s="16"/>
      <c r="D8" s="16"/>
      <c r="E8" s="17"/>
      <c r="F8" s="17"/>
      <c r="G8" s="17"/>
      <c r="H8" s="17"/>
    </row>
    <row r="9" spans="1:8">
      <c r="A9" s="14"/>
      <c r="B9" s="21" t="s">
        <v>27</v>
      </c>
      <c r="C9" s="16"/>
      <c r="D9" s="16"/>
      <c r="E9" s="17"/>
      <c r="F9" s="17"/>
      <c r="G9" s="17"/>
      <c r="H9" s="17"/>
    </row>
    <row r="10" spans="1:8">
      <c r="A10" s="14"/>
      <c r="B10" s="22"/>
      <c r="C10" s="16"/>
      <c r="D10" s="16"/>
      <c r="E10" s="17"/>
      <c r="F10" s="17"/>
      <c r="G10" s="17"/>
      <c r="H10" s="17"/>
    </row>
    <row r="11" spans="1:8">
      <c r="A11" s="14"/>
      <c r="B11" s="21" t="s">
        <v>28</v>
      </c>
      <c r="C11" s="16"/>
      <c r="D11" s="16"/>
      <c r="E11" s="17"/>
      <c r="F11" s="17"/>
      <c r="G11" s="17"/>
      <c r="H11" s="17"/>
    </row>
    <row r="12" spans="1:8" ht="30" customHeight="1">
      <c r="A12" s="14"/>
      <c r="B12" s="23" t="s">
        <v>29</v>
      </c>
      <c r="C12" s="16"/>
      <c r="D12" s="16"/>
      <c r="E12" s="17"/>
      <c r="F12" s="17"/>
      <c r="G12" s="17"/>
      <c r="H12" s="17"/>
    </row>
    <row r="13" spans="1:8">
      <c r="A13" s="14"/>
      <c r="B13" s="22"/>
      <c r="C13" s="16"/>
      <c r="D13" s="16"/>
      <c r="E13" s="17"/>
      <c r="F13" s="17"/>
      <c r="G13" s="17"/>
      <c r="H13" s="17"/>
    </row>
    <row r="14" spans="1:8">
      <c r="A14" s="24">
        <v>1</v>
      </c>
      <c r="B14" s="25" t="s">
        <v>30</v>
      </c>
      <c r="C14" s="26"/>
      <c r="D14" s="26"/>
      <c r="E14" s="27"/>
      <c r="F14" s="27"/>
      <c r="G14" s="27"/>
      <c r="H14" s="27"/>
    </row>
    <row r="15" spans="1:8" s="33" customFormat="1" ht="183" customHeight="1">
      <c r="A15" s="28"/>
      <c r="B15" s="29" t="s">
        <v>31</v>
      </c>
      <c r="C15" s="30"/>
      <c r="D15" s="31"/>
      <c r="E15" s="32"/>
      <c r="F15" s="32"/>
      <c r="G15" s="32"/>
      <c r="H15" s="32"/>
    </row>
    <row r="16" spans="1:8" s="33" customFormat="1" ht="105">
      <c r="A16" s="28"/>
      <c r="B16" s="34" t="s">
        <v>32</v>
      </c>
      <c r="C16" s="30"/>
      <c r="D16" s="31"/>
      <c r="E16" s="35"/>
      <c r="F16" s="36"/>
      <c r="G16" s="36"/>
      <c r="H16" s="35"/>
    </row>
    <row r="17" spans="1:8" ht="60">
      <c r="A17" s="37" t="s">
        <v>33</v>
      </c>
      <c r="B17" s="38" t="s">
        <v>34</v>
      </c>
      <c r="C17" s="39" t="s">
        <v>35</v>
      </c>
      <c r="D17" s="39">
        <v>1</v>
      </c>
      <c r="E17" s="40">
        <v>60000</v>
      </c>
      <c r="F17" s="40">
        <v>5000</v>
      </c>
      <c r="G17" s="40">
        <f>SUM(E17:F17)</f>
        <v>65000</v>
      </c>
      <c r="H17" s="40">
        <f>D17*(E17+F17)</f>
        <v>65000</v>
      </c>
    </row>
    <row r="18" spans="1:8" ht="30">
      <c r="A18" s="41" t="s">
        <v>36</v>
      </c>
      <c r="B18" s="38" t="s">
        <v>37</v>
      </c>
      <c r="C18" s="39" t="s">
        <v>38</v>
      </c>
      <c r="D18" s="39">
        <v>20</v>
      </c>
      <c r="E18" s="40">
        <v>1700</v>
      </c>
      <c r="F18" s="40">
        <v>500</v>
      </c>
      <c r="G18" s="40">
        <f>SUM(E18:F18)</f>
        <v>2200</v>
      </c>
      <c r="H18" s="40">
        <f>D18*(E18+F18)</f>
        <v>44000</v>
      </c>
    </row>
    <row r="19" spans="1:8">
      <c r="A19" s="41"/>
      <c r="B19" s="38"/>
      <c r="C19" s="39"/>
      <c r="D19" s="39"/>
      <c r="E19" s="35"/>
      <c r="F19" s="35"/>
      <c r="G19" s="35"/>
      <c r="H19" s="35"/>
    </row>
    <row r="20" spans="1:8">
      <c r="A20" s="24">
        <v>2</v>
      </c>
      <c r="B20" s="25" t="s">
        <v>39</v>
      </c>
      <c r="C20" s="26"/>
      <c r="D20" s="26"/>
      <c r="E20" s="27"/>
      <c r="F20" s="27"/>
      <c r="G20" s="27"/>
      <c r="H20" s="35">
        <f>D20*(E20+F20)</f>
        <v>0</v>
      </c>
    </row>
    <row r="21" spans="1:8" ht="165">
      <c r="A21" s="42"/>
      <c r="B21" s="38" t="s">
        <v>40</v>
      </c>
      <c r="C21" s="26"/>
      <c r="D21" s="26"/>
      <c r="E21" s="27"/>
      <c r="F21" s="27"/>
      <c r="G21" s="27"/>
      <c r="H21" s="35"/>
    </row>
    <row r="22" spans="1:8" ht="45">
      <c r="A22" s="42"/>
      <c r="B22" s="38" t="s">
        <v>41</v>
      </c>
      <c r="C22" s="26"/>
      <c r="D22" s="26"/>
      <c r="E22" s="27"/>
      <c r="F22" s="27"/>
      <c r="G22" s="27"/>
      <c r="H22" s="35"/>
    </row>
    <row r="23" spans="1:8" ht="45">
      <c r="A23" s="42"/>
      <c r="B23" s="38" t="s">
        <v>42</v>
      </c>
      <c r="C23" s="26"/>
      <c r="D23" s="26"/>
      <c r="E23" s="27"/>
      <c r="F23" s="27"/>
      <c r="G23" s="27"/>
      <c r="H23" s="35"/>
    </row>
    <row r="24" spans="1:8">
      <c r="A24" s="42" t="s">
        <v>36</v>
      </c>
      <c r="B24" s="43" t="s">
        <v>43</v>
      </c>
      <c r="C24" s="44" t="s">
        <v>38</v>
      </c>
      <c r="D24" s="39">
        <v>20</v>
      </c>
      <c r="E24" s="45">
        <v>2200</v>
      </c>
      <c r="F24" s="14">
        <v>500</v>
      </c>
      <c r="G24" s="40">
        <f>SUM(E24:F24)</f>
        <v>2700</v>
      </c>
      <c r="H24" s="40">
        <f>D24*(E24+F24)</f>
        <v>54000</v>
      </c>
    </row>
    <row r="25" spans="1:8">
      <c r="A25" s="42"/>
      <c r="B25" s="46"/>
      <c r="C25" s="44"/>
      <c r="D25" s="39"/>
      <c r="E25" s="45"/>
      <c r="F25" s="14"/>
      <c r="G25" s="14"/>
      <c r="H25" s="35"/>
    </row>
    <row r="26" spans="1:8">
      <c r="A26" s="24">
        <v>3</v>
      </c>
      <c r="B26" s="25" t="s">
        <v>44</v>
      </c>
      <c r="C26" s="26"/>
      <c r="D26" s="26"/>
      <c r="E26" s="27"/>
      <c r="F26" s="27"/>
      <c r="G26" s="27"/>
      <c r="H26" s="35"/>
    </row>
    <row r="27" spans="1:8" ht="105">
      <c r="A27" s="42"/>
      <c r="B27" s="47" t="s">
        <v>45</v>
      </c>
      <c r="C27" s="26"/>
      <c r="D27" s="26"/>
      <c r="E27" s="27"/>
      <c r="F27" s="27"/>
      <c r="G27" s="27"/>
      <c r="H27" s="35"/>
    </row>
    <row r="28" spans="1:8">
      <c r="A28" s="42" t="s">
        <v>36</v>
      </c>
      <c r="B28" s="48" t="s">
        <v>43</v>
      </c>
      <c r="C28" s="39" t="s">
        <v>46</v>
      </c>
      <c r="D28" s="39">
        <v>5</v>
      </c>
      <c r="E28" s="27">
        <v>8000</v>
      </c>
      <c r="F28" s="27">
        <v>2000</v>
      </c>
      <c r="G28" s="40">
        <f>SUM(E28:F28)</f>
        <v>10000</v>
      </c>
      <c r="H28" s="40">
        <f>D28*(E28+F28)</f>
        <v>50000</v>
      </c>
    </row>
    <row r="29" spans="1:8">
      <c r="A29" s="42"/>
      <c r="B29" s="47"/>
      <c r="C29" s="26"/>
      <c r="D29" s="26"/>
      <c r="E29" s="27"/>
      <c r="F29" s="27"/>
      <c r="G29" s="27"/>
      <c r="H29" s="35"/>
    </row>
    <row r="30" spans="1:8">
      <c r="A30" s="24">
        <v>4</v>
      </c>
      <c r="B30" s="25" t="s">
        <v>47</v>
      </c>
      <c r="C30" s="26"/>
      <c r="D30" s="26"/>
      <c r="E30" s="27"/>
      <c r="F30" s="27"/>
      <c r="G30" s="27"/>
      <c r="H30" s="35"/>
    </row>
    <row r="31" spans="1:8" ht="30" customHeight="1">
      <c r="A31" s="42"/>
      <c r="B31" s="49" t="s">
        <v>48</v>
      </c>
      <c r="C31" s="26"/>
      <c r="D31" s="26"/>
      <c r="E31" s="27"/>
      <c r="F31" s="27"/>
      <c r="G31" s="27"/>
      <c r="H31" s="35"/>
    </row>
    <row r="32" spans="1:8" ht="120">
      <c r="A32" s="42"/>
      <c r="B32" s="47" t="s">
        <v>49</v>
      </c>
      <c r="C32" s="26"/>
      <c r="D32" s="26"/>
      <c r="E32" s="27"/>
      <c r="F32" s="27"/>
      <c r="G32" s="27"/>
      <c r="H32" s="35"/>
    </row>
    <row r="33" spans="1:8" ht="90">
      <c r="A33" s="42"/>
      <c r="B33" s="47" t="s">
        <v>50</v>
      </c>
      <c r="C33" s="26"/>
      <c r="D33" s="26"/>
      <c r="E33" s="27"/>
      <c r="F33" s="27"/>
      <c r="G33" s="27"/>
      <c r="H33" s="35"/>
    </row>
    <row r="34" spans="1:8" ht="45">
      <c r="A34" s="42"/>
      <c r="B34" s="47" t="s">
        <v>51</v>
      </c>
      <c r="C34" s="26"/>
      <c r="D34" s="26"/>
      <c r="E34" s="27"/>
      <c r="F34" s="27"/>
      <c r="G34" s="27"/>
      <c r="H34" s="35"/>
    </row>
    <row r="35" spans="1:8">
      <c r="A35" s="42" t="s">
        <v>36</v>
      </c>
      <c r="B35" s="48" t="s">
        <v>43</v>
      </c>
      <c r="C35" s="39" t="s">
        <v>46</v>
      </c>
      <c r="D35" s="39">
        <v>1</v>
      </c>
      <c r="E35" s="27">
        <v>11500</v>
      </c>
      <c r="F35" s="27">
        <v>2000</v>
      </c>
      <c r="G35" s="40">
        <f>SUM(E35:F35)</f>
        <v>13500</v>
      </c>
      <c r="H35" s="40">
        <f>D35*(E35+F35)</f>
        <v>13500</v>
      </c>
    </row>
    <row r="36" spans="1:8">
      <c r="A36" s="42"/>
      <c r="B36" s="47"/>
      <c r="C36" s="26"/>
      <c r="D36" s="26"/>
      <c r="E36" s="27"/>
      <c r="F36" s="27"/>
      <c r="G36" s="27"/>
      <c r="H36" s="27"/>
    </row>
    <row r="37" spans="1:8" s="51" customFormat="1">
      <c r="A37" s="24">
        <v>6</v>
      </c>
      <c r="B37" s="25" t="s">
        <v>52</v>
      </c>
      <c r="C37" s="39"/>
      <c r="D37" s="50"/>
      <c r="E37" s="27"/>
      <c r="F37" s="27"/>
      <c r="G37" s="27"/>
      <c r="H37" s="27"/>
    </row>
    <row r="38" spans="1:8" s="51" customFormat="1" ht="75">
      <c r="A38" s="52"/>
      <c r="B38" s="53" t="s">
        <v>53</v>
      </c>
      <c r="C38" s="39" t="s">
        <v>46</v>
      </c>
      <c r="D38" s="39">
        <v>1</v>
      </c>
      <c r="E38" s="54">
        <v>4000</v>
      </c>
      <c r="F38" s="54">
        <v>500</v>
      </c>
      <c r="G38" s="40">
        <f>SUM(E38:F38)</f>
        <v>4500</v>
      </c>
      <c r="H38" s="40">
        <f>D38*(E38+F38)</f>
        <v>4500</v>
      </c>
    </row>
    <row r="39" spans="1:8" s="51" customFormat="1">
      <c r="A39" s="52"/>
      <c r="B39" s="53"/>
      <c r="C39" s="39"/>
      <c r="D39" s="50"/>
      <c r="E39" s="27"/>
      <c r="F39" s="27"/>
      <c r="G39" s="27"/>
      <c r="H39" s="27"/>
    </row>
    <row r="40" spans="1:8">
      <c r="A40" s="24">
        <v>7</v>
      </c>
      <c r="B40" s="25" t="s">
        <v>54</v>
      </c>
      <c r="C40" s="26"/>
      <c r="D40" s="26"/>
      <c r="E40" s="27"/>
      <c r="F40" s="27"/>
      <c r="G40" s="27"/>
      <c r="H40" s="27"/>
    </row>
    <row r="41" spans="1:8" ht="75">
      <c r="A41" s="42"/>
      <c r="B41" s="55" t="s">
        <v>55</v>
      </c>
      <c r="C41" s="26"/>
      <c r="D41" s="26"/>
      <c r="E41" s="27"/>
      <c r="F41" s="27"/>
      <c r="G41" s="27"/>
      <c r="H41" s="35"/>
    </row>
    <row r="42" spans="1:8">
      <c r="A42" s="42" t="s">
        <v>36</v>
      </c>
      <c r="B42" s="48" t="s">
        <v>43</v>
      </c>
      <c r="C42" s="39" t="s">
        <v>46</v>
      </c>
      <c r="D42" s="39">
        <v>1</v>
      </c>
      <c r="E42" s="27">
        <v>4000</v>
      </c>
      <c r="F42" s="27">
        <v>500</v>
      </c>
      <c r="G42" s="40">
        <f>SUM(E42:F42)</f>
        <v>4500</v>
      </c>
      <c r="H42" s="40">
        <f>D42*(E42+F42)</f>
        <v>4500</v>
      </c>
    </row>
    <row r="43" spans="1:8">
      <c r="A43" s="42"/>
      <c r="B43" s="47"/>
      <c r="C43" s="26"/>
      <c r="D43" s="26"/>
      <c r="E43" s="27"/>
      <c r="F43" s="27"/>
      <c r="G43" s="27"/>
      <c r="H43" s="35"/>
    </row>
    <row r="44" spans="1:8">
      <c r="A44" s="24">
        <v>9</v>
      </c>
      <c r="B44" s="25" t="s">
        <v>56</v>
      </c>
      <c r="C44" s="26"/>
      <c r="D44" s="26"/>
      <c r="E44" s="27"/>
      <c r="F44" s="27"/>
      <c r="G44" s="27"/>
      <c r="H44" s="35"/>
    </row>
    <row r="45" spans="1:8" ht="45">
      <c r="A45" s="56" t="s">
        <v>33</v>
      </c>
      <c r="B45" s="47" t="s">
        <v>57</v>
      </c>
      <c r="C45" s="39" t="s">
        <v>46</v>
      </c>
      <c r="D45" s="39">
        <v>2</v>
      </c>
      <c r="E45" s="54">
        <v>5500</v>
      </c>
      <c r="F45" s="54">
        <v>1000</v>
      </c>
      <c r="G45" s="40">
        <f>SUM(E45:F45)</f>
        <v>6500</v>
      </c>
      <c r="H45" s="40">
        <f t="shared" ref="H45" si="0">D45*(E45+F45)</f>
        <v>13000</v>
      </c>
    </row>
    <row r="46" spans="1:8">
      <c r="A46" s="42"/>
      <c r="B46" s="47"/>
      <c r="C46" s="26"/>
      <c r="D46" s="26"/>
      <c r="E46" s="54"/>
      <c r="F46" s="54"/>
      <c r="G46" s="54"/>
      <c r="H46" s="35"/>
    </row>
    <row r="47" spans="1:8">
      <c r="A47" s="24">
        <v>10</v>
      </c>
      <c r="B47" s="25" t="s">
        <v>58</v>
      </c>
      <c r="C47" s="26"/>
      <c r="D47" s="26"/>
      <c r="E47" s="54"/>
      <c r="F47" s="54"/>
      <c r="G47" s="54"/>
      <c r="H47" s="35"/>
    </row>
    <row r="48" spans="1:8" ht="51" customHeight="1">
      <c r="A48" s="56" t="s">
        <v>33</v>
      </c>
      <c r="B48" s="47" t="s">
        <v>59</v>
      </c>
      <c r="C48" s="39" t="s">
        <v>46</v>
      </c>
      <c r="D48" s="39">
        <v>2</v>
      </c>
      <c r="E48" s="54">
        <v>7200</v>
      </c>
      <c r="F48" s="54">
        <v>1000</v>
      </c>
      <c r="G48" s="40">
        <f>SUM(E48:F48)</f>
        <v>8200</v>
      </c>
      <c r="H48" s="40">
        <f t="shared" ref="H48" si="1">D48*(E48+F48)</f>
        <v>16400</v>
      </c>
    </row>
    <row r="49" spans="1:8">
      <c r="A49" s="42"/>
      <c r="B49" s="47"/>
      <c r="C49" s="26"/>
      <c r="D49" s="26"/>
      <c r="E49" s="27"/>
      <c r="F49" s="27"/>
      <c r="G49" s="27"/>
      <c r="H49" s="35"/>
    </row>
    <row r="50" spans="1:8">
      <c r="A50" s="24">
        <v>11</v>
      </c>
      <c r="B50" s="25" t="s">
        <v>60</v>
      </c>
      <c r="C50" s="26"/>
      <c r="D50" s="26"/>
      <c r="E50" s="27"/>
      <c r="F50" s="27"/>
      <c r="G50" s="27"/>
      <c r="H50" s="35"/>
    </row>
    <row r="51" spans="1:8" ht="90">
      <c r="A51" s="42"/>
      <c r="B51" s="47" t="s">
        <v>61</v>
      </c>
      <c r="C51" s="26"/>
      <c r="D51" s="26"/>
      <c r="E51" s="27"/>
      <c r="F51" s="27"/>
      <c r="G51" s="27"/>
      <c r="H51" s="35"/>
    </row>
    <row r="52" spans="1:8">
      <c r="A52" s="42" t="s">
        <v>33</v>
      </c>
      <c r="B52" s="47" t="s">
        <v>62</v>
      </c>
      <c r="C52" s="39" t="s">
        <v>38</v>
      </c>
      <c r="D52" s="39">
        <v>30</v>
      </c>
      <c r="E52" s="27">
        <v>500</v>
      </c>
      <c r="F52" s="27">
        <v>100</v>
      </c>
      <c r="G52" s="40">
        <f t="shared" ref="G52:G54" si="2">SUM(E52:F52)</f>
        <v>600</v>
      </c>
      <c r="H52" s="40">
        <f t="shared" ref="H52:H54" si="3">D52*(E52+F52)</f>
        <v>18000</v>
      </c>
    </row>
    <row r="53" spans="1:8">
      <c r="A53" s="42" t="s">
        <v>36</v>
      </c>
      <c r="B53" s="47" t="s">
        <v>63</v>
      </c>
      <c r="C53" s="39" t="s">
        <v>38</v>
      </c>
      <c r="D53" s="39">
        <v>15</v>
      </c>
      <c r="E53" s="27">
        <v>400</v>
      </c>
      <c r="F53" s="27">
        <v>100</v>
      </c>
      <c r="G53" s="40">
        <f t="shared" si="2"/>
        <v>500</v>
      </c>
      <c r="H53" s="40">
        <f t="shared" si="3"/>
        <v>7500</v>
      </c>
    </row>
    <row r="54" spans="1:8">
      <c r="A54" s="42" t="s">
        <v>64</v>
      </c>
      <c r="B54" s="47" t="s">
        <v>65</v>
      </c>
      <c r="C54" s="39" t="s">
        <v>38</v>
      </c>
      <c r="D54" s="39">
        <v>20</v>
      </c>
      <c r="E54" s="27">
        <v>300</v>
      </c>
      <c r="F54" s="27">
        <v>100</v>
      </c>
      <c r="G54" s="40">
        <f t="shared" si="2"/>
        <v>400</v>
      </c>
      <c r="H54" s="40">
        <f t="shared" si="3"/>
        <v>8000</v>
      </c>
    </row>
    <row r="55" spans="1:8">
      <c r="A55" s="42"/>
      <c r="B55" s="47"/>
      <c r="C55" s="26"/>
      <c r="D55" s="26"/>
      <c r="E55" s="27"/>
      <c r="F55" s="27"/>
      <c r="G55" s="27"/>
      <c r="H55" s="35"/>
    </row>
    <row r="56" spans="1:8">
      <c r="A56" s="24">
        <v>13</v>
      </c>
      <c r="B56" s="25" t="s">
        <v>66</v>
      </c>
      <c r="C56" s="26"/>
      <c r="D56" s="26"/>
      <c r="E56" s="27"/>
      <c r="F56" s="27"/>
      <c r="G56" s="27"/>
      <c r="H56" s="35"/>
    </row>
    <row r="57" spans="1:8" ht="45">
      <c r="A57" s="56"/>
      <c r="B57" s="49" t="s">
        <v>67</v>
      </c>
      <c r="C57" s="39"/>
      <c r="D57" s="39"/>
      <c r="E57" s="27"/>
      <c r="F57" s="27"/>
      <c r="G57" s="27"/>
      <c r="H57" s="35"/>
    </row>
    <row r="58" spans="1:8">
      <c r="A58" s="42" t="s">
        <v>33</v>
      </c>
      <c r="B58" s="47" t="s">
        <v>68</v>
      </c>
      <c r="C58" s="39" t="s">
        <v>46</v>
      </c>
      <c r="D58" s="39">
        <v>2</v>
      </c>
      <c r="E58" s="27">
        <v>1700</v>
      </c>
      <c r="F58" s="27">
        <v>500</v>
      </c>
      <c r="G58" s="40">
        <f>SUM(E58:F58)</f>
        <v>2200</v>
      </c>
      <c r="H58" s="40">
        <f t="shared" ref="H58" si="4">D58*(E58+F58)</f>
        <v>4400</v>
      </c>
    </row>
    <row r="59" spans="1:8">
      <c r="A59" s="56"/>
      <c r="B59" s="47"/>
      <c r="C59" s="39"/>
      <c r="D59" s="39"/>
      <c r="E59" s="27"/>
      <c r="F59" s="27"/>
      <c r="G59" s="27"/>
      <c r="H59" s="35"/>
    </row>
    <row r="60" spans="1:8">
      <c r="A60" s="24">
        <v>14</v>
      </c>
      <c r="B60" s="25" t="s">
        <v>69</v>
      </c>
      <c r="C60" s="39"/>
      <c r="D60" s="39"/>
      <c r="E60" s="27"/>
      <c r="F60" s="27"/>
      <c r="G60" s="27"/>
      <c r="H60" s="35"/>
    </row>
    <row r="61" spans="1:8">
      <c r="A61" s="56"/>
      <c r="B61" s="57" t="s">
        <v>70</v>
      </c>
      <c r="C61" s="39"/>
      <c r="D61" s="39"/>
      <c r="E61" s="27"/>
      <c r="F61" s="27"/>
      <c r="G61" s="27"/>
      <c r="H61" s="35"/>
    </row>
    <row r="62" spans="1:8" ht="60">
      <c r="A62" s="56"/>
      <c r="B62" s="58" t="s">
        <v>71</v>
      </c>
      <c r="C62" s="39"/>
      <c r="D62" s="39"/>
      <c r="E62" s="27"/>
      <c r="F62" s="27"/>
      <c r="G62" s="27"/>
      <c r="H62" s="35"/>
    </row>
    <row r="63" spans="1:8" ht="90">
      <c r="A63" s="56"/>
      <c r="B63" s="59" t="s">
        <v>72</v>
      </c>
      <c r="C63" s="39"/>
      <c r="D63" s="39"/>
      <c r="E63" s="27"/>
      <c r="F63" s="27"/>
      <c r="G63" s="27"/>
      <c r="H63" s="35"/>
    </row>
    <row r="64" spans="1:8" ht="60">
      <c r="A64" s="56"/>
      <c r="B64" s="59" t="s">
        <v>73</v>
      </c>
      <c r="C64" s="39"/>
      <c r="D64" s="39"/>
      <c r="E64" s="27"/>
      <c r="F64" s="27"/>
      <c r="G64" s="27"/>
      <c r="H64" s="35"/>
    </row>
    <row r="65" spans="1:8" ht="90">
      <c r="A65" s="56"/>
      <c r="B65" s="59" t="s">
        <v>74</v>
      </c>
      <c r="C65" s="39"/>
      <c r="D65" s="39"/>
      <c r="E65" s="27"/>
      <c r="F65" s="27"/>
      <c r="G65" s="27"/>
      <c r="H65" s="35"/>
    </row>
    <row r="66" spans="1:8" ht="45">
      <c r="A66" s="42"/>
      <c r="B66" s="20" t="s">
        <v>75</v>
      </c>
      <c r="C66" s="26"/>
      <c r="D66" s="26"/>
      <c r="E66" s="27"/>
      <c r="F66" s="27"/>
      <c r="G66" s="27"/>
      <c r="H66" s="35"/>
    </row>
    <row r="67" spans="1:8">
      <c r="A67" s="42" t="s">
        <v>36</v>
      </c>
      <c r="B67" s="20" t="s">
        <v>76</v>
      </c>
      <c r="C67" s="26" t="s">
        <v>77</v>
      </c>
      <c r="D67" s="26">
        <v>105</v>
      </c>
      <c r="E67" s="27">
        <v>1300</v>
      </c>
      <c r="F67" s="27">
        <v>500</v>
      </c>
      <c r="G67" s="40">
        <f t="shared" ref="G67:G68" si="5">SUM(E67:F67)</f>
        <v>1800</v>
      </c>
      <c r="H67" s="40">
        <f t="shared" ref="H67:H68" si="6">D67*(E67+F67)</f>
        <v>189000</v>
      </c>
    </row>
    <row r="68" spans="1:8">
      <c r="A68" s="42" t="s">
        <v>64</v>
      </c>
      <c r="B68" s="20" t="s">
        <v>78</v>
      </c>
      <c r="C68" s="26" t="s">
        <v>77</v>
      </c>
      <c r="D68" s="39">
        <v>2</v>
      </c>
      <c r="E68" s="27">
        <v>1500</v>
      </c>
      <c r="F68" s="27">
        <v>500</v>
      </c>
      <c r="G68" s="40">
        <f t="shared" si="5"/>
        <v>2000</v>
      </c>
      <c r="H68" s="40">
        <f t="shared" si="6"/>
        <v>4000</v>
      </c>
    </row>
    <row r="69" spans="1:8">
      <c r="A69" s="42"/>
      <c r="B69" s="20"/>
      <c r="C69" s="26"/>
      <c r="D69" s="39"/>
      <c r="E69" s="27"/>
      <c r="F69" s="27"/>
      <c r="G69" s="27"/>
      <c r="H69" s="35"/>
    </row>
    <row r="70" spans="1:8">
      <c r="A70" s="24">
        <v>15</v>
      </c>
      <c r="B70" s="25" t="s">
        <v>79</v>
      </c>
      <c r="C70" s="26"/>
      <c r="D70" s="39"/>
      <c r="E70" s="27"/>
      <c r="F70" s="27"/>
      <c r="G70" s="27"/>
      <c r="H70" s="35"/>
    </row>
    <row r="71" spans="1:8">
      <c r="A71" s="42">
        <v>15.1</v>
      </c>
      <c r="B71" s="60" t="s">
        <v>80</v>
      </c>
      <c r="C71" s="26"/>
      <c r="D71" s="39"/>
      <c r="E71" s="27"/>
      <c r="F71" s="27"/>
      <c r="G71" s="27"/>
      <c r="H71" s="35"/>
    </row>
    <row r="72" spans="1:8" ht="150">
      <c r="A72" s="42"/>
      <c r="B72" s="20" t="s">
        <v>81</v>
      </c>
      <c r="C72" s="26"/>
      <c r="D72" s="39"/>
      <c r="E72" s="27"/>
      <c r="F72" s="27"/>
      <c r="G72" s="27"/>
      <c r="H72" s="35"/>
    </row>
    <row r="73" spans="1:8" ht="75">
      <c r="A73" s="42"/>
      <c r="B73" s="20" t="s">
        <v>82</v>
      </c>
      <c r="C73" s="26"/>
      <c r="D73" s="39"/>
      <c r="E73" s="27"/>
      <c r="F73" s="27"/>
      <c r="G73" s="27"/>
      <c r="H73" s="35"/>
    </row>
    <row r="74" spans="1:8">
      <c r="A74" s="42" t="s">
        <v>36</v>
      </c>
      <c r="B74" s="60" t="s">
        <v>83</v>
      </c>
      <c r="C74" s="39" t="s">
        <v>84</v>
      </c>
      <c r="D74" s="39">
        <v>65</v>
      </c>
      <c r="E74" s="27">
        <v>80</v>
      </c>
      <c r="F74" s="27">
        <v>25</v>
      </c>
      <c r="G74" s="40">
        <f>SUM(E74:F74)</f>
        <v>105</v>
      </c>
      <c r="H74" s="40">
        <f t="shared" ref="H74" si="7">D74*(E74+F74)</f>
        <v>6825</v>
      </c>
    </row>
    <row r="75" spans="1:8">
      <c r="A75" s="42"/>
      <c r="B75" s="60"/>
      <c r="C75" s="39"/>
      <c r="D75" s="61"/>
      <c r="E75" s="27"/>
      <c r="F75" s="61"/>
      <c r="G75" s="61"/>
      <c r="H75" s="35"/>
    </row>
    <row r="76" spans="1:8" s="64" customFormat="1">
      <c r="A76" s="62">
        <v>15.2</v>
      </c>
      <c r="B76" s="57" t="s">
        <v>85</v>
      </c>
      <c r="C76" s="39"/>
      <c r="D76" s="61"/>
      <c r="E76" s="61"/>
      <c r="F76" s="61"/>
      <c r="G76" s="61"/>
      <c r="H76" s="63"/>
    </row>
    <row r="77" spans="1:8" s="64" customFormat="1" ht="120">
      <c r="A77" s="65"/>
      <c r="B77" s="66" t="s">
        <v>86</v>
      </c>
      <c r="C77" s="39"/>
      <c r="D77" s="61"/>
      <c r="E77" s="61"/>
      <c r="F77" s="61"/>
      <c r="G77" s="61"/>
      <c r="H77" s="63"/>
    </row>
    <row r="78" spans="1:8" s="64" customFormat="1" ht="30">
      <c r="A78" s="65"/>
      <c r="B78" s="20" t="s">
        <v>87</v>
      </c>
      <c r="C78" s="39"/>
      <c r="D78" s="61"/>
      <c r="E78" s="61"/>
      <c r="F78" s="61"/>
      <c r="G78" s="61"/>
      <c r="H78" s="63"/>
    </row>
    <row r="79" spans="1:8" s="64" customFormat="1" ht="75">
      <c r="A79" s="65"/>
      <c r="B79" s="20" t="s">
        <v>82</v>
      </c>
      <c r="C79" s="39"/>
      <c r="D79" s="61"/>
      <c r="E79" s="61"/>
      <c r="F79" s="61"/>
      <c r="G79" s="61"/>
      <c r="H79" s="63"/>
    </row>
    <row r="80" spans="1:8" s="64" customFormat="1">
      <c r="A80" s="65" t="s">
        <v>33</v>
      </c>
      <c r="B80" s="60" t="s">
        <v>88</v>
      </c>
      <c r="C80" s="39" t="s">
        <v>84</v>
      </c>
      <c r="D80" s="61">
        <v>7</v>
      </c>
      <c r="E80" s="61">
        <v>3200</v>
      </c>
      <c r="F80" s="61">
        <v>250</v>
      </c>
      <c r="G80" s="40">
        <f>SUM(E80:F80)</f>
        <v>3450</v>
      </c>
      <c r="H80" s="40">
        <f t="shared" ref="H80" si="8">D80*(E80+F80)</f>
        <v>24150</v>
      </c>
    </row>
    <row r="81" spans="1:8" s="64" customFormat="1">
      <c r="A81" s="65"/>
      <c r="B81" s="67"/>
      <c r="C81" s="44"/>
      <c r="D81" s="61"/>
      <c r="E81" s="61"/>
      <c r="F81" s="61"/>
      <c r="G81" s="61"/>
      <c r="H81" s="63">
        <v>0</v>
      </c>
    </row>
    <row r="82" spans="1:8">
      <c r="A82" s="24">
        <v>16</v>
      </c>
      <c r="B82" s="25" t="s">
        <v>89</v>
      </c>
      <c r="C82" s="39"/>
      <c r="D82" s="61"/>
      <c r="E82" s="27"/>
      <c r="F82" s="27"/>
      <c r="G82" s="27"/>
      <c r="H82" s="35"/>
    </row>
    <row r="83" spans="1:8">
      <c r="A83" s="42">
        <v>16.100000000000001</v>
      </c>
      <c r="B83" s="66" t="s">
        <v>90</v>
      </c>
      <c r="C83" s="39"/>
      <c r="D83" s="61"/>
      <c r="E83" s="27"/>
      <c r="F83" s="27"/>
      <c r="G83" s="27"/>
      <c r="H83" s="35"/>
    </row>
    <row r="84" spans="1:8" ht="30">
      <c r="A84" s="56" t="s">
        <v>33</v>
      </c>
      <c r="B84" s="68" t="s">
        <v>91</v>
      </c>
      <c r="C84" s="39" t="s">
        <v>84</v>
      </c>
      <c r="D84" s="61">
        <v>0.7</v>
      </c>
      <c r="E84" s="54">
        <v>4000</v>
      </c>
      <c r="F84" s="54">
        <v>500</v>
      </c>
      <c r="G84" s="40">
        <f>SUM(E84:F84)</f>
        <v>4500</v>
      </c>
      <c r="H84" s="40">
        <f t="shared" ref="H84" si="9">D84*(E84+F84)</f>
        <v>3150</v>
      </c>
    </row>
    <row r="85" spans="1:8">
      <c r="A85" s="42"/>
      <c r="B85" s="20"/>
      <c r="C85" s="39"/>
      <c r="D85" s="61"/>
      <c r="E85" s="27"/>
      <c r="F85" s="27"/>
      <c r="G85" s="27"/>
      <c r="H85" s="35"/>
    </row>
    <row r="86" spans="1:8">
      <c r="A86" s="42">
        <v>16.2</v>
      </c>
      <c r="B86" s="66" t="s">
        <v>92</v>
      </c>
      <c r="C86" s="39"/>
      <c r="D86" s="61"/>
      <c r="E86" s="27"/>
      <c r="F86" s="27"/>
      <c r="G86" s="27"/>
      <c r="H86" s="35"/>
    </row>
    <row r="87" spans="1:8" ht="45">
      <c r="A87" s="56" t="s">
        <v>33</v>
      </c>
      <c r="B87" s="69" t="s">
        <v>93</v>
      </c>
      <c r="C87" s="39" t="s">
        <v>84</v>
      </c>
      <c r="D87" s="39">
        <v>1.7</v>
      </c>
      <c r="E87" s="54">
        <v>4000</v>
      </c>
      <c r="F87" s="54">
        <v>500</v>
      </c>
      <c r="G87" s="40">
        <f>SUM(E87:F87)</f>
        <v>4500</v>
      </c>
      <c r="H87" s="40">
        <f t="shared" ref="H87" si="10">D87*(E87+F87)</f>
        <v>7650</v>
      </c>
    </row>
    <row r="88" spans="1:8">
      <c r="A88" s="42"/>
      <c r="B88" s="60"/>
      <c r="C88" s="39"/>
      <c r="D88" s="61"/>
      <c r="E88" s="27"/>
      <c r="F88" s="27"/>
      <c r="G88" s="27"/>
      <c r="H88" s="35"/>
    </row>
    <row r="89" spans="1:8" s="64" customFormat="1">
      <c r="A89" s="62">
        <v>16.3</v>
      </c>
      <c r="B89" s="66" t="s">
        <v>94</v>
      </c>
      <c r="C89" s="44"/>
      <c r="D89" s="50"/>
      <c r="E89" s="61"/>
      <c r="F89" s="61"/>
      <c r="G89" s="61"/>
      <c r="H89" s="70"/>
    </row>
    <row r="90" spans="1:8" s="74" customFormat="1" ht="90">
      <c r="A90" s="71"/>
      <c r="B90" s="72" t="s">
        <v>95</v>
      </c>
      <c r="C90" s="44"/>
      <c r="D90" s="61"/>
      <c r="E90" s="61"/>
      <c r="F90" s="61"/>
      <c r="G90" s="61"/>
      <c r="H90" s="73"/>
    </row>
    <row r="91" spans="1:8" s="74" customFormat="1">
      <c r="A91" s="75" t="s">
        <v>33</v>
      </c>
      <c r="B91" s="20" t="s">
        <v>96</v>
      </c>
      <c r="C91" s="39" t="s">
        <v>46</v>
      </c>
      <c r="D91" s="39">
        <v>21</v>
      </c>
      <c r="E91" s="27">
        <v>900</v>
      </c>
      <c r="F91" s="27">
        <v>200</v>
      </c>
      <c r="G91" s="40">
        <f>SUM(E91:F91)</f>
        <v>1100</v>
      </c>
      <c r="H91" s="40">
        <f t="shared" ref="H91" si="11">D91*(E91+F91)</f>
        <v>23100</v>
      </c>
    </row>
    <row r="92" spans="1:8" s="74" customFormat="1">
      <c r="A92" s="75"/>
      <c r="B92" s="20"/>
      <c r="C92" s="39"/>
      <c r="D92" s="39"/>
      <c r="E92" s="27"/>
      <c r="F92" s="27"/>
      <c r="G92" s="27"/>
      <c r="H92" s="40"/>
    </row>
    <row r="93" spans="1:8" s="74" customFormat="1">
      <c r="A93" s="76">
        <v>16.399999999999999</v>
      </c>
      <c r="B93" s="66" t="s">
        <v>97</v>
      </c>
      <c r="C93" s="39"/>
      <c r="D93" s="39"/>
      <c r="E93" s="27"/>
      <c r="F93" s="27"/>
      <c r="G93" s="27"/>
      <c r="H93" s="40"/>
    </row>
    <row r="94" spans="1:8" s="74" customFormat="1" ht="73.7" customHeight="1">
      <c r="A94" s="75"/>
      <c r="B94" s="77" t="s">
        <v>98</v>
      </c>
      <c r="C94" s="39"/>
      <c r="D94" s="39"/>
      <c r="E94" s="27"/>
      <c r="F94" s="27"/>
      <c r="G94" s="27"/>
      <c r="H94" s="40"/>
    </row>
    <row r="95" spans="1:8" s="74" customFormat="1">
      <c r="A95" s="75" t="s">
        <v>33</v>
      </c>
      <c r="B95" s="68" t="s">
        <v>99</v>
      </c>
      <c r="C95" s="39" t="s">
        <v>46</v>
      </c>
      <c r="D95" s="39">
        <v>3</v>
      </c>
      <c r="E95" s="27">
        <v>2400</v>
      </c>
      <c r="F95" s="27">
        <v>500</v>
      </c>
      <c r="G95" s="40">
        <f t="shared" ref="G95:G96" si="12">SUM(E95:F95)</f>
        <v>2900</v>
      </c>
      <c r="H95" s="40">
        <f t="shared" ref="H95:H96" si="13">D95*(E95+F95)</f>
        <v>8700</v>
      </c>
    </row>
    <row r="96" spans="1:8" s="74" customFormat="1">
      <c r="A96" s="75" t="s">
        <v>36</v>
      </c>
      <c r="B96" s="68" t="s">
        <v>100</v>
      </c>
      <c r="C96" s="39" t="s">
        <v>46</v>
      </c>
      <c r="D96" s="39">
        <v>2</v>
      </c>
      <c r="E96" s="27">
        <v>2000</v>
      </c>
      <c r="F96" s="27">
        <v>500</v>
      </c>
      <c r="G96" s="40">
        <f t="shared" si="12"/>
        <v>2500</v>
      </c>
      <c r="H96" s="40">
        <f t="shared" si="13"/>
        <v>5000</v>
      </c>
    </row>
    <row r="97" spans="1:8" s="74" customFormat="1">
      <c r="A97" s="75"/>
      <c r="B97" s="20"/>
      <c r="C97" s="39"/>
      <c r="D97" s="39"/>
      <c r="E97" s="27"/>
      <c r="F97" s="27"/>
      <c r="G97" s="27"/>
      <c r="H97" s="40"/>
    </row>
    <row r="98" spans="1:8" s="74" customFormat="1">
      <c r="A98" s="76">
        <v>16.5</v>
      </c>
      <c r="B98" s="66" t="s">
        <v>101</v>
      </c>
      <c r="C98" s="39"/>
      <c r="D98" s="39"/>
      <c r="E98" s="27"/>
      <c r="F98" s="27"/>
      <c r="G98" s="27"/>
      <c r="H98" s="40"/>
    </row>
    <row r="99" spans="1:8" s="74" customFormat="1" ht="45">
      <c r="A99" s="76"/>
      <c r="B99" s="20" t="s">
        <v>102</v>
      </c>
      <c r="C99" s="39"/>
      <c r="D99" s="39"/>
      <c r="E99" s="27"/>
      <c r="F99" s="27"/>
      <c r="G99" s="27"/>
      <c r="H99" s="40"/>
    </row>
    <row r="100" spans="1:8" s="74" customFormat="1">
      <c r="A100" s="75"/>
      <c r="B100" s="78" t="s">
        <v>103</v>
      </c>
      <c r="C100" s="39"/>
      <c r="D100" s="39"/>
      <c r="E100" s="27"/>
      <c r="F100" s="27"/>
      <c r="G100" s="27"/>
      <c r="H100" s="40"/>
    </row>
    <row r="101" spans="1:8" s="74" customFormat="1">
      <c r="A101" s="75" t="s">
        <v>36</v>
      </c>
      <c r="B101" s="20" t="s">
        <v>104</v>
      </c>
      <c r="C101" s="39" t="s">
        <v>46</v>
      </c>
      <c r="D101" s="39">
        <v>1</v>
      </c>
      <c r="E101" s="27">
        <v>1500</v>
      </c>
      <c r="F101" s="27">
        <v>500</v>
      </c>
      <c r="G101" s="40">
        <f>SUM(E101:F101)</f>
        <v>2000</v>
      </c>
      <c r="H101" s="40">
        <f t="shared" ref="H101" si="14">D101*(E101+F101)</f>
        <v>2000</v>
      </c>
    </row>
    <row r="102" spans="1:8" s="64" customFormat="1">
      <c r="A102" s="71"/>
      <c r="B102" s="66"/>
      <c r="C102" s="44"/>
      <c r="D102" s="61"/>
      <c r="E102" s="79"/>
      <c r="F102" s="79"/>
      <c r="G102" s="79"/>
      <c r="H102" s="80"/>
    </row>
    <row r="103" spans="1:8" s="82" customFormat="1">
      <c r="A103" s="24">
        <v>17</v>
      </c>
      <c r="B103" s="25" t="s">
        <v>105</v>
      </c>
      <c r="C103" s="44"/>
      <c r="D103" s="37"/>
      <c r="E103" s="81"/>
      <c r="F103" s="81"/>
      <c r="G103" s="81"/>
      <c r="H103" s="81"/>
    </row>
    <row r="104" spans="1:8" s="82" customFormat="1" ht="108" customHeight="1">
      <c r="A104" s="83"/>
      <c r="B104" s="84" t="s">
        <v>106</v>
      </c>
      <c r="C104" s="44"/>
      <c r="D104" s="40"/>
      <c r="E104" s="80"/>
      <c r="F104" s="80"/>
      <c r="G104" s="80"/>
      <c r="H104" s="80"/>
    </row>
    <row r="105" spans="1:8" s="82" customFormat="1" ht="90">
      <c r="A105" s="85"/>
      <c r="B105" s="23" t="s">
        <v>107</v>
      </c>
      <c r="C105" s="44"/>
      <c r="D105" s="40"/>
      <c r="E105" s="80"/>
      <c r="F105" s="80"/>
      <c r="G105" s="80"/>
      <c r="H105" s="80"/>
    </row>
    <row r="106" spans="1:8" s="82" customFormat="1" ht="120">
      <c r="A106" s="85"/>
      <c r="B106" s="20" t="s">
        <v>108</v>
      </c>
      <c r="C106" s="86"/>
      <c r="D106" s="87"/>
      <c r="E106" s="88"/>
      <c r="F106" s="88"/>
      <c r="G106" s="88"/>
      <c r="H106" s="88"/>
    </row>
    <row r="107" spans="1:8" s="82" customFormat="1" ht="45">
      <c r="A107" s="85"/>
      <c r="B107" s="20" t="s">
        <v>109</v>
      </c>
      <c r="C107" s="44"/>
      <c r="D107" s="40"/>
      <c r="E107" s="80"/>
      <c r="F107" s="80"/>
      <c r="G107" s="80"/>
      <c r="H107" s="80"/>
    </row>
    <row r="108" spans="1:8" s="82" customFormat="1" ht="92.45" customHeight="1">
      <c r="A108" s="85"/>
      <c r="B108" s="20" t="s">
        <v>110</v>
      </c>
      <c r="C108" s="44"/>
      <c r="D108" s="40"/>
      <c r="E108" s="80"/>
      <c r="F108" s="80"/>
      <c r="G108" s="80"/>
      <c r="H108" s="80"/>
    </row>
    <row r="109" spans="1:8" s="82" customFormat="1" ht="135">
      <c r="A109" s="85"/>
      <c r="B109" s="20" t="s">
        <v>111</v>
      </c>
      <c r="C109" s="44"/>
      <c r="D109" s="40"/>
      <c r="E109" s="80"/>
      <c r="F109" s="80"/>
      <c r="G109" s="80"/>
      <c r="H109" s="80"/>
    </row>
    <row r="110" spans="1:8" s="82" customFormat="1" ht="30">
      <c r="A110" s="85"/>
      <c r="B110" s="20" t="s">
        <v>112</v>
      </c>
      <c r="C110" s="44"/>
      <c r="D110" s="40"/>
      <c r="E110" s="80"/>
      <c r="F110" s="80"/>
      <c r="G110" s="80"/>
      <c r="H110" s="80"/>
    </row>
    <row r="111" spans="1:8" s="82" customFormat="1" ht="30">
      <c r="A111" s="85"/>
      <c r="B111" s="20" t="s">
        <v>113</v>
      </c>
      <c r="C111" s="44"/>
      <c r="D111" s="40"/>
      <c r="E111" s="80"/>
      <c r="F111" s="80"/>
      <c r="G111" s="80"/>
      <c r="H111" s="80"/>
    </row>
    <row r="112" spans="1:8" s="82" customFormat="1" ht="41.45" customHeight="1">
      <c r="A112" s="85"/>
      <c r="B112" s="29" t="s">
        <v>114</v>
      </c>
      <c r="C112" s="44"/>
      <c r="D112" s="40"/>
      <c r="E112" s="80"/>
      <c r="F112" s="80"/>
      <c r="G112" s="80"/>
      <c r="H112" s="80"/>
    </row>
    <row r="113" spans="1:8" s="82" customFormat="1" ht="30">
      <c r="A113" s="85"/>
      <c r="B113" s="66" t="s">
        <v>115</v>
      </c>
      <c r="C113" s="44" t="s">
        <v>46</v>
      </c>
      <c r="D113" s="40">
        <v>1</v>
      </c>
      <c r="E113" s="80">
        <v>70000</v>
      </c>
      <c r="F113" s="80">
        <v>5000</v>
      </c>
      <c r="G113" s="40">
        <f>SUM(E113:F113)</f>
        <v>75000</v>
      </c>
      <c r="H113" s="80">
        <f>(F113+E113)*D113</f>
        <v>75000</v>
      </c>
    </row>
    <row r="114" spans="1:8">
      <c r="A114" s="89"/>
      <c r="B114" s="90" t="s">
        <v>116</v>
      </c>
      <c r="C114" s="91"/>
      <c r="D114" s="91"/>
      <c r="E114" s="92"/>
      <c r="F114" s="92"/>
      <c r="G114" s="92"/>
      <c r="H114" s="93">
        <f>SUM(H6:H113)</f>
        <v>651375</v>
      </c>
    </row>
    <row r="115" spans="1:8">
      <c r="A115" s="94"/>
      <c r="B115" s="95" t="s">
        <v>117</v>
      </c>
      <c r="C115" s="44"/>
      <c r="D115" s="44"/>
      <c r="E115" s="96"/>
      <c r="F115" s="96"/>
      <c r="G115" s="96"/>
      <c r="H115" s="35">
        <f>H114*0.18</f>
        <v>117247.5</v>
      </c>
    </row>
    <row r="116" spans="1:8" ht="22.35" customHeight="1">
      <c r="A116" s="97"/>
      <c r="B116" s="98" t="s">
        <v>118</v>
      </c>
      <c r="C116" s="99"/>
      <c r="D116" s="99"/>
      <c r="E116" s="100"/>
      <c r="F116" s="100"/>
      <c r="G116" s="100"/>
      <c r="H116" s="101">
        <f>H114+H115</f>
        <v>768622.5</v>
      </c>
    </row>
    <row r="117" spans="1:8" ht="15.75" customHeight="1">
      <c r="A117" s="102"/>
      <c r="B117" s="102" t="s">
        <v>119</v>
      </c>
      <c r="C117" s="102"/>
      <c r="D117" s="102"/>
      <c r="E117" s="102"/>
      <c r="F117" s="102"/>
      <c r="G117" s="102"/>
      <c r="H117" s="102"/>
    </row>
    <row r="118" spans="1:8" s="105" customFormat="1">
      <c r="A118" s="103">
        <v>1</v>
      </c>
      <c r="B118" s="104" t="s">
        <v>120</v>
      </c>
      <c r="C118" s="104"/>
      <c r="D118" s="104"/>
      <c r="E118" s="104"/>
      <c r="F118" s="104"/>
      <c r="G118" s="104"/>
      <c r="H118" s="104"/>
    </row>
    <row r="119" spans="1:8" s="51" customFormat="1" ht="13.7" customHeight="1">
      <c r="A119" s="106">
        <v>2</v>
      </c>
      <c r="B119" s="107" t="s">
        <v>121</v>
      </c>
      <c r="C119" s="107"/>
      <c r="D119" s="107"/>
      <c r="E119" s="107"/>
      <c r="F119" s="107"/>
      <c r="G119" s="107"/>
      <c r="H119" s="107"/>
    </row>
    <row r="120" spans="1:8" s="51" customFormat="1" ht="13.7" customHeight="1">
      <c r="A120" s="106">
        <v>3</v>
      </c>
      <c r="B120" s="107" t="s">
        <v>122</v>
      </c>
      <c r="C120" s="107"/>
      <c r="D120" s="107"/>
      <c r="E120" s="107"/>
      <c r="F120" s="107"/>
      <c r="G120" s="107"/>
      <c r="H120" s="107"/>
    </row>
  </sheetData>
  <autoFilter ref="A4:H120"/>
  <mergeCells count="8">
    <mergeCell ref="B119:H119"/>
    <mergeCell ref="B120:H120"/>
    <mergeCell ref="A1:H1"/>
    <mergeCell ref="A4:A5"/>
    <mergeCell ref="B4:B5"/>
    <mergeCell ref="C4:C5"/>
    <mergeCell ref="D4:D5"/>
    <mergeCell ref="B118:H118"/>
  </mergeCells>
  <pageMargins left="0.70866141732283472" right="0.70866141732283472" top="0.74803149606299213" bottom="0.74803149606299213" header="0.31496062992125984" footer="0.31496062992125984"/>
  <pageSetup scale="4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Summary</vt:lpstr>
      <vt:lpstr>Civil &amp; Interrior</vt:lpstr>
      <vt:lpstr>Furniture</vt:lpstr>
      <vt:lpstr>Signage</vt:lpstr>
      <vt:lpstr>Plumbing</vt:lpstr>
      <vt:lpstr>Electrical Works </vt:lpstr>
      <vt:lpstr>Fire Sprinkler</vt:lpstr>
      <vt:lpstr>Fire and Life Saftey</vt:lpstr>
      <vt:lpstr>HVAC UNPRICED BOQ</vt:lpstr>
      <vt:lpstr>CCTV Works</vt:lpstr>
      <vt:lpstr>ELV Works</vt:lpstr>
      <vt:lpstr>Furniture!Print_Area</vt:lpstr>
      <vt:lpstr>'HVAC UNPRICED BOQ'!Print_Area</vt:lpstr>
      <vt:lpstr>Signage!Print_Area</vt:lpstr>
      <vt:lpstr>Furniture!Print_Titles</vt:lpstr>
      <vt:lpstr>Signage!Print_Titles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 E L L</dc:creator>
  <cp:lastModifiedBy>Nikhil Gurav</cp:lastModifiedBy>
  <dcterms:created xsi:type="dcterms:W3CDTF">2024-06-19T12:52:08Z</dcterms:created>
  <dcterms:modified xsi:type="dcterms:W3CDTF">2024-07-22T07:24:25Z</dcterms:modified>
</cp:coreProperties>
</file>