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Stephen Working Folder\Semolina\JAIPUR\"/>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Bid'!$B$12:$AB$329</definedName>
  </definedNames>
  <calcPr calcId="162913"/>
</workbook>
</file>

<file path=xl/calcChain.xml><?xml version="1.0" encoding="utf-8"?>
<calcChain xmlns="http://schemas.openxmlformats.org/spreadsheetml/2006/main">
  <c r="H7" i="1" l="1"/>
  <c r="H6" i="1"/>
  <c r="H5" i="1"/>
  <c r="H4" i="1"/>
  <c r="H3" i="1"/>
  <c r="G7" i="1"/>
  <c r="F7" i="1"/>
  <c r="F6" i="1"/>
  <c r="F5" i="1"/>
  <c r="F4" i="1"/>
  <c r="F3" i="1"/>
  <c r="P329" i="2"/>
  <c r="P327" i="2"/>
  <c r="P325" i="2"/>
  <c r="P323" i="2"/>
  <c r="P322" i="2"/>
  <c r="P320" i="2"/>
  <c r="P317" i="2"/>
  <c r="P315" i="2"/>
  <c r="P314" i="2"/>
  <c r="P313" i="2"/>
  <c r="P312" i="2"/>
  <c r="P310" i="2"/>
  <c r="P308" i="2"/>
  <c r="P306" i="2"/>
  <c r="P305" i="2"/>
  <c r="P303" i="2"/>
  <c r="P302" i="2"/>
  <c r="P299" i="2"/>
  <c r="P298" i="2"/>
  <c r="P295" i="2"/>
  <c r="P294" i="2"/>
  <c r="P293" i="2"/>
  <c r="P290" i="2"/>
  <c r="P289" i="2"/>
  <c r="P288" i="2"/>
  <c r="P284" i="2"/>
  <c r="P281" i="2"/>
  <c r="P280" i="2"/>
  <c r="P277" i="2"/>
  <c r="P275" i="2"/>
  <c r="P270" i="2"/>
  <c r="P249" i="2"/>
  <c r="P248" i="2"/>
  <c r="P247" i="2"/>
  <c r="P245" i="2"/>
  <c r="P244" i="2"/>
  <c r="P243" i="2"/>
  <c r="P241" i="2"/>
  <c r="P238" i="2"/>
  <c r="P237" i="2"/>
  <c r="P229" i="2"/>
  <c r="P228" i="2"/>
  <c r="P225" i="2"/>
  <c r="P224" i="2"/>
  <c r="P223" i="2"/>
  <c r="P222" i="2"/>
  <c r="P221" i="2"/>
  <c r="P216" i="2"/>
  <c r="P215" i="2"/>
  <c r="P214" i="2"/>
  <c r="P213" i="2"/>
  <c r="P211" i="2"/>
  <c r="P210" i="2"/>
  <c r="P209" i="2"/>
  <c r="P208" i="2"/>
  <c r="P207" i="2"/>
  <c r="P206" i="2"/>
  <c r="P205" i="2"/>
  <c r="P198" i="2"/>
  <c r="P195" i="2"/>
  <c r="P179" i="2"/>
  <c r="P178" i="2"/>
  <c r="P177" i="2"/>
  <c r="P175" i="2"/>
  <c r="P174" i="2"/>
  <c r="P172" i="2"/>
  <c r="P170" i="2"/>
  <c r="P169" i="2"/>
  <c r="P165" i="2"/>
  <c r="P164" i="2"/>
  <c r="P158" i="2"/>
  <c r="P156" i="2"/>
  <c r="P155" i="2"/>
  <c r="P153" i="2"/>
  <c r="P151" i="2"/>
  <c r="P150" i="2"/>
  <c r="P146" i="2"/>
  <c r="P145" i="2"/>
  <c r="P139" i="2"/>
  <c r="P138" i="2"/>
  <c r="P137" i="2"/>
  <c r="P136" i="2"/>
  <c r="P134" i="2"/>
  <c r="P133" i="2"/>
  <c r="P131" i="2"/>
  <c r="P130" i="2"/>
  <c r="P129" i="2"/>
  <c r="P128" i="2"/>
  <c r="P127" i="2"/>
  <c r="P125" i="2"/>
  <c r="P123" i="2"/>
  <c r="P121" i="2"/>
  <c r="P120" i="2"/>
  <c r="P118" i="2"/>
  <c r="P117" i="2"/>
  <c r="P116" i="2"/>
  <c r="P115" i="2"/>
  <c r="P114" i="2"/>
  <c r="P113" i="2"/>
  <c r="P112" i="2"/>
  <c r="P110" i="2"/>
  <c r="P109" i="2"/>
  <c r="P108" i="2"/>
  <c r="P107" i="2"/>
  <c r="P106" i="2"/>
  <c r="P105" i="2"/>
  <c r="P104" i="2"/>
  <c r="P103" i="2"/>
  <c r="P102" i="2"/>
  <c r="P101" i="2"/>
  <c r="P99" i="2"/>
  <c r="P98" i="2"/>
  <c r="P97" i="2"/>
  <c r="P96" i="2"/>
  <c r="P95" i="2"/>
  <c r="P94" i="2"/>
  <c r="P92" i="2"/>
  <c r="P91" i="2"/>
  <c r="P90" i="2"/>
  <c r="P89" i="2"/>
  <c r="P87" i="2"/>
  <c r="P86" i="2"/>
  <c r="P85" i="2"/>
  <c r="P83" i="2"/>
  <c r="P82" i="2"/>
  <c r="P81" i="2"/>
  <c r="P79" i="2"/>
  <c r="P76" i="2"/>
  <c r="P74" i="2"/>
  <c r="P72" i="2"/>
  <c r="P67" i="2"/>
  <c r="P65" i="2"/>
  <c r="P62" i="2"/>
  <c r="P61" i="2"/>
  <c r="P60" i="2"/>
  <c r="P59" i="2"/>
  <c r="P58" i="2"/>
  <c r="P57" i="2"/>
  <c r="P54" i="2"/>
  <c r="P53" i="2"/>
  <c r="P52" i="2"/>
  <c r="P51" i="2"/>
  <c r="P48" i="2"/>
  <c r="P44" i="2"/>
  <c r="P43" i="2"/>
  <c r="P42" i="2"/>
  <c r="P41" i="2"/>
  <c r="P25" i="2"/>
  <c r="P21" i="2"/>
  <c r="P15" i="2"/>
  <c r="R329" i="2"/>
  <c r="R327" i="2"/>
  <c r="R325" i="2"/>
  <c r="R323" i="2"/>
  <c r="R322" i="2"/>
  <c r="R320" i="2"/>
  <c r="R317" i="2"/>
  <c r="R315" i="2"/>
  <c r="R314" i="2"/>
  <c r="R313" i="2"/>
  <c r="R312" i="2"/>
  <c r="R310" i="2"/>
  <c r="R308" i="2"/>
  <c r="R306" i="2"/>
  <c r="R305" i="2"/>
  <c r="R303" i="2"/>
  <c r="R302" i="2"/>
  <c r="R299" i="2"/>
  <c r="R298" i="2"/>
  <c r="R295" i="2"/>
  <c r="R294" i="2"/>
  <c r="R293" i="2"/>
  <c r="R290" i="2"/>
  <c r="R289" i="2"/>
  <c r="R288" i="2"/>
  <c r="R284" i="2"/>
  <c r="R281" i="2"/>
  <c r="R280" i="2"/>
  <c r="R277" i="2"/>
  <c r="R275" i="2"/>
  <c r="R270" i="2"/>
  <c r="R249" i="2"/>
  <c r="R248" i="2"/>
  <c r="R247" i="2"/>
  <c r="R245" i="2"/>
  <c r="R244" i="2"/>
  <c r="R243" i="2"/>
  <c r="R241" i="2"/>
  <c r="R238" i="2"/>
  <c r="R237" i="2"/>
  <c r="R229" i="2"/>
  <c r="R228" i="2"/>
  <c r="R225" i="2"/>
  <c r="R224" i="2"/>
  <c r="R223" i="2"/>
  <c r="R222" i="2"/>
  <c r="R221" i="2"/>
  <c r="R216" i="2"/>
  <c r="R215" i="2"/>
  <c r="R214" i="2"/>
  <c r="R213" i="2"/>
  <c r="R211" i="2"/>
  <c r="R210" i="2"/>
  <c r="R209" i="2"/>
  <c r="R208" i="2"/>
  <c r="R207" i="2"/>
  <c r="R206" i="2"/>
  <c r="R205" i="2"/>
  <c r="R198" i="2"/>
  <c r="R195" i="2"/>
  <c r="R179" i="2"/>
  <c r="R178" i="2"/>
  <c r="R177" i="2"/>
  <c r="R175" i="2"/>
  <c r="R174" i="2"/>
  <c r="R172" i="2"/>
  <c r="R170" i="2"/>
  <c r="R169" i="2"/>
  <c r="R165" i="2"/>
  <c r="R164" i="2"/>
  <c r="R158" i="2"/>
  <c r="R156" i="2"/>
  <c r="R155" i="2"/>
  <c r="R153" i="2"/>
  <c r="R151" i="2"/>
  <c r="R150" i="2"/>
  <c r="R146" i="2"/>
  <c r="R145" i="2"/>
  <c r="R139" i="2"/>
  <c r="R138" i="2"/>
  <c r="R137" i="2"/>
  <c r="R136" i="2"/>
  <c r="R134" i="2"/>
  <c r="R133" i="2"/>
  <c r="R131" i="2"/>
  <c r="R130" i="2"/>
  <c r="R129" i="2"/>
  <c r="R128" i="2"/>
  <c r="R127" i="2"/>
  <c r="R125" i="2"/>
  <c r="R123" i="2"/>
  <c r="R121" i="2"/>
  <c r="R120" i="2"/>
  <c r="R118" i="2"/>
  <c r="R117" i="2"/>
  <c r="R116" i="2"/>
  <c r="R115" i="2"/>
  <c r="R114" i="2"/>
  <c r="R113" i="2"/>
  <c r="R112" i="2"/>
  <c r="R110" i="2"/>
  <c r="R109" i="2"/>
  <c r="R108" i="2"/>
  <c r="R107" i="2"/>
  <c r="R106" i="2"/>
  <c r="R105" i="2"/>
  <c r="R104" i="2"/>
  <c r="R103" i="2"/>
  <c r="R102" i="2"/>
  <c r="R101" i="2"/>
  <c r="R99" i="2"/>
  <c r="R98" i="2"/>
  <c r="R97" i="2"/>
  <c r="R96" i="2"/>
  <c r="R95" i="2"/>
  <c r="R94" i="2"/>
  <c r="R92" i="2"/>
  <c r="R91" i="2"/>
  <c r="R90" i="2"/>
  <c r="R89" i="2"/>
  <c r="R87" i="2"/>
  <c r="R86" i="2"/>
  <c r="R85" i="2"/>
  <c r="R83" i="2"/>
  <c r="R82" i="2"/>
  <c r="R81" i="2"/>
  <c r="R79" i="2"/>
  <c r="R76" i="2"/>
  <c r="R74" i="2"/>
  <c r="R72" i="2"/>
  <c r="R67" i="2"/>
  <c r="R65" i="2"/>
  <c r="R62" i="2"/>
  <c r="R61" i="2"/>
  <c r="R60" i="2"/>
  <c r="R59" i="2"/>
  <c r="R58" i="2"/>
  <c r="R57" i="2"/>
  <c r="R54" i="2"/>
  <c r="R53" i="2"/>
  <c r="R52" i="2"/>
  <c r="R51" i="2"/>
  <c r="R48" i="2"/>
  <c r="R44" i="2"/>
  <c r="R43" i="2"/>
  <c r="R42" i="2"/>
  <c r="R41" i="2"/>
  <c r="R25" i="2"/>
  <c r="R21" i="2"/>
  <c r="R15" i="2"/>
  <c r="T329" i="2"/>
  <c r="T327" i="2"/>
  <c r="T325" i="2"/>
  <c r="T324" i="2" s="1"/>
  <c r="E7" i="1" s="1"/>
  <c r="T323" i="2"/>
  <c r="T322" i="2"/>
  <c r="T320" i="2"/>
  <c r="T317" i="2"/>
  <c r="T315" i="2"/>
  <c r="T314" i="2"/>
  <c r="T313" i="2"/>
  <c r="T312" i="2"/>
  <c r="T310" i="2"/>
  <c r="T308" i="2"/>
  <c r="T306" i="2"/>
  <c r="T305" i="2"/>
  <c r="T303" i="2"/>
  <c r="T302" i="2"/>
  <c r="T299" i="2"/>
  <c r="T298" i="2"/>
  <c r="T295" i="2"/>
  <c r="T294" i="2"/>
  <c r="T293" i="2"/>
  <c r="T290" i="2"/>
  <c r="T289" i="2"/>
  <c r="T288" i="2"/>
  <c r="T284" i="2"/>
  <c r="T281" i="2"/>
  <c r="T280" i="2"/>
  <c r="T277" i="2"/>
  <c r="T275" i="2"/>
  <c r="T270" i="2"/>
  <c r="T249" i="2"/>
  <c r="T248" i="2"/>
  <c r="T247" i="2"/>
  <c r="T245" i="2"/>
  <c r="T244" i="2"/>
  <c r="T243" i="2"/>
  <c r="T241" i="2"/>
  <c r="T238" i="2"/>
  <c r="T237" i="2"/>
  <c r="T229" i="2"/>
  <c r="T228" i="2"/>
  <c r="T225" i="2"/>
  <c r="T224" i="2"/>
  <c r="T223" i="2"/>
  <c r="T222" i="2"/>
  <c r="T221" i="2"/>
  <c r="T216" i="2"/>
  <c r="T215" i="2"/>
  <c r="T214" i="2"/>
  <c r="T213" i="2"/>
  <c r="T211" i="2"/>
  <c r="T210" i="2"/>
  <c r="T209" i="2"/>
  <c r="T208" i="2"/>
  <c r="T207" i="2"/>
  <c r="T206" i="2"/>
  <c r="T205" i="2"/>
  <c r="T198" i="2"/>
  <c r="T195" i="2"/>
  <c r="T179" i="2"/>
  <c r="T178" i="2"/>
  <c r="T177" i="2"/>
  <c r="T175" i="2"/>
  <c r="T174" i="2"/>
  <c r="T172" i="2"/>
  <c r="T170" i="2"/>
  <c r="T169" i="2"/>
  <c r="T165" i="2"/>
  <c r="T164" i="2"/>
  <c r="T158" i="2"/>
  <c r="T156" i="2"/>
  <c r="T155" i="2"/>
  <c r="T153" i="2"/>
  <c r="T151" i="2"/>
  <c r="T150" i="2"/>
  <c r="T146" i="2"/>
  <c r="T145" i="2"/>
  <c r="T139" i="2"/>
  <c r="T138" i="2"/>
  <c r="T137" i="2"/>
  <c r="T136" i="2"/>
  <c r="T134" i="2"/>
  <c r="T133" i="2"/>
  <c r="T131" i="2"/>
  <c r="T130" i="2"/>
  <c r="T129" i="2"/>
  <c r="T128" i="2"/>
  <c r="T127" i="2"/>
  <c r="T125" i="2"/>
  <c r="T123" i="2"/>
  <c r="T121" i="2"/>
  <c r="T120" i="2"/>
  <c r="T118" i="2"/>
  <c r="T117" i="2"/>
  <c r="T116" i="2"/>
  <c r="T115" i="2"/>
  <c r="T114" i="2"/>
  <c r="T113" i="2"/>
  <c r="T112" i="2"/>
  <c r="T110" i="2"/>
  <c r="T109" i="2"/>
  <c r="T108" i="2"/>
  <c r="T107" i="2"/>
  <c r="T106" i="2"/>
  <c r="T105" i="2"/>
  <c r="T104" i="2"/>
  <c r="T103" i="2"/>
  <c r="T102" i="2"/>
  <c r="T101" i="2"/>
  <c r="T99" i="2"/>
  <c r="T98" i="2"/>
  <c r="T97" i="2"/>
  <c r="T96" i="2"/>
  <c r="T95" i="2"/>
  <c r="T94" i="2"/>
  <c r="T92" i="2"/>
  <c r="T91" i="2"/>
  <c r="T90" i="2"/>
  <c r="T89" i="2"/>
  <c r="T87" i="2"/>
  <c r="T86" i="2"/>
  <c r="T85" i="2"/>
  <c r="T83" i="2"/>
  <c r="T82" i="2"/>
  <c r="T81" i="2"/>
  <c r="T79" i="2"/>
  <c r="T76" i="2"/>
  <c r="T74" i="2"/>
  <c r="T72" i="2"/>
  <c r="T67" i="2"/>
  <c r="T65" i="2"/>
  <c r="T62" i="2"/>
  <c r="T61" i="2"/>
  <c r="T60" i="2"/>
  <c r="T59" i="2"/>
  <c r="T58" i="2"/>
  <c r="T57" i="2"/>
  <c r="T54" i="2"/>
  <c r="T53" i="2"/>
  <c r="T52" i="2"/>
  <c r="T51" i="2"/>
  <c r="T48" i="2"/>
  <c r="T44" i="2"/>
  <c r="T43" i="2"/>
  <c r="T42" i="2"/>
  <c r="T41" i="2"/>
  <c r="T25" i="2"/>
  <c r="T21" i="2"/>
  <c r="T15" i="2"/>
  <c r="X329" i="2"/>
  <c r="X327" i="2"/>
  <c r="X325" i="2"/>
  <c r="X324" i="2" s="1"/>
  <c r="X323" i="2"/>
  <c r="X322" i="2"/>
  <c r="X320" i="2"/>
  <c r="X317" i="2"/>
  <c r="X315" i="2"/>
  <c r="X314" i="2"/>
  <c r="X313" i="2"/>
  <c r="X312" i="2"/>
  <c r="X310" i="2"/>
  <c r="X308" i="2"/>
  <c r="X306" i="2"/>
  <c r="X305" i="2"/>
  <c r="X303" i="2"/>
  <c r="X302" i="2"/>
  <c r="X299" i="2"/>
  <c r="X298" i="2"/>
  <c r="X295" i="2"/>
  <c r="X294" i="2"/>
  <c r="X293" i="2"/>
  <c r="X290" i="2"/>
  <c r="X289" i="2"/>
  <c r="X288" i="2"/>
  <c r="X284" i="2"/>
  <c r="X281" i="2"/>
  <c r="X280" i="2"/>
  <c r="X277" i="2"/>
  <c r="X275" i="2"/>
  <c r="X270" i="2"/>
  <c r="X249" i="2"/>
  <c r="X248" i="2"/>
  <c r="X247" i="2"/>
  <c r="X245" i="2"/>
  <c r="X244" i="2"/>
  <c r="X243" i="2"/>
  <c r="X241" i="2"/>
  <c r="X238" i="2"/>
  <c r="X237" i="2"/>
  <c r="X229" i="2"/>
  <c r="X228" i="2"/>
  <c r="X225" i="2"/>
  <c r="X224" i="2"/>
  <c r="X223" i="2"/>
  <c r="X222" i="2"/>
  <c r="X221" i="2"/>
  <c r="X216" i="2"/>
  <c r="X215" i="2"/>
  <c r="X214" i="2"/>
  <c r="X213" i="2"/>
  <c r="X211" i="2"/>
  <c r="X210" i="2"/>
  <c r="X209" i="2"/>
  <c r="X208" i="2"/>
  <c r="X207" i="2"/>
  <c r="X206" i="2"/>
  <c r="X205" i="2"/>
  <c r="X198" i="2"/>
  <c r="X195" i="2"/>
  <c r="X179" i="2"/>
  <c r="X178" i="2"/>
  <c r="X177" i="2"/>
  <c r="X175" i="2"/>
  <c r="X174" i="2"/>
  <c r="X172" i="2"/>
  <c r="X170" i="2"/>
  <c r="X169" i="2"/>
  <c r="X165" i="2"/>
  <c r="X164" i="2"/>
  <c r="X158" i="2"/>
  <c r="X156" i="2"/>
  <c r="X155" i="2"/>
  <c r="X153" i="2"/>
  <c r="X151" i="2"/>
  <c r="X150" i="2"/>
  <c r="X146" i="2"/>
  <c r="X145" i="2"/>
  <c r="X139" i="2"/>
  <c r="X138" i="2"/>
  <c r="X137" i="2"/>
  <c r="X136" i="2"/>
  <c r="X134" i="2"/>
  <c r="X133" i="2"/>
  <c r="X131" i="2"/>
  <c r="X130" i="2"/>
  <c r="X129" i="2"/>
  <c r="X128" i="2"/>
  <c r="X127" i="2"/>
  <c r="X125" i="2"/>
  <c r="X123" i="2"/>
  <c r="X121" i="2"/>
  <c r="X120" i="2"/>
  <c r="X118" i="2"/>
  <c r="X117" i="2"/>
  <c r="X116" i="2"/>
  <c r="X115" i="2"/>
  <c r="X114" i="2"/>
  <c r="X113" i="2"/>
  <c r="X112" i="2"/>
  <c r="X110" i="2"/>
  <c r="X109" i="2"/>
  <c r="X108" i="2"/>
  <c r="X107" i="2"/>
  <c r="X106" i="2"/>
  <c r="X105" i="2"/>
  <c r="X104" i="2"/>
  <c r="X103" i="2"/>
  <c r="X102" i="2"/>
  <c r="X101" i="2"/>
  <c r="X99" i="2"/>
  <c r="X98" i="2"/>
  <c r="X97" i="2"/>
  <c r="X96" i="2"/>
  <c r="X95" i="2"/>
  <c r="X94" i="2"/>
  <c r="X92" i="2"/>
  <c r="X91" i="2"/>
  <c r="X90" i="2"/>
  <c r="X89" i="2"/>
  <c r="X87" i="2"/>
  <c r="X86" i="2"/>
  <c r="X85" i="2"/>
  <c r="X83" i="2"/>
  <c r="X82" i="2"/>
  <c r="X81" i="2"/>
  <c r="X79" i="2"/>
  <c r="X76" i="2"/>
  <c r="X74" i="2"/>
  <c r="X72" i="2"/>
  <c r="X67" i="2"/>
  <c r="X65" i="2"/>
  <c r="X62" i="2"/>
  <c r="X61" i="2"/>
  <c r="X60" i="2"/>
  <c r="X59" i="2"/>
  <c r="X58" i="2"/>
  <c r="X57" i="2"/>
  <c r="X54" i="2"/>
  <c r="X53" i="2"/>
  <c r="X52" i="2"/>
  <c r="X51" i="2"/>
  <c r="X48" i="2"/>
  <c r="X44" i="2"/>
  <c r="X43" i="2"/>
  <c r="X42" i="2"/>
  <c r="X41" i="2"/>
  <c r="X25" i="2"/>
  <c r="X21" i="2"/>
  <c r="X15" i="2"/>
  <c r="Z1" i="2"/>
  <c r="AB329" i="2"/>
  <c r="AB327" i="2"/>
  <c r="AB325" i="2"/>
  <c r="AB323" i="2"/>
  <c r="AB322" i="2"/>
  <c r="AB320" i="2"/>
  <c r="AB317" i="2"/>
  <c r="AB315" i="2"/>
  <c r="AB314" i="2"/>
  <c r="AB313" i="2"/>
  <c r="AB312" i="2"/>
  <c r="AB310" i="2"/>
  <c r="AB308" i="2"/>
  <c r="AB306" i="2"/>
  <c r="AB305" i="2"/>
  <c r="AB303" i="2"/>
  <c r="AB302" i="2"/>
  <c r="AB299" i="2"/>
  <c r="AB298" i="2"/>
  <c r="AB295" i="2"/>
  <c r="AB294" i="2"/>
  <c r="AB293" i="2"/>
  <c r="AB290" i="2"/>
  <c r="AB289" i="2"/>
  <c r="AB288" i="2"/>
  <c r="AB284" i="2"/>
  <c r="AB281" i="2"/>
  <c r="AB280" i="2"/>
  <c r="AB277" i="2"/>
  <c r="AB275" i="2"/>
  <c r="AB270" i="2"/>
  <c r="AB249" i="2"/>
  <c r="AB248" i="2"/>
  <c r="AB247" i="2"/>
  <c r="AB245" i="2"/>
  <c r="AB244" i="2"/>
  <c r="AB243" i="2"/>
  <c r="AB241" i="2"/>
  <c r="AB238" i="2"/>
  <c r="AB237" i="2"/>
  <c r="AB229" i="2"/>
  <c r="AB228" i="2"/>
  <c r="AB225" i="2"/>
  <c r="AB224" i="2"/>
  <c r="AB223" i="2"/>
  <c r="AB222" i="2"/>
  <c r="AB221" i="2"/>
  <c r="AB216" i="2"/>
  <c r="AB215" i="2"/>
  <c r="AB214" i="2"/>
  <c r="AB213" i="2"/>
  <c r="AB211" i="2"/>
  <c r="AB210" i="2"/>
  <c r="AB209" i="2"/>
  <c r="AB208" i="2"/>
  <c r="AB207" i="2"/>
  <c r="AB206" i="2"/>
  <c r="AB205" i="2"/>
  <c r="AB198" i="2"/>
  <c r="AB195" i="2"/>
  <c r="AB179" i="2"/>
  <c r="AB178" i="2"/>
  <c r="AB177" i="2"/>
  <c r="AB175" i="2"/>
  <c r="AB174" i="2"/>
  <c r="AB172" i="2"/>
  <c r="AB170" i="2"/>
  <c r="AB169" i="2"/>
  <c r="AB165" i="2"/>
  <c r="AB164" i="2"/>
  <c r="AB158" i="2"/>
  <c r="AB156" i="2"/>
  <c r="AB155" i="2"/>
  <c r="AB153" i="2"/>
  <c r="AB151" i="2"/>
  <c r="AB150" i="2"/>
  <c r="AB146" i="2"/>
  <c r="AB145" i="2"/>
  <c r="AB139" i="2"/>
  <c r="AB138" i="2"/>
  <c r="AB137" i="2"/>
  <c r="AB136" i="2"/>
  <c r="AB134" i="2"/>
  <c r="AB133" i="2"/>
  <c r="AB131" i="2"/>
  <c r="AB130" i="2"/>
  <c r="AB129" i="2"/>
  <c r="AB128" i="2"/>
  <c r="AB127" i="2"/>
  <c r="AB125" i="2"/>
  <c r="AB123" i="2"/>
  <c r="AB121" i="2"/>
  <c r="AB120" i="2"/>
  <c r="AB118" i="2"/>
  <c r="AB117" i="2"/>
  <c r="AB116" i="2"/>
  <c r="AB115" i="2"/>
  <c r="AB114" i="2"/>
  <c r="AB113" i="2"/>
  <c r="AB112" i="2"/>
  <c r="AB110" i="2"/>
  <c r="AB109" i="2"/>
  <c r="AB108" i="2"/>
  <c r="AB107" i="2"/>
  <c r="AB106" i="2"/>
  <c r="AB105" i="2"/>
  <c r="AB104" i="2"/>
  <c r="AB103" i="2"/>
  <c r="AB102" i="2"/>
  <c r="AB101" i="2"/>
  <c r="AB99" i="2"/>
  <c r="AB98" i="2"/>
  <c r="AB97" i="2"/>
  <c r="AB96" i="2"/>
  <c r="AB95" i="2"/>
  <c r="AB94" i="2"/>
  <c r="AB92" i="2"/>
  <c r="AB91" i="2"/>
  <c r="AB90" i="2"/>
  <c r="AB89" i="2"/>
  <c r="AB87" i="2"/>
  <c r="AB86" i="2"/>
  <c r="AB85" i="2"/>
  <c r="AB83" i="2"/>
  <c r="AB82" i="2"/>
  <c r="AB81" i="2"/>
  <c r="AB79" i="2"/>
  <c r="AB76" i="2"/>
  <c r="AB74" i="2"/>
  <c r="AB72" i="2"/>
  <c r="AB67" i="2"/>
  <c r="AB65" i="2"/>
  <c r="AB62" i="2"/>
  <c r="AB61" i="2"/>
  <c r="AB60" i="2"/>
  <c r="AB59" i="2"/>
  <c r="AB58" i="2"/>
  <c r="AB57" i="2"/>
  <c r="AB54" i="2"/>
  <c r="AB53" i="2"/>
  <c r="AB52" i="2"/>
  <c r="AB51" i="2"/>
  <c r="AB48" i="2"/>
  <c r="AB44" i="2"/>
  <c r="AB43" i="2"/>
  <c r="AB42" i="2"/>
  <c r="AB41" i="2"/>
  <c r="AB25" i="2"/>
  <c r="AB21" i="2"/>
  <c r="AB15" i="2"/>
  <c r="F11" i="1" l="1"/>
  <c r="F8" i="1"/>
  <c r="H8" i="1"/>
  <c r="P324" i="2"/>
  <c r="C7" i="1" s="1"/>
  <c r="H11" i="1"/>
  <c r="AB140" i="2"/>
  <c r="I5" i="1" s="1"/>
  <c r="AB300" i="2"/>
  <c r="I6" i="1" s="1"/>
  <c r="AB324" i="2"/>
  <c r="I7" i="1" s="1"/>
  <c r="R324" i="2"/>
  <c r="D7" i="1" s="1"/>
  <c r="P140" i="2"/>
  <c r="C5" i="1" s="1"/>
  <c r="T300" i="2"/>
  <c r="E6" i="1" s="1"/>
  <c r="X300" i="2"/>
  <c r="G6" i="1" s="1"/>
  <c r="T66" i="2"/>
  <c r="E4" i="1" s="1"/>
  <c r="R13" i="2"/>
  <c r="D3" i="1" s="1"/>
  <c r="X140" i="2"/>
  <c r="G5" i="1" s="1"/>
  <c r="T13" i="2"/>
  <c r="E3" i="1" s="1"/>
  <c r="P66" i="2"/>
  <c r="C4" i="1" s="1"/>
  <c r="P13" i="2"/>
  <c r="C3" i="1" s="1"/>
  <c r="C11" i="1" s="1"/>
  <c r="AB66" i="2"/>
  <c r="I4" i="1" s="1"/>
  <c r="X66" i="2"/>
  <c r="G4" i="1" s="1"/>
  <c r="P300" i="2"/>
  <c r="C6" i="1" s="1"/>
  <c r="R300" i="2"/>
  <c r="D6" i="1" s="1"/>
  <c r="R140" i="2"/>
  <c r="D5" i="1" s="1"/>
  <c r="T140" i="2"/>
  <c r="E5" i="1" s="1"/>
  <c r="R66" i="2"/>
  <c r="D4" i="1" s="1"/>
  <c r="AB13" i="2"/>
  <c r="X13" i="2"/>
  <c r="G3" i="1" s="1"/>
  <c r="V1" i="2"/>
  <c r="E8" i="1" l="1"/>
  <c r="E11" i="1"/>
  <c r="D11" i="1"/>
  <c r="D8" i="1"/>
  <c r="X1" i="2"/>
  <c r="AB1" i="2"/>
  <c r="I3" i="1"/>
  <c r="C8" i="1"/>
  <c r="G8" i="1"/>
  <c r="G11" i="1"/>
  <c r="T1" i="2"/>
  <c r="P1" i="2"/>
  <c r="R1" i="2"/>
  <c r="I8" i="1" l="1"/>
  <c r="I11" i="1"/>
</calcChain>
</file>

<file path=xl/sharedStrings.xml><?xml version="1.0" encoding="utf-8"?>
<sst xmlns="http://schemas.openxmlformats.org/spreadsheetml/2006/main" count="1409" uniqueCount="430">
  <si>
    <t>RFQ No: R1876
 COST COMPARISON REPORT</t>
  </si>
  <si>
    <t>Comp. Date : 08/10/2024</t>
  </si>
  <si>
    <t>RFQ #: R1876</t>
  </si>
  <si>
    <t>Contact Name : GOVIND K MENON</t>
  </si>
  <si>
    <t>Contact Name : GAURAV CHHIBBAR</t>
  </si>
  <si>
    <t>Contact Name : Mohammad Shoeb</t>
  </si>
  <si>
    <t>Contact Name : MITTAL BAJARIA  TEJAS RAJ</t>
  </si>
  <si>
    <t>Contact Name : Julia</t>
  </si>
  <si>
    <t>Contact Name : Khursheed Ahmad/Jasmine Grover</t>
  </si>
  <si>
    <t>Contact Name : Pavan Sharma</t>
  </si>
  <si>
    <t>RFQ Date : 08/10/2024 16:49:54</t>
  </si>
  <si>
    <t xml:space="preserve">Vendor City : </t>
  </si>
  <si>
    <t>BCD Date : 09/10/2024 20:50:00</t>
  </si>
  <si>
    <t xml:space="preserve">Telephone # : </t>
  </si>
  <si>
    <t>Mobile # : 9910049955</t>
  </si>
  <si>
    <t>Mobile # : 9820008408</t>
  </si>
  <si>
    <t>Mobile # : 9999102099</t>
  </si>
  <si>
    <t>Mobile # : 9820230523</t>
  </si>
  <si>
    <t xml:space="preserve">Mobile # : </t>
  </si>
  <si>
    <t>PR Number : Semolina-2425-00814,Semolina-2425-00815,Semolina-2425-00818,Semolina-2425-00819,Semolina-2425-00821</t>
  </si>
  <si>
    <t>Email : govind.menon@pavilionsinteriors.com</t>
  </si>
  <si>
    <t>Email : gaurav@ivoryinteriors.in</t>
  </si>
  <si>
    <t>Email : cubicon.bspl@gmail.com</t>
  </si>
  <si>
    <t>Email : dayspringent@gmail.com</t>
  </si>
  <si>
    <t>Email : julia.roberts@flgroup.in</t>
  </si>
  <si>
    <t>Email : accounts@fallowdezience.com</t>
  </si>
  <si>
    <t>Email : piktureperfectdesignstudio@gmail.com</t>
  </si>
  <si>
    <t>Package / RFQ Name : Civil &amp; interior,Electrical, HVAC, Fire Sprinkler, FAS for Jaipur Seating Area....</t>
  </si>
  <si>
    <t>Round # : 11 (RFQ)</t>
  </si>
  <si>
    <t xml:space="preserve">Quotation Date : </t>
  </si>
  <si>
    <t xml:space="preserve">Quotation Validity Date : </t>
  </si>
  <si>
    <t>Comp. # : 11</t>
  </si>
  <si>
    <t>Currency :INR</t>
  </si>
  <si>
    <t>Item Code</t>
  </si>
  <si>
    <t>Item Description</t>
  </si>
  <si>
    <t>Qty</t>
  </si>
  <si>
    <t>Unit Price</t>
  </si>
  <si>
    <t/>
  </si>
  <si>
    <t>interior work</t>
  </si>
  <si>
    <t>NOS</t>
  </si>
  <si>
    <t>Electrical</t>
  </si>
  <si>
    <t>Regreted</t>
  </si>
  <si>
    <t>Common HVAC</t>
  </si>
  <si>
    <t>Cubicon Building Services Pvt Ltd</t>
  </si>
  <si>
    <t>Fire Sprinkler System</t>
  </si>
  <si>
    <t>FL Group</t>
  </si>
  <si>
    <t>FAS</t>
  </si>
  <si>
    <t>Sr No.</t>
  </si>
  <si>
    <t>FALLOW DEZIENCE TREE LLP</t>
  </si>
  <si>
    <t>Vendor Name : PAVILION INTERIORS</t>
  </si>
  <si>
    <t>Vendor Name : M &amp; A INTERIORS</t>
  </si>
  <si>
    <t>Vendor Name : Cubicon Building Services Pvt Ltd</t>
  </si>
  <si>
    <t>Vendor Name : DAYSPRING ENTERPRISES</t>
  </si>
  <si>
    <t>Vendor Name : FL Group</t>
  </si>
  <si>
    <t>Vendor Name : FALLOW DEZIENCE TREE LLP</t>
  </si>
  <si>
    <t>Vendor Name : Pikture Perfect Design Studio Pvt. Ltd.</t>
  </si>
  <si>
    <t>Buyer : Pushpak Mahesh Shewale</t>
  </si>
  <si>
    <t xml:space="preserve">Techanical Score : </t>
  </si>
  <si>
    <t>BUDGET PRICE :.00</t>
  </si>
  <si>
    <t>Item Name</t>
  </si>
  <si>
    <t>UOM</t>
  </si>
  <si>
    <t>Amount</t>
  </si>
  <si>
    <t xml:space="preserve">LOCATION   DESCRIPTION ANTI-TERMITE TREATMENT WORK </t>
  </si>
  <si>
    <t>LOCATION  BOH   MOH AREA  DESCRIPTION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</si>
  <si>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 ft.</t>
  </si>
  <si>
    <t xml:space="preserve">LOCATION   DESCRIPTION Total of Antitermite Treatment Work </t>
  </si>
  <si>
    <t>LOCATION   DESCRIPTION CIVIL WORK</t>
  </si>
  <si>
    <t>LOCATION   DESCRIPTION WATERPROOFING (MEMBRANE)</t>
  </si>
  <si>
    <t xml:space="preserve">LOCATION  BOH   MOH AREA  DESCRIPTION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300mm from floor rising lvl, 12mmx12mm groove at 150mm from floor rising lvl, one coat of Bitcote Dr Fixit Apex equivalent (as approved)-heavy body bitumen primer (Basic Rate Rs.82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</si>
  <si>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LOCATION   DESCRIPTION WATERPROOFING (TAPECRETE)</t>
  </si>
  <si>
    <t xml:space="preserve">LOCATION   DESCRIPTION Providing  and  laying  water- proofing treatment to toilet, kitchen etc., consisting of 4 coats of Tape Crete to floors and vertical sides with  Ist coat  of TapeCrete mixed  with white cement in proportion of 1 2, sealing all junctions, corners etc.and 10-12 mm thick protection plaster in cement mortar 1 4(1 cement   4 coarse sand) complete with curing and testing with a gaurantee of 10 years. </t>
  </si>
  <si>
    <t>LOCATION   DESCRIPTION CINDER  LIGHT WT. SIPORAX BLOCK BATS  FILLING</t>
  </si>
  <si>
    <t xml:space="preserve">LOCATION  BOH   MOH RAISED AREA DESCRIPTION Providing   Filling light wt. Siporex block bats  to conceal drainage   plumbing lines for Grease trap of average thk of 300 mm . The rates shall include for Top layer should be finished properly to receive P.C.C base flooring layer on it. The same shall be  completed as per the details are provided in drawings or as directed by Architect. </t>
  </si>
  <si>
    <t>LOCATION   DESCRIPTION PCC LAYER</t>
  </si>
  <si>
    <t>LOCATION  BOH   MOH  AREA DESCRIPTION Providing   Laying P.C.C 1 3 6 of average thickness 75mm of M 10 grade of concrete ( 1 cement  3 coarse sand 6 graded stone aggregate 20 mm nominal size) as floor base.</t>
  </si>
  <si>
    <t>LOCATION   DESCRIPTION BLOCK MASONARY WORK</t>
  </si>
  <si>
    <t>LOCATION  100 MM THICK BLOCK MASONARY ( BOH   MOH Area Partition Walls ) DESCRIPTION Providing   Laying of Light Wt. Foam  Fly Ash Block masonry (Siporex AAC make) of thickness 100mm in super structure for any shapes, fins, projections, in shafts, under counter   platform   cupboards, using in cement mortar 1 4 (1 cement  4 coarse sand) mix, joints finished including scaffolding, curing complete as per specification and drawing or as directed by Project Manager.</t>
  </si>
  <si>
    <t xml:space="preserve">LOCATION   DESCRIPTION BRICK MASONARY WORK </t>
  </si>
  <si>
    <t xml:space="preserve">LOCATION   DESCRIPTION Providing   constructing Brick Masonry of 115 mm thk with CM 1 4 in proper line, level   plumb . At every 4th coarse  ht.02 nos 6mm dia round bars as stiffeners should  provided. Rate should be include the cost of stiffeners,scaffolding completing with curing as per drawings or as directed by Architect site Incharge.                                                          </t>
  </si>
  <si>
    <t xml:space="preserve">LOCATION   DESCRIPTION Providing   constructing Brick Masonry of 230 mm thk with CM 1 4 in proper line, level   plumb  At every 1 tm ht. interval stiffener should be provided. Rate to include the cost of stiffener, the necessary curing scaffolding etc. complete as directed by Architect.  </t>
  </si>
  <si>
    <t>300.00</t>
  </si>
  <si>
    <t>LOCATION   DESCRIPTION PLASTER</t>
  </si>
  <si>
    <t>LOCATION  Plaster on 100 MM THICK BLOCK MASONARY ( BOH   MOH Area Partition Walls ) DESCRIPTION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</si>
  <si>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250.00</t>
  </si>
  <si>
    <t>LOCATION   DESCRIPTION RCC WORKS</t>
  </si>
  <si>
    <t>LOCATION  RCC LINTEL on BOH   MOH Area  DESCRIPTION Providing   laying RCC slab   lintel of size 41 2  x 6  over door in FOH  area. Rates include the centerring   shuttering and steel reinforcement at all levels, excluding underplaster.</t>
  </si>
  <si>
    <t>Rft.</t>
  </si>
  <si>
    <t xml:space="preserve">LOCATION   DESCRIPTION LT PANEL, SERVER   COUNTER  BASE WORK </t>
  </si>
  <si>
    <t>LOCATION  BASE FOR  LT PANAL,  SERVER RACK, POS AREA COUNTER   DESCRIPTION P f of 8  ht base for water tanks, DG panel   LT panel with RCC lintel Rates include the centerring   shuttering and steel reinforcement at all levels, excluding underplaster and waterproofing.</t>
  </si>
  <si>
    <t xml:space="preserve">LOCATION   DESCRIPTION </t>
  </si>
  <si>
    <t>LOCATION   DESCRIPTION SUB TOTAL OF CIVIL WORK</t>
  </si>
  <si>
    <t>LOCATION   DESCRIPTION FLOORING</t>
  </si>
  <si>
    <t>LOCATION  MORACCON MOSAIC  Tile Flooring ( FOH  Area )  DESCRIPTION FLOORING TILE  Providing   laying MORACCON MOSAIC tiles  ( KASA DECOR ) of size of 300 x 300 mm on 40 mm thk of cement sand bedding with CM 1 4 (fixing to be done with cement slurry   paste) for dinning area with all grouting.Marfil Make  (Basic Rate of tile Rs.160 - per sq.ft.)</t>
  </si>
  <si>
    <t>LOCATION  FRENCH WENGE ( SIDRON )Tile Flooring ( FOH  Area )  DESCRIPTION FLOORING TILE  Providing   laying FRENCH WENGE ( Sidron )  tiles of size of 600 x 1200 mm on 40 mm thk of cement sand bedding with CM 1 4 (fixing to be done with cement slurry   paste) for dinning area with all grouting.Marfil Make  (Basic Rate of tile Rs.160 - per sq.ft.)</t>
  </si>
  <si>
    <t>LOCATION  AZUL BIANCO  ( SIDRON )Tile Flooring ( FOH  Area )  DESCRIPTION FLOORING TILE  Providing   laying AZUL BIANCO tiles of size of 600 x 600 mm on 40 mm thk of cement sand bedding with CM 1 4 (fixing to be done with cement slurry   paste) for dinning area with all grouting.Marfil Make  (Basic Rate of tile Rs.65 - per sq.ft.)</t>
  </si>
  <si>
    <t>Sqft</t>
  </si>
  <si>
    <t>LOCATION  GRANITE Door Cill  6  wide for BOH   MOH Area  DESCRIPTION Providing   fixing of 19 mm thk.  granite 6  wide door Cill over a bed of 20 mm thk. Cement mortar ( 1 4 ) jointed with cement slurry mixed with pigment to match the colour of granite including necessary wastage ,cutting ,grinding   polishing complete. (Base Rate of granite is Rs 180  - sq.ft.)</t>
  </si>
  <si>
    <t>Rft</t>
  </si>
  <si>
    <t>LOCATION   DESCRIPTION SUB TOTAL OF FLOORING WORK</t>
  </si>
  <si>
    <t xml:space="preserve">LOCATION   DESCRIPTION WOOD WORK </t>
  </si>
  <si>
    <t>LOCATION  FOH AREA PARTITION BETWEEN TABLE DESCRIPTION Providing making   fixing in position Low height Veneer Partition made of MS Frame work fixed on floor @ 600mm c c both sides then fixed 12mm thick HDHMR Board both sides of  MS Frame work   finally finished with Veneer of approved make   polishing   at top finished with Teak wood 75mmm widefinished with polishing matching with Veneer polishing, complete in all respect.  ( Base Rate of Veneer @ Rs. 150 - Sqft )</t>
  </si>
  <si>
    <t xml:space="preserve">LOCATION   DESCRIPTION Total of Wood Work </t>
  </si>
  <si>
    <t>LOCATION   DESCRIPTION  FALSE CEILING WORK</t>
  </si>
  <si>
    <t xml:space="preserve">LOCATION  GYPSUM FALSE CEILING  DESCRIPTION Providing   fixing of seamless GYPSUM BOARD 12.5mm thk fixed to the under side of the suspended grid formed of GI perimeter channel of size 20x27x30mm fixed along the wall by using wood screws   metal expansion rawl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etc and taping   finally finish with paint of approved make   shade. Rate to be inclusive cutting for lights, grills  ducts etc., Paint  As per the Details, completed as per the details are provided  in drawings or as directed by Architect Engineer. </t>
  </si>
  <si>
    <t>LOCATION  HDHMR BOARD FALSE CEILING ABOVE POS COUNTER FINISH WITH PAINT DESCRIPTION Providing and fixing HDHMR Board false ceiling made up of 12mm thick HDHMR board  fixed over MS Frame work finished with Laminate of approved make including base primer   Paint on MS frame work. The rate inclusive of MS Frame work, HDHMR Board, fixing arrangement, Laminate, Cutting of lights   grill complete in all respect.</t>
  </si>
  <si>
    <t xml:space="preserve">LOCATION  TRAP DOORS [IN  BOH AREA] DESCRIPTION Providing and making Trap door made of 12 mm thick HDHMR Board  finished with Paint of approved make   shade including  all necessary frame work in Sal wood complete as per the detailed drawing   instruction provided by architect. Rate is inclusive of all necessary hardware, completed as per the details are provided  in drawings or as directed by Architect Engineer. 
                                                                               </t>
  </si>
  <si>
    <t xml:space="preserve">LOCATION  Cove in Ceiling Area  DESCRIPTION Providing   making Cove in ceiling as per design </t>
  </si>
  <si>
    <t xml:space="preserve">Rft </t>
  </si>
  <si>
    <t>LOCATION   DESCRIPTION SUB TOTAL OF FALSE CEILING</t>
  </si>
  <si>
    <t xml:space="preserve">LOCATION   DESCRIPTION MISC. WORK </t>
  </si>
  <si>
    <t>LOCATION  FOH AREA SS TRANSITION PROFILE  DESCRIPTION Providing   laying floor SS   transition profile as per approved sample including all fixing arrangement between junction of two type flooring i.e. wooden   carpet   tile   stone junction complete in all respect.( Basic cost for Transition profile @ Rs. 350 - Rmtr)</t>
  </si>
  <si>
    <t>LOCATION  FOH AREA PERIPHERY  LOW HEIGHT PARTITION  DESCRIPTION Providing making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finally finished with Paint of approved make   shade complete. Rate inclusive of MS members, cutting, welding, grinding, chemical fastners, painting etc. complete as per design   drawing.</t>
  </si>
  <si>
    <t>LOCATION  FOH AREA COLOUMN INSIDE PAINT  DESCRIPTION Providing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</si>
  <si>
    <t>LOCATION  Scaffolding required for ducting work outside premises DESCRIPTION Scaffolding required for ducting to be taken from Ultra area glazing till roof top of airport, considering 3-4 floors.</t>
  </si>
  <si>
    <t>Job</t>
  </si>
  <si>
    <t>LOCATION  Barricading and flex for ducting work outside premises DESCRIPTION Barricading and flex to cover scaffolding for ducting work from Ultra bar till airport roof top, considering 3-4 floors.</t>
  </si>
  <si>
    <t>LOCATION  ACP cladding for above point 7.05 DESCRIPTION Airport approved ACP panelling to be done with alluminum framing ms brackets with fasteners and complete accessories from ground till roof top of airport.</t>
  </si>
  <si>
    <t xml:space="preserve">LOCATION   DESCRIPTION Total of Misc. Work </t>
  </si>
  <si>
    <t xml:space="preserve">LOCATION   DESCRIPTION GRAPHIC   SIGNAGES </t>
  </si>
  <si>
    <t>LOCATION  Near Glazing FOH Area  DESCRIPTION Providing Making  fixing in position Ultra bar lit signage  ( 2500 x 400mm ) made of MS Frame work finish with paint including all fixing arrangement, lit etc. complete.</t>
  </si>
  <si>
    <t xml:space="preserve">Nos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</si>
  <si>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</si>
  <si>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</si>
  <si>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</si>
  <si>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</si>
  <si>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All MCBs in distribuition board for power circuits shall be of C curve</t>
  </si>
  <si>
    <t>i</t>
  </si>
  <si>
    <t>Type A</t>
  </si>
  <si>
    <t xml:space="preserve">1-63 amp FP MCB with 3 single phase banks each comprising of 63A DP RCCB(30 mA) and 6 nos. 6 16 20 25 amps SP 10 kA MCB(Type C)  with thermal magnetic protective releases out goings. </t>
  </si>
  <si>
    <t>ii</t>
  </si>
  <si>
    <t>Type B</t>
  </si>
  <si>
    <t xml:space="preserve">1-32 amp DP MCB + DP RCCB ( 30mA) and 12 nos. 6 16 20 25 amps SP 10 kA MCB(Type C)  with thermal magnetic protective releases out goings. </t>
  </si>
  <si>
    <t>Type C</t>
  </si>
  <si>
    <t xml:space="preserve">1-32 amp DP MCB + DP RCCB ( 30mA) and 8 nos. 6 16 20 25 amps SP 10 kA MCB(Type C)  with thermal magnetic protective releases out goings. </t>
  </si>
  <si>
    <t>iv</t>
  </si>
  <si>
    <t>Type D</t>
  </si>
  <si>
    <t xml:space="preserve">1-25 amp DP MCB + DP RCCB ( 30mA) and 6 nos. 6 16 20 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</si>
  <si>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</si>
  <si>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No.</t>
  </si>
  <si>
    <t>Supply, laying, testing   commissioning of following sizes of Al Cu. conductor 1.1 kV grade, armoured, XLPE insulated FRLS LT Cables  Control Cables  including necessary cleats, clamps etc. (Cables shall be partly laid in Pipes, O H cable tray, on wall as required )</t>
  </si>
  <si>
    <t xml:space="preserve">3.5C – 120.0 (Al.) FRLS Armoured XLPE Cable </t>
  </si>
  <si>
    <t>Mtrs</t>
  </si>
  <si>
    <t xml:space="preserve">4C – 4.0 (Cu.) FRLS Armoured XLPE Cable </t>
  </si>
  <si>
    <t xml:space="preserve">3C – 4.0 (Cu.) FRLS Armoured XLPE Cable </t>
  </si>
  <si>
    <t>Supply, erection, testing   commissioning of following sizes of cable end terminations with Double compression gland for 1.1 kV grade, XLPE insulated,  Al Cu Conductor cable</t>
  </si>
  <si>
    <t>Nos.</t>
  </si>
  <si>
    <t>Wiring for DB Submains with PVC insulated stranded copper conductor 1100 volt grade wires (FRLS) in surface concealed MS surface concealed conduit including cost of providing saddles etc as required for surface conduiting and 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</si>
  <si>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</si>
  <si>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</si>
  <si>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</si>
  <si>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</si>
  <si>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</si>
  <si>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</si>
  <si>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</si>
  <si>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</si>
  <si>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</si>
  <si>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</si>
  <si>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</si>
  <si>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commissioning  of prefabricated GI Perforated type cable trays including  Tees   Bends   Crossing   Reducers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</si>
  <si>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</si>
  <si>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</si>
  <si>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</si>
  <si>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</si>
  <si>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</si>
  <si>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</si>
  <si>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</si>
  <si>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Client)   </t>
  </si>
  <si>
    <t xml:space="preserve">Wiring for secondary Switch controlled light points ( Looped from above point) with 1.5 sq. mm PVC insulated stranded copper conductor 1100 Volt grade FRLS  wires in 25 mm dia 16 SWG MS concealed 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</si>
  <si>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</si>
  <si>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</si>
  <si>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</si>
  <si>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Client) 
</t>
  </si>
  <si>
    <t xml:space="preserve">Wiring for 6 pin 240 volt 16 amp single phase and neutral switch socket outlets (1 outlet wired on 1 circuit) with 4.0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</si>
  <si>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Ceiling  including cost of providing saddles etc as required for surface conduiting and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</si>
  <si>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3 Nos. 5 pin 240 volt 6 amp single phase and neutral switch socket outlets with 1 Nos. 16A  modular switch , safety shutters in a recessed surface GI box including earthing of the 3rd pin with 1.5 sq mm  1100 volt grade PVC insulated stranded copper conductor wire complete as required. (Switch Socket Shall be as per approved sample by Architect)</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</si>
  <si>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3 Nos. 5 pin 240 volt 6 amp single phase and neutral switch socket outlets with 1 Nos. 16A  modular switch , safety shutters in a recessed surface GI box including earthing of the 3rd pin with 1.5 sq mm  1100 volt grade PVC insulated stranded copper conductor wire complete as required. (Switch Socket Shall be as per approved sample by Architect)</t>
  </si>
  <si>
    <t>Supply installation testing and fixing 3 pin 16A 20A , 240V , single Phase metal Clad industrial socket outlet with 16A 20A DP MCB and complete in all respects( Wiring Excluded from scope of this item)</t>
  </si>
  <si>
    <t>Supply installation testing and fixing 3 pin 25A 32A , 240V , single Phase metal Clad industrial socket outlet with 25A 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</si>
  <si>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</si>
  <si>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</si>
  <si>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installation testing and fixing 5 pin 63A , 415V , single Phase metal Clad industrial socket outlet with 63A FP MCB and complete in all respects( Wiring Excluded from scope of this item)</t>
  </si>
  <si>
    <t xml:space="preserve">Supply and Installation of following in wall mounted MS enclosure </t>
  </si>
  <si>
    <t>32A 25A DP RCBO</t>
  </si>
  <si>
    <t>Nos</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</si>
  <si>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</si>
  <si>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</si>
  <si>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</si>
  <si>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</si>
  <si>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</si>
  <si>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Output termination   Punching at both the ends ,  (both side i.e. user   rack) Cable Dressing etc as required . </t>
  </si>
  <si>
    <t>Supplying,installation and commisioning of  CAT-6A patch cords 2 mtrs.</t>
  </si>
  <si>
    <t>Supplying,installation and commisioning of  CAT-6A patch cords 1 mtr.</t>
  </si>
  <si>
    <t>Supply , fixing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</si>
  <si>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</si>
  <si>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</si>
  <si>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</si>
  <si>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 15 12Watt Recessed Down Lighter</t>
  </si>
  <si>
    <t>Signage</t>
  </si>
  <si>
    <t>2 X 26W LED FTL</t>
  </si>
  <si>
    <t>v</t>
  </si>
  <si>
    <t>LED Strip Light</t>
  </si>
  <si>
    <t>Part A</t>
  </si>
  <si>
    <t>VRF EQUIPMENTS (Hi Side Works)</t>
  </si>
  <si>
    <t>VRV VRF UNITS (Supply Part)</t>
  </si>
  <si>
    <t>Outdoor Unit (Heat Pump)</t>
  </si>
  <si>
    <t>Supply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</si>
  <si>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1.1.1</t>
  </si>
  <si>
    <t>20 HP (Three Phase)</t>
  </si>
  <si>
    <t>1.1.2</t>
  </si>
  <si>
    <t>18 HP (Three Phase)</t>
  </si>
  <si>
    <t>Indoor Units</t>
  </si>
  <si>
    <t>Supply of following Indoor units equipped with pre-filter, fan section with low noise fan, multispeed motor, coil section with DX coil, outer cabinet, drain pan, insulation, pipe connections, corded  cordless remote control etc. of various capacities as per specifications and drawings.</t>
  </si>
  <si>
    <t>a)</t>
  </si>
  <si>
    <t xml:space="preserve">Ceiling Mounted Duct Type </t>
  </si>
  <si>
    <t>1.2.1</t>
  </si>
  <si>
    <t xml:space="preserve">1377 CFM (4.0 TR 5.0 HP) </t>
  </si>
  <si>
    <t>1.2.2</t>
  </si>
  <si>
    <t xml:space="preserve">2047 CFM (5.5 TR 6.9 HP) </t>
  </si>
  <si>
    <t>b)</t>
  </si>
  <si>
    <t xml:space="preserve">4 Way Cassette Type </t>
  </si>
  <si>
    <t>1.2.3</t>
  </si>
  <si>
    <t xml:space="preserve">4.0 TR (5.0 HP) 1218 CFM </t>
  </si>
  <si>
    <t>c)</t>
  </si>
  <si>
    <t xml:space="preserve">1 Way Cassette Type </t>
  </si>
  <si>
    <t>1.2.4</t>
  </si>
  <si>
    <t xml:space="preserve">1.3 TR (1.6 HP) 346 CFM </t>
  </si>
  <si>
    <t>1.2.5</t>
  </si>
  <si>
    <t xml:space="preserve">1.6 TR (2.0 HP) 441 CFM </t>
  </si>
  <si>
    <t>d)</t>
  </si>
  <si>
    <t>Hi Wall</t>
  </si>
  <si>
    <t>1.2.6</t>
  </si>
  <si>
    <t>530 CFM Hi Wall Type (1.6TR)</t>
  </si>
  <si>
    <t>Sub-Total Part- A  Rs.</t>
  </si>
  <si>
    <t>Part B</t>
  </si>
  <si>
    <t>VRF EQUIPMENTS (Low Side Works)</t>
  </si>
  <si>
    <t xml:space="preserve">VRV VRF UNITS </t>
  </si>
  <si>
    <t>Installation, testing   commissioning of Variable refrigerant volume flow modular type air-conditioning system suitable  to operate from 415±10% volt, 50 Hz,single three phase AC power supply for Heating  Cooling by using inverter driven capa`city control compressors (Hermetically sealed scroll DC Twin Rotary type) complete with individual controller and  fittings with necessary wiring, connection, including suitable isolator for each selected module, termination  etc.  M.S. frame duly painted to locate Outdoor Unit etc. as per quantity given below including full charging of R-410A refrigerant gas complete as per specifications.</t>
  </si>
  <si>
    <t>Installation , Testing and Commissioning of following Indoor units equipped with pre-filter, fan section with low noise fan, multispeed motor, coil section with DX coil, outer cabinet, drain pan, insulation, pipe connections, corded remote control etc. of various capacities as per specifications and drawings.</t>
  </si>
  <si>
    <t>6500.00</t>
  </si>
  <si>
    <t>3850.00</t>
  </si>
  <si>
    <t>1.3.1</t>
  </si>
  <si>
    <t>Corded Remote Control (SITC)</t>
  </si>
  <si>
    <t>1.3.2</t>
  </si>
  <si>
    <t>Cordless Remote Control  (SITC)</t>
  </si>
  <si>
    <t>Sub-Total Part- B  Rs.</t>
  </si>
  <si>
    <t>Part C</t>
  </si>
  <si>
    <t xml:space="preserve">VENTILATION EQUIPMENTS </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</si>
  <si>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</si>
  <si>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</si>
  <si>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</si>
  <si>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</si>
  <si>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</si>
  <si>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</si>
  <si>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</si>
  <si>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 xml:space="preserve">DIDW Blower </t>
  </si>
  <si>
    <t>DIDW Blower, motor, V belt drive, A.V mounting, supports etc. as per Specifications   Drawings</t>
  </si>
  <si>
    <t xml:space="preserve">Casing </t>
  </si>
  <si>
    <t>Factory  fabricated  Double  Skin construction shall have 25 mm thick PUF injected Panels having density 42Kg Cum with 0.6 mm pre-plasticized   pre-coated Galvanised steel sheet outside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</si>
  <si>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</si>
  <si>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pulleys, vibration isolators, internal frame works ,canvas connection, Inlet Outlet flange connection etc</t>
  </si>
  <si>
    <t>17000 CMH (10000 CFM) DIDW Blower Capacity at 65 MM ESP 7.5 KW    (3 Phase) motor</t>
  </si>
  <si>
    <t>Package Type Air Washers (Floor Mounted)</t>
  </si>
  <si>
    <t>Supply , Installation , testing   commissioning Of Double Skin Floor Mounted Type Packaged Air Washer with extruded aluminium section with 0.6 mm preplasticized precoated GI sheet outside and 0.6 mm plain Galvanized sheet inside, minimum of 25 mm thick PUF insulation of 38KG m3  , Backward Curved DIDW Blowers , base , drive arrangement ,Filter, 200 mm thick cooling pad section, SS-304 sump tank and housing, motor drive, water circulation pump,4 Bend PVC Eliminators, piping, valves   fittings etc. suitable for Outdoor Application as per specifications and drawings .</t>
  </si>
  <si>
    <t xml:space="preserve">14450 CMH(8500 CFM) ,55 mm ESP , 5.5 KW Motor </t>
  </si>
  <si>
    <t>Sub-Total Part- C  Rs.</t>
  </si>
  <si>
    <t>Part D</t>
  </si>
  <si>
    <t>LOW SIDE WORKS</t>
  </si>
  <si>
    <t>Piping</t>
  </si>
  <si>
    <t>Refrigerant Piping</t>
  </si>
  <si>
    <t>VRF VRV SYSTEM</t>
  </si>
  <si>
    <t xml:space="preserve">Interconnecting  refrigerant copper  pipe work suitable for R-410A refrigerant with (19mm 13mm thick) closed cell elastomeric nitrile rubber tubular insulation between each set of  indoor   outdoor units as per specifications, all piping inside the room shall be properly supported with MS slotted covered cable trays(on building exterior) and suitably suspended from ceiling inside the area. </t>
  </si>
  <si>
    <t>a.</t>
  </si>
  <si>
    <t>6.4 mm O.D.(insulation   13 mm)</t>
  </si>
  <si>
    <t>RM</t>
  </si>
  <si>
    <t>b.</t>
  </si>
  <si>
    <t>9.5 mm O.D.(insulation   13 mm)</t>
  </si>
  <si>
    <t>c.</t>
  </si>
  <si>
    <t>12.7 mm O.D (insulation   19 mm).</t>
  </si>
  <si>
    <t>d.</t>
  </si>
  <si>
    <t>15.9 mm O.D.(insulation   19 mm)</t>
  </si>
  <si>
    <t>e.</t>
  </si>
  <si>
    <t>19.1 mm O.D.(insulation   19 mm)</t>
  </si>
  <si>
    <t>f.</t>
  </si>
  <si>
    <t>22.2 mm O.D.(insulation   19 mm)</t>
  </si>
  <si>
    <t>g.</t>
  </si>
  <si>
    <t>28.6 mm O.D.(insulation   19 mm)</t>
  </si>
  <si>
    <t>Drain Piping</t>
  </si>
  <si>
    <t>32 mm PVC Pipe with 9 mm insulation</t>
  </si>
  <si>
    <t>25 mm PVC Pipe with 9 mm insulation</t>
  </si>
  <si>
    <t>20 mm PVC Pipe with 9 mm insulation</t>
  </si>
  <si>
    <t>Providing   Fixing of Imported fittings Y-joints  and headers etc.
(9 IDU s and 2 ODU s)</t>
  </si>
  <si>
    <t>Lot</t>
  </si>
  <si>
    <t xml:space="preserve">Supplying, fixing, testing and commissioning of Main centralized controller Push Button Type suitable for groups of indoor  outdoor  units to be installed for control. (BMS Compatible). </t>
  </si>
  <si>
    <t>DUCTING</t>
  </si>
  <si>
    <t xml:space="preserve">G.I. Sheet Metal Ducting - Factory Fabricated </t>
  </si>
  <si>
    <t>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</si>
  <si>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5.1.1</t>
  </si>
  <si>
    <t xml:space="preserve">0.50 MM (26 Gauge)  </t>
  </si>
  <si>
    <t>Sqm.</t>
  </si>
  <si>
    <t>5.1.2</t>
  </si>
  <si>
    <t xml:space="preserve">0.63 MM (24 Gauge)  </t>
  </si>
  <si>
    <t>5.1.3</t>
  </si>
  <si>
    <t xml:space="preserve">0.80 MM (22 Gauge)  </t>
  </si>
  <si>
    <t>5.1.4</t>
  </si>
  <si>
    <t xml:space="preserve">1.00 MM (20 Gauge)            </t>
  </si>
  <si>
    <t>5.1.5</t>
  </si>
  <si>
    <t xml:space="preserve">1.25 MM (18 Gauge)            </t>
  </si>
  <si>
    <t xml:space="preserve">Sqm.   </t>
  </si>
  <si>
    <t xml:space="preserve">G.I. Sheet Metal Ducting - Site Fabricated </t>
  </si>
  <si>
    <t>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</si>
  <si>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5.2.1</t>
  </si>
  <si>
    <t>5.2.2</t>
  </si>
  <si>
    <t>5.2.3</t>
  </si>
  <si>
    <t>5.2.4</t>
  </si>
  <si>
    <t>Flexible Duct</t>
  </si>
  <si>
    <t>5.4.1</t>
  </si>
  <si>
    <t>200 MM Dia</t>
  </si>
  <si>
    <t>INSULATION</t>
  </si>
  <si>
    <t xml:space="preserve">Nitrile Rubber Insulation- Class  O </t>
  </si>
  <si>
    <t>Supplying and fixing of closed cell elastomeric insulation of following thickness and density 55 kg cu.m.and K valueof not less than 0.037W mk at 20 deg C as per specifications and drawings (For indoor applications) with  factory Laminated 7 mill woven glass cloth</t>
  </si>
  <si>
    <t>6.1.1</t>
  </si>
  <si>
    <t>19 mm thick (AC   Fresh Air Duct )</t>
  </si>
  <si>
    <t>6.1.2</t>
  </si>
  <si>
    <t>25 mm thick (Exhaust Air Duct )</t>
  </si>
  <si>
    <t>Acoustic Lining</t>
  </si>
  <si>
    <t>Supplying and Application of Acoustic lining within the Supply Air duct with 10 mm thick class  O  open cell  nitrile Rubber of density 140-160 kg. Cubm. as per spefications.</t>
  </si>
  <si>
    <t>6.2.1</t>
  </si>
  <si>
    <t>15 MM Thick</t>
  </si>
  <si>
    <t>Sqm</t>
  </si>
  <si>
    <t>DUCT ACCESSORIES</t>
  </si>
  <si>
    <t>Supply,Installation, Testing and Commissioning of GI multiblade volume control duct damper complete with neoprene rubber gaskets, nuts, bolts, screws linkages, flanges etc., as per specifications.</t>
  </si>
  <si>
    <t>Supply,Installation,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</si>
  <si>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fixing of powder coated extruded aluminium Supply   Exhaust Air Grills as per specifications (zero degree deflection)</t>
  </si>
  <si>
    <t>Supply,Installation, Testing and Commissioning   fixing of powder coated extruded aluminium Continuos Grills as per specifications</t>
  </si>
  <si>
    <t>7.8.1</t>
  </si>
  <si>
    <t>150 MM Wide</t>
  </si>
  <si>
    <t>7.8.2</t>
  </si>
  <si>
    <t>200 MM Wide</t>
  </si>
  <si>
    <t>7.8.3</t>
  </si>
  <si>
    <t>Scaffolding for ducting work</t>
  </si>
  <si>
    <t>Sub-Total Part D Rs.</t>
  </si>
  <si>
    <t>Part E</t>
  </si>
  <si>
    <t>ELECTRICAL WORKS</t>
  </si>
  <si>
    <t>Electrical Work</t>
  </si>
  <si>
    <t xml:space="preserve">Electrical Control Panel </t>
  </si>
  <si>
    <t>Supply, installation, testing and commissioning of panel boards made of 2.0 mm thick steel sheet duly powder coated with voltmeter, ammeter, electronic energy meter, indicating lights, Stop manual  Auto selector switch in each, outgoing current operated single phase preventer. The starters should have potential free contacts for connection to Building Automation System. The panel shall include contactors  over load relay with built in single phase protection   Time delay relay for delayed automatic start of the motor. All panels should have spare NO  NC Contacts for BMS applications as required.</t>
  </si>
  <si>
    <t>Panel-P01  (Kitchen Ventilation)</t>
  </si>
  <si>
    <t>(1 x 7.5 KW + 1 x 5.5 KW )</t>
  </si>
  <si>
    <t>INCOMER</t>
  </si>
  <si>
    <t>--</t>
  </si>
  <si>
    <t xml:space="preserve">1 No. incoming 40 Amps TP+N MCB </t>
  </si>
  <si>
    <t>1 No. Digital Type voltmeter with selector switch with control MCB</t>
  </si>
  <si>
    <t>1 No. Digital Type Ammeter 0-80 A with C.T. s  and selector switch.</t>
  </si>
  <si>
    <t>1 Set of RYB indication lamps with control MCB</t>
  </si>
  <si>
    <t>1 No. of 80 Amps Aluminium conductor 25kA bus bar duly sleeved as required.</t>
  </si>
  <si>
    <t>OUTGOING</t>
  </si>
  <si>
    <t>1 Nos. 32 Amps TPN MCB</t>
  </si>
  <si>
    <t>1 Nos. 40 Amps TPN MCB</t>
  </si>
  <si>
    <t xml:space="preserve">1 No. DOL  starter for 5.5 KW Motor </t>
  </si>
  <si>
    <t xml:space="preserve">1 No. star delta  starter for 7.5 KW Motor </t>
  </si>
  <si>
    <t>2 Nos. of single phase preventor (current based-MPRD2)</t>
  </si>
  <si>
    <t>2 Nos. Digital Type Ammeter</t>
  </si>
  <si>
    <t>Each star-delta DOL starter consists of current operated MN type over load relay, contactor, push button, ON OFF indication light</t>
  </si>
  <si>
    <t>Cables</t>
  </si>
  <si>
    <t>Supplying, laying, testing and commissioning of XLPE insulated aluminium conductor armored cables of 1.1 KV grade of following sizes directly on wall structural frame  cable trays or racks using approved type of clamps,End terminations with Double Compression type glands on both ends, double earthing with GI strip wire of suitable size and hardware as per specifications.</t>
  </si>
  <si>
    <t>i.</t>
  </si>
  <si>
    <t>3 C      x    10 Sq. mm</t>
  </si>
  <si>
    <t>ii.</t>
  </si>
  <si>
    <t>3 C      x    6 Sq. mm</t>
  </si>
  <si>
    <t>iii.</t>
  </si>
  <si>
    <t>3 C      x    4 Sq. mm</t>
  </si>
  <si>
    <t>Control   Transmission Wiring</t>
  </si>
  <si>
    <t xml:space="preserve">Providing    fixing control cum  transmission wiring of 2 core x 1.5 sqmm copper in MS conduits between indoor and out door unit and between indoor units and their remote sensor controller.  </t>
  </si>
  <si>
    <t>Power Cabling</t>
  </si>
  <si>
    <t>4.1.1</t>
  </si>
  <si>
    <t xml:space="preserve">Providing and fixing  flexible power cable  of  3 core x 1.5 sqmm copper between Indoor units and their power points          </t>
  </si>
  <si>
    <t>4.1.2</t>
  </si>
  <si>
    <t xml:space="preserve">Providing and  fixing  flexible power cable  of 3 core x 2.5 sqmm copper between Indoor units and their power points          </t>
  </si>
  <si>
    <t>Outdoor Units</t>
  </si>
  <si>
    <t xml:space="preserve">Providing and  fixing  flexible power cable  of 4 core x 10 sqmm copper between Outdoor units and their MCB          </t>
  </si>
  <si>
    <t xml:space="preserve">Providing and  fixing  flexible power cable  of 4 core x 6 sqmm copper between Outdoor units and their MCB          </t>
  </si>
  <si>
    <t xml:space="preserve">Providing and  fixing  flexible power cable  of 4 core x 4 sqmm copper between Outdoor units and their MCB          </t>
  </si>
  <si>
    <t>Isolator (Weather Proof)</t>
  </si>
  <si>
    <t>Providing   fixing weather proof isolator near each outdoor unit   kitchen ventilation units  as per specific control   drawup.</t>
  </si>
  <si>
    <t>63 Amp MCCB</t>
  </si>
  <si>
    <t>32 Amp MCB</t>
  </si>
  <si>
    <t>6.1.3</t>
  </si>
  <si>
    <t>16 Amp MCB</t>
  </si>
  <si>
    <t>GI perforated Cable tray</t>
  </si>
  <si>
    <t>Supply,Installation, Testing and Commissioning  following size of perforated painted with powder coating M.S. cable trays with perforation not more than 17.5%, in convenient sections, joined with connectors, suspended from the ceiling with M.S. suspenders including bolts  nuts, painting suspenders etc. as required.</t>
  </si>
  <si>
    <t>150 mm width X 50 mm depth X 1.6 mm thickness</t>
  </si>
  <si>
    <t>300 mm width X 50 mm depth X 1.6 mm thickness</t>
  </si>
  <si>
    <t>450 mm width X 50 mm depth X 2.0 mm thickness</t>
  </si>
  <si>
    <t>Earthing</t>
  </si>
  <si>
    <t>Supply,Installation, Testing and Commissioning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</si>
  <si>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 mm x 6 mm GI strip</t>
  </si>
  <si>
    <t>Providing, Laying, Jointing   Testing of Pipes for Sprinkler System - G.I Pipe confirming IS Codes Class `C  Heavy Pipe   with necessary support   anchore fastening from slab.</t>
  </si>
  <si>
    <t>25 mm dia</t>
  </si>
  <si>
    <t>40 mm dia</t>
  </si>
  <si>
    <t>Synthetic Enamel Paint.</t>
  </si>
  <si>
    <t>Providing   Fixing of Butterfly Valve.</t>
  </si>
  <si>
    <t>65 mm dia</t>
  </si>
  <si>
    <t>Providing   Fixing of Ball Valve.</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</si>
  <si>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</si>
  <si>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</si>
  <si>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</si>
  <si>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</si>
  <si>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</si>
  <si>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</si>
  <si>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</si>
  <si>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</si>
  <si>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</si>
  <si>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</si>
  <si>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</si>
  <si>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</si>
  <si>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</si>
  <si>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</si>
  <si>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</si>
  <si>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SD (SMOKE DETECTOR ABOVE CEILING)</t>
  </si>
  <si>
    <t xml:space="preserve">NOS </t>
  </si>
  <si>
    <t>4100.00</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</si>
  <si>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</si>
  <si>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SD (SMOKE DETECTOR BELOW CEILING)</t>
  </si>
  <si>
    <t>11550.00</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</si>
  <si>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</si>
  <si>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RMT.</t>
  </si>
  <si>
    <t>675.00</t>
  </si>
  <si>
    <t>R0</t>
  </si>
  <si>
    <t>R1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</si>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</sst>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7">
    <font>
      <sz val="11"/>
      <name val="Calibri"/>
    </font>
    <font>
      <sz val="11"/>
      <name val="Cambria"/>
      <family val="1"/>
    </font>
    <font>
      <b/>
      <sz val="11"/>
      <name val="Cambria"/>
      <family val="1"/>
    </font>
    <font>
      <b/>
      <sz val="11"/>
      <name val="Calibri"/>
      <family val="2"/>
    </font>
    <font>
      <b/>
      <sz val="11"/>
      <color rgb="FF000000"/>
      <name val="Cambria"/>
      <family val="1"/>
    </font>
    <font>
      <sz val="11"/>
      <color rgb="FF000000"/>
      <name val="Cambria"/>
      <family val="1"/>
    </font>
    <font>
      <sz val="11"/>
      <name val="Calibri"/>
      <family val="2"/>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43" fontId="6" fillId="0" borderId="0" applyFont="0" applyFill="0" applyBorder="0" applyAlignment="0" applyProtection="0"/>
    <xf numFmtId="0" fontId="6" fillId="0" borderId="0"/>
  </cellStyleXfs>
  <cellXfs count="37">
    <xf numFmtId="0" fontId="0" fillId="0" borderId="0" xfId="0" applyNumberFormat="1" applyFont="1" applyProtection="1"/>
    <xf numFmtId="0" fontId="1" fillId="0" borderId="0" xfId="0" applyNumberFormat="1" applyFont="1" applyProtection="1"/>
    <xf numFmtId="0" fontId="1" fillId="0" borderId="1" xfId="0" applyNumberFormat="1" applyFont="1" applyBorder="1" applyProtection="1"/>
    <xf numFmtId="0" fontId="0" fillId="0" borderId="0" xfId="0" applyAlignment="1">
      <alignment wrapText="1"/>
    </xf>
    <xf numFmtId="0" fontId="0" fillId="0" borderId="0" xfId="0" applyAlignment="1">
      <alignment vertical="center" wrapText="1"/>
    </xf>
    <xf numFmtId="0" fontId="2" fillId="2" borderId="2" xfId="0" applyNumberFormat="1" applyFont="1" applyFill="1" applyBorder="1" applyProtection="1"/>
    <xf numFmtId="0" fontId="1" fillId="3" borderId="2" xfId="0" applyNumberFormat="1" applyFont="1" applyFill="1" applyBorder="1" applyProtection="1"/>
    <xf numFmtId="0" fontId="1" fillId="3" borderId="2" xfId="0" applyNumberFormat="1" applyFont="1" applyFill="1" applyBorder="1" applyAlignment="1" applyProtection="1">
      <alignment horizontal="right"/>
    </xf>
    <xf numFmtId="4" fontId="1" fillId="3" borderId="2" xfId="0" applyNumberFormat="1" applyFont="1" applyFill="1" applyBorder="1" applyAlignment="1" applyProtection="1">
      <alignment horizontal="right"/>
    </xf>
    <xf numFmtId="0" fontId="1" fillId="0" borderId="2" xfId="0" applyNumberFormat="1" applyFont="1" applyBorder="1" applyProtection="1"/>
    <xf numFmtId="0" fontId="1" fillId="0" borderId="2" xfId="0" applyNumberFormat="1" applyFont="1" applyBorder="1" applyAlignment="1" applyProtection="1">
      <alignment horizontal="right"/>
    </xf>
    <xf numFmtId="0" fontId="1" fillId="0" borderId="2" xfId="0" applyNumberFormat="1" applyFont="1" applyFill="1" applyBorder="1" applyProtection="1"/>
    <xf numFmtId="0" fontId="1" fillId="0" borderId="0" xfId="0" applyNumberFormat="1" applyFont="1" applyFill="1" applyProtection="1"/>
    <xf numFmtId="0" fontId="1" fillId="0" borderId="2" xfId="0" applyNumberFormat="1" applyFont="1" applyFill="1" applyBorder="1" applyAlignment="1" applyProtection="1">
      <alignment horizontal="right"/>
    </xf>
    <xf numFmtId="4" fontId="1" fillId="0" borderId="2" xfId="0" applyNumberFormat="1" applyFont="1" applyFill="1" applyBorder="1" applyAlignment="1" applyProtection="1">
      <alignment horizontal="right"/>
    </xf>
    <xf numFmtId="4" fontId="5" fillId="0" borderId="2" xfId="0" applyNumberFormat="1" applyFont="1" applyFill="1" applyBorder="1" applyAlignment="1" applyProtection="1">
      <alignment horizontal="right"/>
    </xf>
    <xf numFmtId="0" fontId="5" fillId="0" borderId="2" xfId="0" applyNumberFormat="1" applyFont="1" applyFill="1" applyBorder="1" applyAlignment="1" applyProtection="1">
      <alignment horizontal="right"/>
    </xf>
    <xf numFmtId="4" fontId="1" fillId="0" borderId="0" xfId="0" applyNumberFormat="1" applyFont="1" applyProtection="1"/>
    <xf numFmtId="3" fontId="1" fillId="0" borderId="0" xfId="0" applyNumberFormat="1" applyFont="1" applyProtection="1"/>
    <xf numFmtId="164" fontId="1" fillId="3" borderId="2" xfId="2" applyNumberFormat="1" applyFont="1" applyFill="1" applyBorder="1" applyAlignment="1" applyProtection="1">
      <alignment horizontal="right"/>
    </xf>
    <xf numFmtId="164" fontId="1" fillId="0" borderId="2" xfId="2" applyNumberFormat="1" applyFont="1" applyBorder="1" applyProtection="1"/>
    <xf numFmtId="164" fontId="1" fillId="0" borderId="2" xfId="2" applyNumberFormat="1" applyFont="1" applyBorder="1" applyAlignment="1" applyProtection="1">
      <alignment horizontal="right"/>
    </xf>
    <xf numFmtId="0" fontId="2"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1" fillId="0" borderId="2" xfId="0" applyNumberFormat="1" applyFont="1" applyBorder="1" applyAlignment="1" applyProtection="1">
      <alignment horizontal="center" vertical="center" wrapText="1"/>
    </xf>
    <xf numFmtId="0" fontId="4" fillId="2" borderId="2" xfId="0" applyNumberFormat="1" applyFont="1" applyFill="1" applyBorder="1" applyAlignment="1" applyProtection="1">
      <alignment vertical="center"/>
    </xf>
    <xf numFmtId="4" fontId="1" fillId="0" borderId="2" xfId="0" applyNumberFormat="1" applyFont="1" applyBorder="1" applyAlignment="1" applyProtection="1">
      <alignment horizontal="center" vertical="center" wrapText="1"/>
    </xf>
    <xf numFmtId="4" fontId="1" fillId="6" borderId="0" xfId="0" applyNumberFormat="1" applyFont="1" applyFill="1" applyProtection="1"/>
    <xf numFmtId="4" fontId="1" fillId="7" borderId="0" xfId="0" applyNumberFormat="1" applyFont="1" applyFill="1" applyProtection="1"/>
    <xf numFmtId="4" fontId="1" fillId="5" borderId="0" xfId="0" applyNumberFormat="1" applyFont="1" applyFill="1" applyProtection="1"/>
    <xf numFmtId="4" fontId="1" fillId="4" borderId="0" xfId="0" applyNumberFormat="1" applyFont="1" applyFill="1" applyProtection="1"/>
    <xf numFmtId="0" fontId="1" fillId="2" borderId="2" xfId="0" applyNumberFormat="1" applyFont="1" applyFill="1" applyBorder="1" applyProtection="1"/>
    <xf numFmtId="0" fontId="0" fillId="2" borderId="2" xfId="0" applyFill="1" applyBorder="1"/>
    <xf numFmtId="0" fontId="1" fillId="0" borderId="2" xfId="0" applyNumberFormat="1" applyFont="1" applyBorder="1" applyProtection="1"/>
    <xf numFmtId="0" fontId="1" fillId="4" borderId="2" xfId="0" applyNumberFormat="1" applyFont="1" applyFill="1" applyBorder="1" applyProtection="1"/>
    <xf numFmtId="0" fontId="1" fillId="0" borderId="2" xfId="0" applyNumberFormat="1" applyFont="1" applyBorder="1" applyAlignment="1" applyProtection="1">
      <alignment vertical="top"/>
    </xf>
    <xf numFmtId="0" fontId="4" fillId="2" borderId="2" xfId="0" applyNumberFormat="1" applyFont="1" applyFill="1" applyBorder="1" applyAlignment="1" applyProtection="1">
      <alignment vertical="center"/>
    </xf>
  </cellXfs>
  <cellStyles count="4">
    <cellStyle name="Comma 2" xfId="2"/>
    <cellStyle name="Normal" xfId="0" builtinId="0"/>
    <cellStyle name="Normal 2" xfId="3"/>
    <cellStyle name="Normal 3" xfId="1"/>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CW11"/>
  <sheetViews>
    <sheetView showGridLines="0" tabSelected="1" workbookViewId="0">
      <selection activeCell="I8" sqref="I8"/>
    </sheetView>
  </sheetViews>
  <sheetFormatPr defaultRowHeight="15"/>
  <cols>
    <col min="1" max="1" width="9.140625" style="1" customWidth="1"/>
    <col min="2" max="2" width="32.85546875" style="1" customWidth="1"/>
    <col min="3" max="9" width="14.42578125" style="1" customWidth="1"/>
    <col min="10" max="16325" width="9.140625" style="1" customWidth="1"/>
  </cols>
  <sheetData>
    <row r="1" spans="2:14">
      <c r="B1" s="25" t="s">
        <v>0</v>
      </c>
      <c r="C1" s="31" t="s">
        <v>43</v>
      </c>
      <c r="D1" s="32"/>
      <c r="E1" s="31" t="s">
        <v>45</v>
      </c>
      <c r="F1" s="32"/>
      <c r="G1" s="31" t="s">
        <v>48</v>
      </c>
      <c r="H1" s="31"/>
      <c r="I1" s="32"/>
    </row>
    <row r="2" spans="2:14">
      <c r="B2" s="22" t="s">
        <v>34</v>
      </c>
      <c r="C2" s="22" t="s">
        <v>427</v>
      </c>
      <c r="D2" s="23" t="s">
        <v>428</v>
      </c>
      <c r="E2" s="22" t="s">
        <v>427</v>
      </c>
      <c r="F2" s="23" t="s">
        <v>428</v>
      </c>
      <c r="G2" s="22" t="s">
        <v>427</v>
      </c>
      <c r="H2" s="23" t="s">
        <v>428</v>
      </c>
      <c r="I2" s="23" t="s">
        <v>429</v>
      </c>
      <c r="J2" s="4"/>
      <c r="K2" s="4"/>
      <c r="L2" s="4"/>
      <c r="M2" s="4"/>
      <c r="N2" s="4"/>
    </row>
    <row r="3" spans="2:14">
      <c r="B3" s="24" t="s">
        <v>38</v>
      </c>
      <c r="C3" s="26">
        <f>'BOQ Price Bid'!P13</f>
        <v>1319905</v>
      </c>
      <c r="D3" s="26">
        <f>'BOQ Price Bid'!R13</f>
        <v>1319905</v>
      </c>
      <c r="E3" s="26">
        <f>'BOQ Price Bid'!T13</f>
        <v>2177402</v>
      </c>
      <c r="F3" s="26">
        <f>'BOQ Price Bid'!V13</f>
        <v>1977402</v>
      </c>
      <c r="G3" s="26">
        <f>'BOQ Price Bid'!X13</f>
        <v>2795705</v>
      </c>
      <c r="H3" s="26">
        <f>'BOQ Price Bid'!Z13</f>
        <v>2460220.4</v>
      </c>
      <c r="I3" s="26">
        <f>'BOQ Price Bid'!AB13</f>
        <v>2362210</v>
      </c>
      <c r="J3" s="3"/>
      <c r="K3" s="3"/>
      <c r="L3" s="3"/>
      <c r="M3" s="3"/>
      <c r="N3" s="3"/>
    </row>
    <row r="4" spans="2:14">
      <c r="B4" s="24" t="s">
        <v>40</v>
      </c>
      <c r="C4" s="26">
        <f>'BOQ Price Bid'!P66</f>
        <v>2446235</v>
      </c>
      <c r="D4" s="26">
        <f>'BOQ Price Bid'!R66</f>
        <v>2421770</v>
      </c>
      <c r="E4" s="26">
        <f>'BOQ Price Bid'!T66</f>
        <v>2138106</v>
      </c>
      <c r="F4" s="26">
        <f>'BOQ Price Bid'!V66</f>
        <v>1860106</v>
      </c>
      <c r="G4" s="26">
        <f>'BOQ Price Bid'!X66</f>
        <v>1769550</v>
      </c>
      <c r="H4" s="26">
        <f>'BOQ Price Bid'!Z66</f>
        <v>1592595</v>
      </c>
      <c r="I4" s="26">
        <f>'BOQ Price Bid'!AB66</f>
        <v>1689350</v>
      </c>
      <c r="J4" s="3"/>
      <c r="K4" s="3"/>
      <c r="L4" s="3"/>
      <c r="M4" s="3"/>
      <c r="N4" s="3"/>
    </row>
    <row r="5" spans="2:14">
      <c r="B5" s="24" t="s">
        <v>42</v>
      </c>
      <c r="C5" s="26">
        <f>'BOQ Price Bid'!P140</f>
        <v>5167950</v>
      </c>
      <c r="D5" s="26">
        <f>'BOQ Price Bid'!R140</f>
        <v>5116270</v>
      </c>
      <c r="E5" s="26">
        <f>'BOQ Price Bid'!T140</f>
        <v>5637446</v>
      </c>
      <c r="F5" s="26">
        <f>'BOQ Price Bid'!V140</f>
        <v>5537446</v>
      </c>
      <c r="G5" s="26">
        <f>'BOQ Price Bid'!X140</f>
        <v>6697900</v>
      </c>
      <c r="H5" s="26">
        <f>'BOQ Price Bid'!Z140</f>
        <v>6028110</v>
      </c>
      <c r="I5" s="26">
        <f>'BOQ Price Bid'!AB140</f>
        <v>0</v>
      </c>
      <c r="J5" s="3"/>
      <c r="K5" s="3"/>
      <c r="L5" s="3"/>
      <c r="M5" s="3"/>
      <c r="N5" s="3"/>
    </row>
    <row r="6" spans="2:14">
      <c r="B6" s="24" t="s">
        <v>44</v>
      </c>
      <c r="C6" s="26">
        <f>'BOQ Price Bid'!P300</f>
        <v>228140</v>
      </c>
      <c r="D6" s="26">
        <f>'BOQ Price Bid'!R300</f>
        <v>225850</v>
      </c>
      <c r="E6" s="26">
        <f>'BOQ Price Bid'!T300</f>
        <v>167796</v>
      </c>
      <c r="F6" s="26">
        <f>'BOQ Price Bid'!V300</f>
        <v>167796</v>
      </c>
      <c r="G6" s="26">
        <f>'BOQ Price Bid'!X300</f>
        <v>375760</v>
      </c>
      <c r="H6" s="26">
        <f>'BOQ Price Bid'!Z300</f>
        <v>356972</v>
      </c>
      <c r="I6" s="26">
        <f>'BOQ Price Bid'!AB300</f>
        <v>0</v>
      </c>
      <c r="J6" s="3"/>
      <c r="K6" s="3"/>
      <c r="L6" s="3"/>
      <c r="M6" s="3"/>
      <c r="N6" s="3"/>
    </row>
    <row r="7" spans="2:14">
      <c r="B7" s="24" t="s">
        <v>46</v>
      </c>
      <c r="C7" s="26">
        <f>'BOQ Price Bid'!P324</f>
        <v>30850</v>
      </c>
      <c r="D7" s="26">
        <f>'BOQ Price Bid'!R324</f>
        <v>30850</v>
      </c>
      <c r="E7" s="26">
        <f>'BOQ Price Bid'!T324</f>
        <v>53700</v>
      </c>
      <c r="F7" s="26">
        <f>'BOQ Price Bid'!V324</f>
        <v>53700</v>
      </c>
      <c r="G7" s="26">
        <f>'BOQ Price Bid'!X324</f>
        <v>55875</v>
      </c>
      <c r="H7" s="26">
        <f>'BOQ Price Bid'!Z324</f>
        <v>55875</v>
      </c>
      <c r="I7" s="26">
        <f>'BOQ Price Bid'!AB324</f>
        <v>0</v>
      </c>
      <c r="J7" s="3"/>
      <c r="K7" s="3"/>
      <c r="L7" s="3"/>
      <c r="M7" s="3"/>
      <c r="N7" s="3"/>
    </row>
    <row r="8" spans="2:14">
      <c r="C8" s="30">
        <f t="shared" ref="C8:I8" si="0">SUM(C3:C7)</f>
        <v>9193080</v>
      </c>
      <c r="D8" s="30">
        <f t="shared" si="0"/>
        <v>9114645</v>
      </c>
      <c r="E8" s="30">
        <f t="shared" si="0"/>
        <v>10174450</v>
      </c>
      <c r="F8" s="30">
        <f t="shared" si="0"/>
        <v>9596450</v>
      </c>
      <c r="G8" s="30">
        <f t="shared" si="0"/>
        <v>11694790</v>
      </c>
      <c r="H8" s="30">
        <f t="shared" si="0"/>
        <v>10493772.4</v>
      </c>
      <c r="I8" s="30">
        <f t="shared" si="0"/>
        <v>4051560</v>
      </c>
    </row>
    <row r="11" spans="2:14">
      <c r="C11" s="17">
        <f t="shared" ref="C11:I11" si="1">SUM(C3:C4)</f>
        <v>3766140</v>
      </c>
      <c r="D11" s="28">
        <f t="shared" si="1"/>
        <v>3741675</v>
      </c>
      <c r="E11" s="17">
        <f t="shared" si="1"/>
        <v>4315508</v>
      </c>
      <c r="F11" s="27">
        <f t="shared" si="1"/>
        <v>3837508</v>
      </c>
      <c r="G11" s="17">
        <f t="shared" si="1"/>
        <v>4565255</v>
      </c>
      <c r="H11" s="17">
        <f t="shared" si="1"/>
        <v>4052815.4</v>
      </c>
      <c r="I11" s="29">
        <f t="shared" si="1"/>
        <v>4051560</v>
      </c>
    </row>
  </sheetData>
  <mergeCells count="3">
    <mergeCell ref="G1:I1"/>
    <mergeCell ref="E1:F1"/>
    <mergeCell ref="C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0"/>
  <sheetViews>
    <sheetView showGridLines="0" workbookViewId="0">
      <pane xSplit="6" ySplit="13" topLeftCell="Y139" activePane="bottomRight" state="frozen"/>
      <selection pane="topRight" activeCell="G1" sqref="G1"/>
      <selection pane="bottomLeft" activeCell="A13" sqref="A13"/>
      <selection pane="bottomRight" activeCell="AA15" sqref="AA15:AA139"/>
    </sheetView>
  </sheetViews>
  <sheetFormatPr defaultRowHeight="14.25"/>
  <cols>
    <col min="1" max="2" width="9.140625" style="1" customWidth="1"/>
    <col min="3" max="3" width="13.42578125" style="1" customWidth="1"/>
    <col min="4" max="4" width="32.85546875" style="1" customWidth="1"/>
    <col min="5" max="6" width="9.140625" style="1" customWidth="1"/>
    <col min="7" max="28" width="22.7109375" style="1" customWidth="1"/>
    <col min="29" max="29" width="9.140625" style="1" customWidth="1"/>
    <col min="30" max="16384" width="9.140625" style="1"/>
  </cols>
  <sheetData>
    <row r="1" spans="2:28">
      <c r="P1" s="18">
        <f>SUM(P13,P66,P140,P300,P324)</f>
        <v>9193080</v>
      </c>
      <c r="R1" s="18">
        <f>SUM(R13,R66,R140,R300,R324)</f>
        <v>9114645</v>
      </c>
      <c r="S1" s="18"/>
      <c r="T1" s="18">
        <f>SUM(T13,T66,T140,T300,T324)</f>
        <v>10174450</v>
      </c>
      <c r="U1" s="18"/>
      <c r="V1" s="18">
        <f>SUM(V13,V66,V140,V300,V324)</f>
        <v>9596450</v>
      </c>
      <c r="W1" s="18"/>
      <c r="X1" s="18">
        <f>SUM(X13,X66,X140,X300,X324)</f>
        <v>11694790</v>
      </c>
      <c r="Y1" s="18"/>
      <c r="Z1" s="18">
        <f>SUM(Z13,Z66,Z140,Z300,Z324)</f>
        <v>10493772.4</v>
      </c>
      <c r="AA1" s="18"/>
      <c r="AB1" s="18">
        <f>SUM(AB13,AB66,AB140,AB300,AB324)</f>
        <v>4051560</v>
      </c>
    </row>
    <row r="2" spans="2:28">
      <c r="B2" s="33"/>
      <c r="C2" s="33"/>
      <c r="D2" s="36" t="s">
        <v>0</v>
      </c>
      <c r="E2" s="33" t="s">
        <v>1</v>
      </c>
      <c r="F2" s="33" t="s">
        <v>1</v>
      </c>
      <c r="G2" s="31" t="s">
        <v>49</v>
      </c>
      <c r="H2" s="31" t="s">
        <v>49</v>
      </c>
      <c r="I2" s="31" t="s">
        <v>50</v>
      </c>
      <c r="J2" s="31" t="s">
        <v>50</v>
      </c>
      <c r="K2" s="31" t="s">
        <v>52</v>
      </c>
      <c r="L2" s="31" t="s">
        <v>52</v>
      </c>
      <c r="M2" s="31" t="s">
        <v>55</v>
      </c>
      <c r="N2" s="31" t="s">
        <v>55</v>
      </c>
      <c r="O2" s="34" t="s">
        <v>51</v>
      </c>
      <c r="P2" s="34" t="s">
        <v>51</v>
      </c>
      <c r="Q2" s="34" t="s">
        <v>51</v>
      </c>
      <c r="R2" s="34" t="s">
        <v>51</v>
      </c>
      <c r="S2" s="34" t="s">
        <v>53</v>
      </c>
      <c r="T2" s="34" t="s">
        <v>53</v>
      </c>
      <c r="U2" s="34" t="s">
        <v>53</v>
      </c>
      <c r="V2" s="34" t="s">
        <v>53</v>
      </c>
      <c r="W2" s="34" t="s">
        <v>54</v>
      </c>
      <c r="X2" s="34" t="s">
        <v>54</v>
      </c>
      <c r="Y2" s="34" t="s">
        <v>54</v>
      </c>
      <c r="Z2" s="34" t="s">
        <v>54</v>
      </c>
      <c r="AA2" s="34" t="s">
        <v>54</v>
      </c>
      <c r="AB2" s="34" t="s">
        <v>54</v>
      </c>
    </row>
    <row r="3" spans="2:28">
      <c r="B3" s="33"/>
      <c r="C3" s="33"/>
      <c r="D3" s="36" t="s">
        <v>0</v>
      </c>
      <c r="E3" s="33" t="s">
        <v>2</v>
      </c>
      <c r="F3" s="33" t="s">
        <v>2</v>
      </c>
      <c r="G3" s="33" t="s">
        <v>3</v>
      </c>
      <c r="H3" s="33" t="s">
        <v>3</v>
      </c>
      <c r="I3" s="33" t="s">
        <v>4</v>
      </c>
      <c r="J3" s="33" t="s">
        <v>4</v>
      </c>
      <c r="K3" s="33" t="s">
        <v>6</v>
      </c>
      <c r="L3" s="33" t="s">
        <v>6</v>
      </c>
      <c r="M3" s="33" t="s">
        <v>9</v>
      </c>
      <c r="N3" s="33" t="s">
        <v>9</v>
      </c>
      <c r="O3" s="33" t="s">
        <v>5</v>
      </c>
      <c r="P3" s="33" t="s">
        <v>5</v>
      </c>
      <c r="Q3" s="33" t="s">
        <v>5</v>
      </c>
      <c r="R3" s="33" t="s">
        <v>5</v>
      </c>
      <c r="S3" s="33" t="s">
        <v>7</v>
      </c>
      <c r="T3" s="33" t="s">
        <v>7</v>
      </c>
      <c r="U3" s="33" t="s">
        <v>7</v>
      </c>
      <c r="V3" s="33" t="s">
        <v>7</v>
      </c>
      <c r="W3" s="33" t="s">
        <v>8</v>
      </c>
      <c r="X3" s="33" t="s">
        <v>8</v>
      </c>
      <c r="Y3" s="33" t="s">
        <v>8</v>
      </c>
      <c r="Z3" s="33" t="s">
        <v>8</v>
      </c>
      <c r="AA3" s="33" t="s">
        <v>8</v>
      </c>
      <c r="AB3" s="33" t="s">
        <v>8</v>
      </c>
    </row>
    <row r="4" spans="2:28">
      <c r="B4" s="33"/>
      <c r="C4" s="33"/>
      <c r="D4" s="36" t="s">
        <v>0</v>
      </c>
      <c r="E4" s="33" t="s">
        <v>10</v>
      </c>
      <c r="F4" s="33" t="s">
        <v>10</v>
      </c>
      <c r="G4" s="33" t="s">
        <v>11</v>
      </c>
      <c r="H4" s="33" t="s">
        <v>11</v>
      </c>
      <c r="I4" s="33" t="s">
        <v>11</v>
      </c>
      <c r="J4" s="33" t="s">
        <v>11</v>
      </c>
      <c r="K4" s="33" t="s">
        <v>11</v>
      </c>
      <c r="L4" s="33" t="s">
        <v>11</v>
      </c>
      <c r="M4" s="33" t="s">
        <v>11</v>
      </c>
      <c r="N4" s="33" t="s">
        <v>11</v>
      </c>
      <c r="O4" s="33" t="s">
        <v>11</v>
      </c>
      <c r="P4" s="33" t="s">
        <v>11</v>
      </c>
      <c r="Q4" s="33" t="s">
        <v>11</v>
      </c>
      <c r="R4" s="33" t="s">
        <v>11</v>
      </c>
      <c r="S4" s="33" t="s">
        <v>11</v>
      </c>
      <c r="T4" s="33" t="s">
        <v>11</v>
      </c>
      <c r="U4" s="33" t="s">
        <v>11</v>
      </c>
      <c r="V4" s="33" t="s">
        <v>11</v>
      </c>
      <c r="W4" s="33" t="s">
        <v>11</v>
      </c>
      <c r="X4" s="33" t="s">
        <v>11</v>
      </c>
      <c r="Y4" s="33" t="s">
        <v>11</v>
      </c>
      <c r="Z4" s="33" t="s">
        <v>11</v>
      </c>
      <c r="AA4" s="33" t="s">
        <v>11</v>
      </c>
      <c r="AB4" s="33" t="s">
        <v>11</v>
      </c>
    </row>
    <row r="5" spans="2:28">
      <c r="B5" s="33"/>
      <c r="C5" s="33"/>
      <c r="D5" s="36" t="s">
        <v>0</v>
      </c>
      <c r="E5" s="33" t="s">
        <v>12</v>
      </c>
      <c r="F5" s="33" t="s">
        <v>12</v>
      </c>
      <c r="G5" s="33" t="s">
        <v>13</v>
      </c>
      <c r="H5" s="33" t="s">
        <v>13</v>
      </c>
      <c r="I5" s="33" t="s">
        <v>13</v>
      </c>
      <c r="J5" s="33" t="s">
        <v>13</v>
      </c>
      <c r="K5" s="33" t="s">
        <v>13</v>
      </c>
      <c r="L5" s="33" t="s">
        <v>13</v>
      </c>
      <c r="M5" s="33" t="s">
        <v>13</v>
      </c>
      <c r="N5" s="33" t="s">
        <v>13</v>
      </c>
      <c r="O5" s="33" t="s">
        <v>13</v>
      </c>
      <c r="P5" s="33" t="s">
        <v>13</v>
      </c>
      <c r="Q5" s="33" t="s">
        <v>13</v>
      </c>
      <c r="R5" s="33" t="s">
        <v>13</v>
      </c>
      <c r="S5" s="33" t="s">
        <v>13</v>
      </c>
      <c r="T5" s="33" t="s">
        <v>13</v>
      </c>
      <c r="U5" s="33" t="s">
        <v>13</v>
      </c>
      <c r="V5" s="33" t="s">
        <v>13</v>
      </c>
      <c r="W5" s="33" t="s">
        <v>13</v>
      </c>
      <c r="X5" s="33" t="s">
        <v>13</v>
      </c>
      <c r="Y5" s="33" t="s">
        <v>13</v>
      </c>
      <c r="Z5" s="33" t="s">
        <v>13</v>
      </c>
      <c r="AA5" s="33" t="s">
        <v>13</v>
      </c>
      <c r="AB5" s="33" t="s">
        <v>13</v>
      </c>
    </row>
    <row r="6" spans="2:28">
      <c r="B6" s="33"/>
      <c r="C6" s="33"/>
      <c r="D6" s="36" t="s">
        <v>0</v>
      </c>
      <c r="E6" s="33"/>
      <c r="F6" s="33"/>
      <c r="G6" s="33" t="s">
        <v>14</v>
      </c>
      <c r="H6" s="33" t="s">
        <v>14</v>
      </c>
      <c r="I6" s="33" t="s">
        <v>15</v>
      </c>
      <c r="J6" s="33" t="s">
        <v>15</v>
      </c>
      <c r="K6" s="33" t="s">
        <v>17</v>
      </c>
      <c r="L6" s="33" t="s">
        <v>17</v>
      </c>
      <c r="M6" s="33" t="s">
        <v>18</v>
      </c>
      <c r="N6" s="33" t="s">
        <v>18</v>
      </c>
      <c r="O6" s="33" t="s">
        <v>16</v>
      </c>
      <c r="P6" s="33" t="s">
        <v>16</v>
      </c>
      <c r="Q6" s="33" t="s">
        <v>16</v>
      </c>
      <c r="R6" s="33" t="s">
        <v>16</v>
      </c>
      <c r="S6" s="33" t="s">
        <v>18</v>
      </c>
      <c r="T6" s="33" t="s">
        <v>18</v>
      </c>
      <c r="U6" s="33" t="s">
        <v>18</v>
      </c>
      <c r="V6" s="33" t="s">
        <v>18</v>
      </c>
      <c r="W6" s="33" t="s">
        <v>18</v>
      </c>
      <c r="X6" s="33" t="s">
        <v>18</v>
      </c>
      <c r="Y6" s="33" t="s">
        <v>18</v>
      </c>
      <c r="Z6" s="33" t="s">
        <v>18</v>
      </c>
      <c r="AA6" s="33" t="s">
        <v>18</v>
      </c>
      <c r="AB6" s="33" t="s">
        <v>18</v>
      </c>
    </row>
    <row r="7" spans="2:28">
      <c r="B7" s="33" t="s">
        <v>19</v>
      </c>
      <c r="C7" s="33" t="s">
        <v>19</v>
      </c>
      <c r="D7" s="33" t="s">
        <v>19</v>
      </c>
      <c r="E7" s="33" t="s">
        <v>19</v>
      </c>
      <c r="F7" s="33" t="s">
        <v>19</v>
      </c>
      <c r="G7" s="33" t="s">
        <v>20</v>
      </c>
      <c r="H7" s="33" t="s">
        <v>20</v>
      </c>
      <c r="I7" s="33" t="s">
        <v>21</v>
      </c>
      <c r="J7" s="33" t="s">
        <v>21</v>
      </c>
      <c r="K7" s="33" t="s">
        <v>23</v>
      </c>
      <c r="L7" s="33" t="s">
        <v>23</v>
      </c>
      <c r="M7" s="33" t="s">
        <v>26</v>
      </c>
      <c r="N7" s="33" t="s">
        <v>26</v>
      </c>
      <c r="O7" s="33" t="s">
        <v>22</v>
      </c>
      <c r="P7" s="33" t="s">
        <v>22</v>
      </c>
      <c r="Q7" s="33" t="s">
        <v>22</v>
      </c>
      <c r="R7" s="33" t="s">
        <v>22</v>
      </c>
      <c r="S7" s="33" t="s">
        <v>24</v>
      </c>
      <c r="T7" s="33" t="s">
        <v>24</v>
      </c>
      <c r="U7" s="33" t="s">
        <v>24</v>
      </c>
      <c r="V7" s="33" t="s">
        <v>24</v>
      </c>
      <c r="W7" s="33" t="s">
        <v>25</v>
      </c>
      <c r="X7" s="33" t="s">
        <v>25</v>
      </c>
      <c r="Y7" s="33" t="s">
        <v>25</v>
      </c>
      <c r="Z7" s="33" t="s">
        <v>25</v>
      </c>
      <c r="AA7" s="33" t="s">
        <v>25</v>
      </c>
      <c r="AB7" s="33" t="s">
        <v>25</v>
      </c>
    </row>
    <row r="8" spans="2:28">
      <c r="B8" s="33" t="s">
        <v>27</v>
      </c>
      <c r="C8" s="33" t="s">
        <v>27</v>
      </c>
      <c r="D8" s="33" t="s">
        <v>27</v>
      </c>
      <c r="E8" s="33" t="s">
        <v>27</v>
      </c>
      <c r="F8" s="33" t="s">
        <v>27</v>
      </c>
      <c r="G8" s="33" t="s">
        <v>28</v>
      </c>
      <c r="H8" s="33" t="s">
        <v>28</v>
      </c>
      <c r="I8" s="33" t="s">
        <v>28</v>
      </c>
      <c r="J8" s="33" t="s">
        <v>28</v>
      </c>
      <c r="K8" s="33" t="s">
        <v>28</v>
      </c>
      <c r="L8" s="33" t="s">
        <v>28</v>
      </c>
      <c r="M8" s="33" t="s">
        <v>28</v>
      </c>
      <c r="N8" s="33" t="s">
        <v>28</v>
      </c>
      <c r="O8" s="33" t="s">
        <v>28</v>
      </c>
      <c r="P8" s="33" t="s">
        <v>28</v>
      </c>
      <c r="Q8" s="33" t="s">
        <v>28</v>
      </c>
      <c r="R8" s="33" t="s">
        <v>28</v>
      </c>
      <c r="S8" s="33" t="s">
        <v>28</v>
      </c>
      <c r="T8" s="33" t="s">
        <v>28</v>
      </c>
      <c r="U8" s="33" t="s">
        <v>28</v>
      </c>
      <c r="V8" s="33" t="s">
        <v>28</v>
      </c>
      <c r="W8" s="33" t="s">
        <v>28</v>
      </c>
      <c r="X8" s="33" t="s">
        <v>28</v>
      </c>
      <c r="Y8" s="33" t="s">
        <v>28</v>
      </c>
      <c r="Z8" s="33" t="s">
        <v>28</v>
      </c>
      <c r="AA8" s="33" t="s">
        <v>28</v>
      </c>
      <c r="AB8" s="33" t="s">
        <v>28</v>
      </c>
    </row>
    <row r="9" spans="2:28">
      <c r="B9" s="33" t="s">
        <v>56</v>
      </c>
      <c r="C9" s="33" t="s">
        <v>56</v>
      </c>
      <c r="D9" s="33" t="s">
        <v>56</v>
      </c>
      <c r="E9" s="33" t="s">
        <v>56</v>
      </c>
      <c r="F9" s="33" t="s">
        <v>56</v>
      </c>
      <c r="G9" s="33" t="s">
        <v>57</v>
      </c>
      <c r="H9" s="33" t="s">
        <v>57</v>
      </c>
      <c r="I9" s="33" t="s">
        <v>57</v>
      </c>
      <c r="J9" s="33" t="s">
        <v>57</v>
      </c>
      <c r="K9" s="33" t="s">
        <v>57</v>
      </c>
      <c r="L9" s="33" t="s">
        <v>57</v>
      </c>
      <c r="M9" s="33" t="s">
        <v>57</v>
      </c>
      <c r="N9" s="33" t="s">
        <v>57</v>
      </c>
      <c r="O9" s="33" t="s">
        <v>57</v>
      </c>
      <c r="P9" s="33" t="s">
        <v>57</v>
      </c>
      <c r="Q9" s="33" t="s">
        <v>57</v>
      </c>
      <c r="R9" s="33" t="s">
        <v>57</v>
      </c>
      <c r="S9" s="33" t="s">
        <v>57</v>
      </c>
      <c r="T9" s="33" t="s">
        <v>57</v>
      </c>
      <c r="U9" s="33" t="s">
        <v>57</v>
      </c>
      <c r="V9" s="33" t="s">
        <v>57</v>
      </c>
      <c r="W9" s="33" t="s">
        <v>57</v>
      </c>
      <c r="X9" s="33" t="s">
        <v>57</v>
      </c>
      <c r="Y9" s="33" t="s">
        <v>57</v>
      </c>
      <c r="Z9" s="33" t="s">
        <v>57</v>
      </c>
      <c r="AA9" s="33" t="s">
        <v>57</v>
      </c>
      <c r="AB9" s="33" t="s">
        <v>57</v>
      </c>
    </row>
    <row r="10" spans="2:28">
      <c r="B10" s="35" t="s">
        <v>31</v>
      </c>
      <c r="C10" s="35" t="s">
        <v>31</v>
      </c>
      <c r="D10" s="35" t="s">
        <v>31</v>
      </c>
      <c r="E10" s="33" t="s">
        <v>32</v>
      </c>
      <c r="F10" s="33" t="s">
        <v>32</v>
      </c>
      <c r="G10" s="33" t="s">
        <v>29</v>
      </c>
      <c r="H10" s="33" t="s">
        <v>29</v>
      </c>
      <c r="I10" s="33" t="s">
        <v>29</v>
      </c>
      <c r="J10" s="33" t="s">
        <v>29</v>
      </c>
      <c r="K10" s="33" t="s">
        <v>29</v>
      </c>
      <c r="L10" s="33" t="s">
        <v>29</v>
      </c>
      <c r="M10" s="33" t="s">
        <v>29</v>
      </c>
      <c r="N10" s="33" t="s">
        <v>29</v>
      </c>
      <c r="O10" s="33" t="s">
        <v>29</v>
      </c>
      <c r="P10" s="33" t="s">
        <v>29</v>
      </c>
      <c r="Q10" s="33" t="s">
        <v>29</v>
      </c>
      <c r="R10" s="33" t="s">
        <v>29</v>
      </c>
      <c r="S10" s="33" t="s">
        <v>29</v>
      </c>
      <c r="T10" s="33" t="s">
        <v>29</v>
      </c>
      <c r="U10" s="33" t="s">
        <v>29</v>
      </c>
      <c r="V10" s="33" t="s">
        <v>29</v>
      </c>
      <c r="W10" s="33" t="s">
        <v>29</v>
      </c>
      <c r="X10" s="33" t="s">
        <v>29</v>
      </c>
      <c r="Y10" s="33" t="s">
        <v>29</v>
      </c>
      <c r="Z10" s="33" t="s">
        <v>29</v>
      </c>
      <c r="AA10" s="33" t="s">
        <v>29</v>
      </c>
      <c r="AB10" s="33" t="s">
        <v>29</v>
      </c>
    </row>
    <row r="11" spans="2:28">
      <c r="B11" s="35" t="s">
        <v>31</v>
      </c>
      <c r="C11" s="35" t="s">
        <v>31</v>
      </c>
      <c r="D11" s="35" t="s">
        <v>31</v>
      </c>
      <c r="E11" s="33" t="s">
        <v>58</v>
      </c>
      <c r="F11" s="33" t="s">
        <v>58</v>
      </c>
      <c r="G11" s="33" t="s">
        <v>30</v>
      </c>
      <c r="H11" s="33" t="s">
        <v>30</v>
      </c>
      <c r="I11" s="33" t="s">
        <v>30</v>
      </c>
      <c r="J11" s="33" t="s">
        <v>30</v>
      </c>
      <c r="K11" s="33" t="s">
        <v>30</v>
      </c>
      <c r="L11" s="33" t="s">
        <v>30</v>
      </c>
      <c r="M11" s="33" t="s">
        <v>30</v>
      </c>
      <c r="N11" s="33" t="s">
        <v>30</v>
      </c>
      <c r="O11" s="33" t="s">
        <v>30</v>
      </c>
      <c r="P11" s="33" t="s">
        <v>30</v>
      </c>
      <c r="Q11" s="33" t="s">
        <v>30</v>
      </c>
      <c r="R11" s="33" t="s">
        <v>30</v>
      </c>
      <c r="S11" s="33" t="s">
        <v>30</v>
      </c>
      <c r="T11" s="33" t="s">
        <v>30</v>
      </c>
      <c r="U11" s="33" t="s">
        <v>30</v>
      </c>
      <c r="V11" s="33" t="s">
        <v>30</v>
      </c>
      <c r="W11" s="33" t="s">
        <v>30</v>
      </c>
      <c r="X11" s="33" t="s">
        <v>30</v>
      </c>
      <c r="Y11" s="33" t="s">
        <v>30</v>
      </c>
      <c r="Z11" s="33" t="s">
        <v>30</v>
      </c>
      <c r="AA11" s="33" t="s">
        <v>30</v>
      </c>
      <c r="AB11" s="33" t="s">
        <v>30</v>
      </c>
    </row>
    <row r="12" spans="2:28">
      <c r="B12" s="5" t="s">
        <v>47</v>
      </c>
      <c r="C12" s="5" t="s">
        <v>33</v>
      </c>
      <c r="D12" s="5" t="s">
        <v>59</v>
      </c>
      <c r="E12" s="5" t="s">
        <v>60</v>
      </c>
      <c r="F12" s="5" t="s">
        <v>35</v>
      </c>
      <c r="G12" s="5" t="s">
        <v>36</v>
      </c>
      <c r="H12" s="5" t="s">
        <v>61</v>
      </c>
      <c r="I12" s="5" t="s">
        <v>36</v>
      </c>
      <c r="J12" s="5" t="s">
        <v>61</v>
      </c>
      <c r="K12" s="5" t="s">
        <v>36</v>
      </c>
      <c r="L12" s="5" t="s">
        <v>61</v>
      </c>
      <c r="M12" s="5" t="s">
        <v>36</v>
      </c>
      <c r="N12" s="5" t="s">
        <v>61</v>
      </c>
      <c r="O12" s="5" t="s">
        <v>36</v>
      </c>
      <c r="P12" s="5" t="s">
        <v>61</v>
      </c>
      <c r="Q12" s="5" t="s">
        <v>36</v>
      </c>
      <c r="R12" s="5" t="s">
        <v>61</v>
      </c>
      <c r="S12" s="5" t="s">
        <v>36</v>
      </c>
      <c r="T12" s="5" t="s">
        <v>61</v>
      </c>
      <c r="U12" s="5" t="s">
        <v>36</v>
      </c>
      <c r="V12" s="5" t="s">
        <v>61</v>
      </c>
      <c r="W12" s="5" t="s">
        <v>36</v>
      </c>
      <c r="X12" s="5" t="s">
        <v>61</v>
      </c>
      <c r="Y12" s="5" t="s">
        <v>36</v>
      </c>
      <c r="Z12" s="5" t="s">
        <v>61</v>
      </c>
      <c r="AA12" s="5" t="s">
        <v>36</v>
      </c>
      <c r="AB12" s="5" t="s">
        <v>61</v>
      </c>
    </row>
    <row r="13" spans="2:28">
      <c r="B13" s="6">
        <v>1</v>
      </c>
      <c r="C13" s="6" t="s">
        <v>37</v>
      </c>
      <c r="D13" s="6" t="s">
        <v>38</v>
      </c>
      <c r="E13" s="6" t="s">
        <v>39</v>
      </c>
      <c r="F13" s="6">
        <v>1</v>
      </c>
      <c r="G13" s="7"/>
      <c r="H13" s="8">
        <v>1052220</v>
      </c>
      <c r="I13" s="7"/>
      <c r="J13" s="8">
        <v>1739735</v>
      </c>
      <c r="K13" s="7"/>
      <c r="L13" s="8">
        <v>1489285</v>
      </c>
      <c r="M13" s="7"/>
      <c r="N13" s="8">
        <v>1606910</v>
      </c>
      <c r="O13" s="7"/>
      <c r="P13" s="8">
        <f>SUM(P14:P65)</f>
        <v>1319905</v>
      </c>
      <c r="Q13" s="7"/>
      <c r="R13" s="8">
        <f>SUM(R14:R65)</f>
        <v>1319905</v>
      </c>
      <c r="S13" s="7"/>
      <c r="T13" s="8">
        <f>SUM(T14:T65)</f>
        <v>2177402</v>
      </c>
      <c r="U13" s="7"/>
      <c r="V13" s="8">
        <v>1977402</v>
      </c>
      <c r="W13" s="7"/>
      <c r="X13" s="8">
        <f>SUM(X14:X65)</f>
        <v>2795705</v>
      </c>
      <c r="Y13" s="7"/>
      <c r="Z13" s="8">
        <v>2460220.4</v>
      </c>
      <c r="AA13" s="7"/>
      <c r="AB13" s="8">
        <f>SUM(AB14:AB65)</f>
        <v>2362210</v>
      </c>
    </row>
    <row r="14" spans="2:28" s="12" customFormat="1">
      <c r="B14" s="11">
        <v>1</v>
      </c>
      <c r="C14" s="11">
        <v>1</v>
      </c>
      <c r="D14" s="11" t="s">
        <v>62</v>
      </c>
      <c r="E14" s="11" t="s">
        <v>37</v>
      </c>
      <c r="F14" s="11" t="s">
        <v>37</v>
      </c>
      <c r="G14" s="11"/>
      <c r="H14" s="11"/>
      <c r="I14" s="11"/>
      <c r="J14" s="11"/>
      <c r="K14" s="11"/>
      <c r="L14" s="11"/>
      <c r="M14" s="11"/>
      <c r="N14" s="11"/>
      <c r="O14" s="11"/>
      <c r="P14" s="11"/>
      <c r="Q14" s="11"/>
      <c r="R14" s="11"/>
      <c r="S14" s="11"/>
      <c r="T14" s="11"/>
      <c r="U14" s="11"/>
      <c r="V14" s="11"/>
      <c r="W14" s="11"/>
      <c r="X14" s="11"/>
      <c r="Y14" s="11"/>
      <c r="Z14" s="11"/>
      <c r="AA14" s="11"/>
      <c r="AB14" s="11"/>
    </row>
    <row r="15" spans="2:28" s="12" customFormat="1">
      <c r="B15" s="11">
        <v>2</v>
      </c>
      <c r="C15" s="11">
        <v>1.1000000000000001</v>
      </c>
      <c r="D15" s="11" t="s">
        <v>63</v>
      </c>
      <c r="E15" s="11" t="s">
        <v>64</v>
      </c>
      <c r="F15" s="11">
        <v>850</v>
      </c>
      <c r="G15" s="13">
        <v>13</v>
      </c>
      <c r="H15" s="14">
        <v>11050</v>
      </c>
      <c r="I15" s="13">
        <v>10</v>
      </c>
      <c r="J15" s="15">
        <v>8500</v>
      </c>
      <c r="K15" s="13">
        <v>25</v>
      </c>
      <c r="L15" s="14">
        <v>21250</v>
      </c>
      <c r="M15" s="13">
        <v>12</v>
      </c>
      <c r="N15" s="14">
        <v>10200</v>
      </c>
      <c r="O15" s="13">
        <v>55</v>
      </c>
      <c r="P15" s="14">
        <f>O15*$F15</f>
        <v>46750</v>
      </c>
      <c r="Q15" s="13">
        <v>55</v>
      </c>
      <c r="R15" s="14">
        <f>Q15*$F15</f>
        <v>46750</v>
      </c>
      <c r="S15" s="13">
        <v>80</v>
      </c>
      <c r="T15" s="14">
        <f>S15*$F15</f>
        <v>68000</v>
      </c>
      <c r="U15" s="13">
        <v>80</v>
      </c>
      <c r="V15" s="14">
        <v>68000</v>
      </c>
      <c r="W15" s="13">
        <v>25</v>
      </c>
      <c r="X15" s="14">
        <f>W15*$F15</f>
        <v>21250</v>
      </c>
      <c r="Y15" s="13">
        <v>25</v>
      </c>
      <c r="Z15" s="14">
        <v>21250</v>
      </c>
      <c r="AA15" s="21">
        <v>15</v>
      </c>
      <c r="AB15" s="14">
        <f>AA15*$F15</f>
        <v>12750</v>
      </c>
    </row>
    <row r="16" spans="2:28" s="12" customFormat="1">
      <c r="B16" s="11">
        <v>3</v>
      </c>
      <c r="C16" s="11" t="s">
        <v>37</v>
      </c>
      <c r="D16" s="11" t="s">
        <v>65</v>
      </c>
      <c r="E16" s="11" t="s">
        <v>37</v>
      </c>
      <c r="F16" s="11" t="s">
        <v>37</v>
      </c>
      <c r="G16" s="11"/>
      <c r="H16" s="11"/>
      <c r="I16" s="11"/>
      <c r="J16" s="11"/>
      <c r="K16" s="11"/>
      <c r="L16" s="11"/>
      <c r="M16" s="11"/>
      <c r="N16" s="11"/>
      <c r="O16" s="11"/>
      <c r="P16" s="11"/>
      <c r="Q16" s="11"/>
      <c r="R16" s="11"/>
      <c r="S16" s="11"/>
      <c r="T16" s="11"/>
      <c r="U16" s="11"/>
      <c r="V16" s="11"/>
      <c r="W16" s="11"/>
      <c r="X16" s="11"/>
      <c r="Y16" s="11"/>
      <c r="Z16" s="11"/>
      <c r="AA16" s="20"/>
      <c r="AB16" s="11"/>
    </row>
    <row r="17" spans="2:28" s="12" customFormat="1">
      <c r="B17" s="11">
        <v>4</v>
      </c>
      <c r="C17" s="11">
        <v>2</v>
      </c>
      <c r="D17" s="11" t="s">
        <v>66</v>
      </c>
      <c r="E17" s="11" t="s">
        <v>37</v>
      </c>
      <c r="F17" s="11" t="s">
        <v>37</v>
      </c>
      <c r="G17" s="11"/>
      <c r="H17" s="11"/>
      <c r="I17" s="11"/>
      <c r="J17" s="11"/>
      <c r="K17" s="11"/>
      <c r="L17" s="11"/>
      <c r="M17" s="11"/>
      <c r="N17" s="11"/>
      <c r="O17" s="11"/>
      <c r="P17" s="11"/>
      <c r="Q17" s="11"/>
      <c r="R17" s="11"/>
      <c r="S17" s="11"/>
      <c r="T17" s="11"/>
      <c r="U17" s="11"/>
      <c r="V17" s="11"/>
      <c r="W17" s="11"/>
      <c r="X17" s="11"/>
      <c r="Y17" s="11"/>
      <c r="Z17" s="11"/>
      <c r="AA17" s="20"/>
      <c r="AB17" s="11"/>
    </row>
    <row r="18" spans="2:28" s="12" customFormat="1">
      <c r="B18" s="11">
        <v>5</v>
      </c>
      <c r="C18" s="11">
        <v>2.0099999999999998</v>
      </c>
      <c r="D18" s="11" t="s">
        <v>67</v>
      </c>
      <c r="E18" s="11" t="s">
        <v>37</v>
      </c>
      <c r="F18" s="11" t="s">
        <v>37</v>
      </c>
      <c r="G18" s="11"/>
      <c r="H18" s="11"/>
      <c r="I18" s="11"/>
      <c r="J18" s="11"/>
      <c r="K18" s="11"/>
      <c r="L18" s="11"/>
      <c r="M18" s="11"/>
      <c r="N18" s="11"/>
      <c r="O18" s="11"/>
      <c r="P18" s="11"/>
      <c r="Q18" s="11"/>
      <c r="R18" s="11"/>
      <c r="S18" s="11"/>
      <c r="T18" s="11"/>
      <c r="U18" s="11"/>
      <c r="V18" s="11"/>
      <c r="W18" s="11"/>
      <c r="X18" s="11"/>
      <c r="Y18" s="11"/>
      <c r="Z18" s="11"/>
      <c r="AA18" s="20"/>
      <c r="AB18" s="11"/>
    </row>
    <row r="19" spans="2:28" s="12" customFormat="1">
      <c r="B19" s="11">
        <v>6</v>
      </c>
      <c r="C19" s="11" t="s">
        <v>37</v>
      </c>
      <c r="D19" s="11" t="s">
        <v>68</v>
      </c>
      <c r="E19" s="11" t="s">
        <v>64</v>
      </c>
      <c r="F19" s="11">
        <v>0</v>
      </c>
      <c r="G19" s="13">
        <v>175</v>
      </c>
      <c r="H19" s="13">
        <v>0</v>
      </c>
      <c r="I19" s="13">
        <v>0</v>
      </c>
      <c r="J19" s="16">
        <v>0</v>
      </c>
      <c r="K19" s="13">
        <v>120</v>
      </c>
      <c r="L19" s="13">
        <v>0</v>
      </c>
      <c r="M19" s="13">
        <v>0</v>
      </c>
      <c r="N19" s="16">
        <v>0</v>
      </c>
      <c r="O19" s="13">
        <v>350</v>
      </c>
      <c r="P19" s="16">
        <v>0</v>
      </c>
      <c r="Q19" s="13">
        <v>350</v>
      </c>
      <c r="R19" s="16">
        <v>0</v>
      </c>
      <c r="S19" s="13">
        <v>1</v>
      </c>
      <c r="T19" s="16">
        <v>0</v>
      </c>
      <c r="U19" s="13">
        <v>1</v>
      </c>
      <c r="V19" s="13">
        <v>0</v>
      </c>
      <c r="W19" s="13">
        <v>0</v>
      </c>
      <c r="X19" s="16">
        <v>0</v>
      </c>
      <c r="Y19" s="13">
        <v>0</v>
      </c>
      <c r="Z19" s="16">
        <v>0</v>
      </c>
      <c r="AA19" s="21"/>
      <c r="AB19" s="16">
        <v>0</v>
      </c>
    </row>
    <row r="20" spans="2:28" s="12" customFormat="1">
      <c r="B20" s="11">
        <v>7</v>
      </c>
      <c r="C20" s="11">
        <v>2.02</v>
      </c>
      <c r="D20" s="11" t="s">
        <v>69</v>
      </c>
      <c r="E20" s="11" t="s">
        <v>37</v>
      </c>
      <c r="F20" s="11" t="s">
        <v>37</v>
      </c>
      <c r="G20" s="11"/>
      <c r="H20" s="11"/>
      <c r="I20" s="11"/>
      <c r="J20" s="11"/>
      <c r="K20" s="11"/>
      <c r="L20" s="11"/>
      <c r="M20" s="11"/>
      <c r="N20" s="11"/>
      <c r="O20" s="11"/>
      <c r="P20" s="11"/>
      <c r="Q20" s="11"/>
      <c r="R20" s="11"/>
      <c r="S20" s="11"/>
      <c r="T20" s="11"/>
      <c r="U20" s="11"/>
      <c r="V20" s="11"/>
      <c r="W20" s="11"/>
      <c r="X20" s="11"/>
      <c r="Y20" s="11"/>
      <c r="Z20" s="11"/>
      <c r="AA20" s="20"/>
      <c r="AB20" s="11"/>
    </row>
    <row r="21" spans="2:28" s="12" customFormat="1">
      <c r="B21" s="11">
        <v>8</v>
      </c>
      <c r="C21" s="11" t="s">
        <v>37</v>
      </c>
      <c r="D21" s="11" t="s">
        <v>70</v>
      </c>
      <c r="E21" s="11" t="s">
        <v>64</v>
      </c>
      <c r="F21" s="11">
        <v>980</v>
      </c>
      <c r="G21" s="13">
        <v>110</v>
      </c>
      <c r="H21" s="14">
        <v>107800</v>
      </c>
      <c r="I21" s="13">
        <v>160</v>
      </c>
      <c r="J21" s="14">
        <v>156800</v>
      </c>
      <c r="K21" s="13">
        <v>80</v>
      </c>
      <c r="L21" s="15">
        <v>78400</v>
      </c>
      <c r="M21" s="13">
        <v>195</v>
      </c>
      <c r="N21" s="14">
        <v>191100</v>
      </c>
      <c r="O21" s="13">
        <v>230</v>
      </c>
      <c r="P21" s="14">
        <f>O21*$F21</f>
        <v>225400</v>
      </c>
      <c r="Q21" s="13">
        <v>230</v>
      </c>
      <c r="R21" s="14">
        <f>Q21*$F21</f>
        <v>225400</v>
      </c>
      <c r="S21" s="13">
        <v>200</v>
      </c>
      <c r="T21" s="14">
        <f>S21*$F21</f>
        <v>196000</v>
      </c>
      <c r="U21" s="13">
        <v>200</v>
      </c>
      <c r="V21" s="14">
        <v>196000</v>
      </c>
      <c r="W21" s="13">
        <v>290</v>
      </c>
      <c r="X21" s="14">
        <f>W21*$F21</f>
        <v>284200</v>
      </c>
      <c r="Y21" s="13">
        <v>290</v>
      </c>
      <c r="Z21" s="14">
        <v>284200</v>
      </c>
      <c r="AA21" s="21">
        <v>180</v>
      </c>
      <c r="AB21" s="14">
        <f>AA21*$F21</f>
        <v>176400</v>
      </c>
    </row>
    <row r="22" spans="2:28" s="12" customFormat="1">
      <c r="B22" s="11">
        <v>9</v>
      </c>
      <c r="C22" s="11">
        <v>2.0299999999999998</v>
      </c>
      <c r="D22" s="11" t="s">
        <v>71</v>
      </c>
      <c r="E22" s="11" t="s">
        <v>37</v>
      </c>
      <c r="F22" s="11" t="s">
        <v>37</v>
      </c>
      <c r="G22" s="11"/>
      <c r="H22" s="11"/>
      <c r="I22" s="11"/>
      <c r="J22" s="11"/>
      <c r="K22" s="11"/>
      <c r="L22" s="11"/>
      <c r="M22" s="11"/>
      <c r="N22" s="11"/>
      <c r="O22" s="11"/>
      <c r="P22" s="11"/>
      <c r="Q22" s="11"/>
      <c r="R22" s="11"/>
      <c r="S22" s="11"/>
      <c r="T22" s="11"/>
      <c r="U22" s="11"/>
      <c r="V22" s="11"/>
      <c r="W22" s="11"/>
      <c r="X22" s="11"/>
      <c r="Y22" s="11"/>
      <c r="Z22" s="11"/>
      <c r="AA22" s="20"/>
      <c r="AB22" s="11"/>
    </row>
    <row r="23" spans="2:28" s="12" customFormat="1">
      <c r="B23" s="11">
        <v>10</v>
      </c>
      <c r="C23" s="11" t="s">
        <v>37</v>
      </c>
      <c r="D23" s="11" t="s">
        <v>72</v>
      </c>
      <c r="E23" s="11" t="s">
        <v>64</v>
      </c>
      <c r="F23" s="11">
        <v>0</v>
      </c>
      <c r="G23" s="13">
        <v>160</v>
      </c>
      <c r="H23" s="13">
        <v>0</v>
      </c>
      <c r="I23" s="13">
        <v>0</v>
      </c>
      <c r="J23" s="16">
        <v>0</v>
      </c>
      <c r="K23" s="13">
        <v>45</v>
      </c>
      <c r="L23" s="13">
        <v>0</v>
      </c>
      <c r="M23" s="13">
        <v>0</v>
      </c>
      <c r="N23" s="16">
        <v>0</v>
      </c>
      <c r="O23" s="13">
        <v>100</v>
      </c>
      <c r="P23" s="16">
        <v>0</v>
      </c>
      <c r="Q23" s="13">
        <v>100</v>
      </c>
      <c r="R23" s="16">
        <v>0</v>
      </c>
      <c r="S23" s="13">
        <v>1</v>
      </c>
      <c r="T23" s="16">
        <v>0</v>
      </c>
      <c r="U23" s="13">
        <v>1</v>
      </c>
      <c r="V23" s="13">
        <v>0</v>
      </c>
      <c r="W23" s="13">
        <v>0</v>
      </c>
      <c r="X23" s="16">
        <v>0</v>
      </c>
      <c r="Y23" s="13">
        <v>0</v>
      </c>
      <c r="Z23" s="16">
        <v>0</v>
      </c>
      <c r="AA23" s="21"/>
      <c r="AB23" s="16">
        <v>0</v>
      </c>
    </row>
    <row r="24" spans="2:28" s="12" customFormat="1">
      <c r="B24" s="11">
        <v>11</v>
      </c>
      <c r="C24" s="11">
        <v>2.04</v>
      </c>
      <c r="D24" s="11" t="s">
        <v>73</v>
      </c>
      <c r="E24" s="11" t="s">
        <v>37</v>
      </c>
      <c r="F24" s="11" t="s">
        <v>37</v>
      </c>
      <c r="G24" s="11"/>
      <c r="H24" s="11"/>
      <c r="I24" s="11"/>
      <c r="J24" s="11"/>
      <c r="K24" s="11"/>
      <c r="L24" s="11"/>
      <c r="M24" s="11"/>
      <c r="N24" s="11"/>
      <c r="O24" s="11"/>
      <c r="P24" s="11"/>
      <c r="Q24" s="11"/>
      <c r="R24" s="11"/>
      <c r="S24" s="11"/>
      <c r="T24" s="11"/>
      <c r="U24" s="11"/>
      <c r="V24" s="11"/>
      <c r="W24" s="11"/>
      <c r="X24" s="11"/>
      <c r="Y24" s="11"/>
      <c r="Z24" s="11"/>
      <c r="AA24" s="20"/>
      <c r="AB24" s="11"/>
    </row>
    <row r="25" spans="2:28" s="12" customFormat="1">
      <c r="B25" s="11">
        <v>12</v>
      </c>
      <c r="C25" s="11" t="s">
        <v>37</v>
      </c>
      <c r="D25" s="11" t="s">
        <v>74</v>
      </c>
      <c r="E25" s="11" t="s">
        <v>64</v>
      </c>
      <c r="F25" s="11">
        <v>850</v>
      </c>
      <c r="G25" s="13">
        <v>90</v>
      </c>
      <c r="H25" s="14">
        <v>76500</v>
      </c>
      <c r="I25" s="13">
        <v>90</v>
      </c>
      <c r="J25" s="14">
        <v>76500</v>
      </c>
      <c r="K25" s="13">
        <v>65</v>
      </c>
      <c r="L25" s="15">
        <v>55250</v>
      </c>
      <c r="M25" s="13">
        <v>85</v>
      </c>
      <c r="N25" s="14">
        <v>72250</v>
      </c>
      <c r="O25" s="13">
        <v>100</v>
      </c>
      <c r="P25" s="14">
        <f>O25*$F25</f>
        <v>85000</v>
      </c>
      <c r="Q25" s="13">
        <v>100</v>
      </c>
      <c r="R25" s="14">
        <f>Q25*$F25</f>
        <v>85000</v>
      </c>
      <c r="S25" s="13">
        <v>225</v>
      </c>
      <c r="T25" s="14">
        <f>S25*$F25</f>
        <v>191250</v>
      </c>
      <c r="U25" s="13">
        <v>225</v>
      </c>
      <c r="V25" s="14">
        <v>191250</v>
      </c>
      <c r="W25" s="13">
        <v>200</v>
      </c>
      <c r="X25" s="14">
        <f>W25*$F25</f>
        <v>170000</v>
      </c>
      <c r="Y25" s="13">
        <v>200</v>
      </c>
      <c r="Z25" s="14">
        <v>170000</v>
      </c>
      <c r="AA25" s="21">
        <v>125</v>
      </c>
      <c r="AB25" s="14">
        <f>AA25*$F25</f>
        <v>106250</v>
      </c>
    </row>
    <row r="26" spans="2:28" s="12" customFormat="1">
      <c r="B26" s="11">
        <v>13</v>
      </c>
      <c r="C26" s="11">
        <v>2.0499999999999998</v>
      </c>
      <c r="D26" s="11" t="s">
        <v>75</v>
      </c>
      <c r="E26" s="11" t="s">
        <v>37</v>
      </c>
      <c r="F26" s="11" t="s">
        <v>37</v>
      </c>
      <c r="G26" s="11"/>
      <c r="H26" s="11"/>
      <c r="I26" s="11"/>
      <c r="J26" s="11"/>
      <c r="K26" s="11"/>
      <c r="L26" s="11"/>
      <c r="M26" s="11"/>
      <c r="N26" s="11"/>
      <c r="O26" s="11"/>
      <c r="P26" s="11"/>
      <c r="Q26" s="11"/>
      <c r="R26" s="11"/>
      <c r="S26" s="11"/>
      <c r="T26" s="11"/>
      <c r="U26" s="11"/>
      <c r="V26" s="11"/>
      <c r="W26" s="11"/>
      <c r="X26" s="11"/>
      <c r="Y26" s="11"/>
      <c r="Z26" s="11"/>
      <c r="AA26" s="20"/>
      <c r="AB26" s="11"/>
    </row>
    <row r="27" spans="2:28" s="12" customFormat="1">
      <c r="B27" s="11">
        <v>14</v>
      </c>
      <c r="C27" s="11" t="s">
        <v>37</v>
      </c>
      <c r="D27" s="11" t="s">
        <v>76</v>
      </c>
      <c r="E27" s="11" t="s">
        <v>64</v>
      </c>
      <c r="F27" s="11">
        <v>0</v>
      </c>
      <c r="G27" s="13">
        <v>145</v>
      </c>
      <c r="H27" s="13">
        <v>0</v>
      </c>
      <c r="I27" s="13">
        <v>0</v>
      </c>
      <c r="J27" s="16">
        <v>0</v>
      </c>
      <c r="K27" s="13">
        <v>110</v>
      </c>
      <c r="L27" s="13">
        <v>0</v>
      </c>
      <c r="M27" s="13">
        <v>0</v>
      </c>
      <c r="N27" s="16">
        <v>0</v>
      </c>
      <c r="O27" s="13">
        <v>275</v>
      </c>
      <c r="P27" s="16">
        <v>0</v>
      </c>
      <c r="Q27" s="13">
        <v>275</v>
      </c>
      <c r="R27" s="16">
        <v>0</v>
      </c>
      <c r="S27" s="13">
        <v>220</v>
      </c>
      <c r="T27" s="16">
        <v>0</v>
      </c>
      <c r="U27" s="13">
        <v>220</v>
      </c>
      <c r="V27" s="13">
        <v>0</v>
      </c>
      <c r="W27" s="13">
        <v>0</v>
      </c>
      <c r="X27" s="16">
        <v>0</v>
      </c>
      <c r="Y27" s="13">
        <v>0</v>
      </c>
      <c r="Z27" s="16">
        <v>0</v>
      </c>
      <c r="AA27" s="21"/>
      <c r="AB27" s="16">
        <v>0</v>
      </c>
    </row>
    <row r="28" spans="2:28" s="12" customFormat="1">
      <c r="B28" s="11">
        <v>15</v>
      </c>
      <c r="C28" s="11">
        <v>2.06</v>
      </c>
      <c r="D28" s="11" t="s">
        <v>77</v>
      </c>
      <c r="E28" s="11" t="s">
        <v>37</v>
      </c>
      <c r="F28" s="11" t="s">
        <v>37</v>
      </c>
      <c r="G28" s="11"/>
      <c r="H28" s="11"/>
      <c r="I28" s="11"/>
      <c r="J28" s="11"/>
      <c r="K28" s="11"/>
      <c r="L28" s="11"/>
      <c r="M28" s="11"/>
      <c r="N28" s="11"/>
      <c r="O28" s="11"/>
      <c r="P28" s="11"/>
      <c r="Q28" s="11"/>
      <c r="R28" s="11"/>
      <c r="S28" s="11"/>
      <c r="T28" s="11"/>
      <c r="U28" s="11"/>
      <c r="V28" s="11"/>
      <c r="W28" s="11"/>
      <c r="X28" s="11"/>
      <c r="Y28" s="11"/>
      <c r="Z28" s="11"/>
      <c r="AA28" s="20"/>
      <c r="AB28" s="11"/>
    </row>
    <row r="29" spans="2:28" s="12" customFormat="1">
      <c r="B29" s="11">
        <v>16</v>
      </c>
      <c r="C29" s="11" t="s">
        <v>37</v>
      </c>
      <c r="D29" s="11" t="s">
        <v>78</v>
      </c>
      <c r="E29" s="11" t="s">
        <v>64</v>
      </c>
      <c r="F29" s="11">
        <v>0</v>
      </c>
      <c r="G29" s="13">
        <v>130</v>
      </c>
      <c r="H29" s="13">
        <v>0</v>
      </c>
      <c r="I29" s="13">
        <v>0</v>
      </c>
      <c r="J29" s="16">
        <v>0</v>
      </c>
      <c r="K29" s="13">
        <v>125</v>
      </c>
      <c r="L29" s="13">
        <v>0</v>
      </c>
      <c r="M29" s="13">
        <v>0</v>
      </c>
      <c r="N29" s="16">
        <v>0</v>
      </c>
      <c r="O29" s="13">
        <v>325</v>
      </c>
      <c r="P29" s="16">
        <v>0</v>
      </c>
      <c r="Q29" s="13">
        <v>325</v>
      </c>
      <c r="R29" s="16">
        <v>0</v>
      </c>
      <c r="S29" s="13">
        <v>275</v>
      </c>
      <c r="T29" s="16">
        <v>0</v>
      </c>
      <c r="U29" s="13">
        <v>275</v>
      </c>
      <c r="V29" s="13">
        <v>0</v>
      </c>
      <c r="W29" s="13">
        <v>0</v>
      </c>
      <c r="X29" s="16">
        <v>0</v>
      </c>
      <c r="Y29" s="13">
        <v>0</v>
      </c>
      <c r="Z29" s="16">
        <v>0</v>
      </c>
      <c r="AA29" s="21"/>
      <c r="AB29" s="16">
        <v>0</v>
      </c>
    </row>
    <row r="30" spans="2:28" s="12" customFormat="1">
      <c r="B30" s="11">
        <v>17</v>
      </c>
      <c r="C30" s="11" t="s">
        <v>37</v>
      </c>
      <c r="D30" s="11" t="s">
        <v>79</v>
      </c>
      <c r="E30" s="11" t="s">
        <v>64</v>
      </c>
      <c r="F30" s="11">
        <v>0</v>
      </c>
      <c r="G30" s="13">
        <v>210</v>
      </c>
      <c r="H30" s="13">
        <v>0</v>
      </c>
      <c r="I30" s="13">
        <v>0</v>
      </c>
      <c r="J30" s="16">
        <v>0</v>
      </c>
      <c r="K30" s="13">
        <v>240</v>
      </c>
      <c r="L30" s="13">
        <v>0</v>
      </c>
      <c r="M30" s="13">
        <v>0</v>
      </c>
      <c r="N30" s="16">
        <v>0</v>
      </c>
      <c r="O30" s="13">
        <v>310</v>
      </c>
      <c r="P30" s="16">
        <v>0</v>
      </c>
      <c r="Q30" s="13">
        <v>310</v>
      </c>
      <c r="R30" s="16">
        <v>0</v>
      </c>
      <c r="S30" s="13">
        <v>300</v>
      </c>
      <c r="T30" s="16">
        <v>0</v>
      </c>
      <c r="U30" s="13">
        <v>300</v>
      </c>
      <c r="V30" s="13">
        <v>0</v>
      </c>
      <c r="W30" s="13">
        <v>0</v>
      </c>
      <c r="X30" s="16">
        <v>0</v>
      </c>
      <c r="Y30" s="13">
        <v>0</v>
      </c>
      <c r="Z30" s="16">
        <v>0</v>
      </c>
      <c r="AA30" s="21"/>
      <c r="AB30" s="16">
        <v>0</v>
      </c>
    </row>
    <row r="31" spans="2:28" s="12" customFormat="1">
      <c r="B31" s="11">
        <v>18</v>
      </c>
      <c r="C31" s="11">
        <v>2.0699999999999998</v>
      </c>
      <c r="D31" s="11" t="s">
        <v>81</v>
      </c>
      <c r="E31" s="11" t="s">
        <v>37</v>
      </c>
      <c r="F31" s="11" t="s">
        <v>37</v>
      </c>
      <c r="G31" s="11"/>
      <c r="H31" s="11"/>
      <c r="I31" s="11"/>
      <c r="J31" s="11"/>
      <c r="K31" s="11"/>
      <c r="L31" s="11"/>
      <c r="M31" s="11"/>
      <c r="N31" s="11"/>
      <c r="O31" s="11"/>
      <c r="P31" s="11"/>
      <c r="Q31" s="11"/>
      <c r="R31" s="11"/>
      <c r="S31" s="11"/>
      <c r="T31" s="11"/>
      <c r="U31" s="11"/>
      <c r="V31" s="11"/>
      <c r="W31" s="11"/>
      <c r="X31" s="11"/>
      <c r="Y31" s="11"/>
      <c r="Z31" s="11"/>
      <c r="AA31" s="20"/>
      <c r="AB31" s="11"/>
    </row>
    <row r="32" spans="2:28" s="12" customFormat="1">
      <c r="B32" s="11">
        <v>19</v>
      </c>
      <c r="C32" s="11" t="s">
        <v>37</v>
      </c>
      <c r="D32" s="11" t="s">
        <v>82</v>
      </c>
      <c r="E32" s="11" t="s">
        <v>64</v>
      </c>
      <c r="F32" s="11">
        <v>0</v>
      </c>
      <c r="G32" s="13">
        <v>49</v>
      </c>
      <c r="H32" s="13">
        <v>0</v>
      </c>
      <c r="I32" s="13">
        <v>0</v>
      </c>
      <c r="J32" s="16">
        <v>0</v>
      </c>
      <c r="K32" s="13">
        <v>55</v>
      </c>
      <c r="L32" s="13">
        <v>0</v>
      </c>
      <c r="M32" s="13">
        <v>0</v>
      </c>
      <c r="N32" s="16">
        <v>0</v>
      </c>
      <c r="O32" s="13">
        <v>250</v>
      </c>
      <c r="P32" s="16">
        <v>0</v>
      </c>
      <c r="Q32" s="13">
        <v>250</v>
      </c>
      <c r="R32" s="16">
        <v>0</v>
      </c>
      <c r="S32" s="13">
        <v>140</v>
      </c>
      <c r="T32" s="16">
        <v>0</v>
      </c>
      <c r="U32" s="13">
        <v>140</v>
      </c>
      <c r="V32" s="13">
        <v>0</v>
      </c>
      <c r="W32" s="13">
        <v>0</v>
      </c>
      <c r="X32" s="16">
        <v>0</v>
      </c>
      <c r="Y32" s="13">
        <v>0</v>
      </c>
      <c r="Z32" s="16">
        <v>0</v>
      </c>
      <c r="AA32" s="21"/>
      <c r="AB32" s="16">
        <v>0</v>
      </c>
    </row>
    <row r="33" spans="2:28" s="12" customFormat="1">
      <c r="B33" s="11">
        <v>20</v>
      </c>
      <c r="C33" s="11">
        <v>2.08</v>
      </c>
      <c r="D33" s="11" t="s">
        <v>84</v>
      </c>
      <c r="E33" s="11" t="s">
        <v>37</v>
      </c>
      <c r="F33" s="11" t="s">
        <v>37</v>
      </c>
      <c r="G33" s="11"/>
      <c r="H33" s="11"/>
      <c r="I33" s="11"/>
      <c r="J33" s="11"/>
      <c r="K33" s="11"/>
      <c r="L33" s="11"/>
      <c r="M33" s="11"/>
      <c r="N33" s="11"/>
      <c r="O33" s="11"/>
      <c r="P33" s="11"/>
      <c r="Q33" s="11"/>
      <c r="R33" s="11"/>
      <c r="S33" s="11"/>
      <c r="T33" s="11"/>
      <c r="U33" s="11"/>
      <c r="V33" s="11"/>
      <c r="W33" s="11"/>
      <c r="X33" s="11"/>
      <c r="Y33" s="11"/>
      <c r="Z33" s="11"/>
      <c r="AA33" s="20"/>
      <c r="AB33" s="11"/>
    </row>
    <row r="34" spans="2:28" s="12" customFormat="1">
      <c r="B34" s="11">
        <v>21</v>
      </c>
      <c r="C34" s="11" t="s">
        <v>37</v>
      </c>
      <c r="D34" s="11" t="s">
        <v>85</v>
      </c>
      <c r="E34" s="11" t="s">
        <v>86</v>
      </c>
      <c r="F34" s="11">
        <v>0</v>
      </c>
      <c r="G34" s="13">
        <v>380</v>
      </c>
      <c r="H34" s="13">
        <v>0</v>
      </c>
      <c r="I34" s="13">
        <v>0</v>
      </c>
      <c r="J34" s="16">
        <v>0</v>
      </c>
      <c r="K34" s="13">
        <v>1250</v>
      </c>
      <c r="L34" s="13">
        <v>0</v>
      </c>
      <c r="M34" s="13">
        <v>0</v>
      </c>
      <c r="N34" s="16">
        <v>0</v>
      </c>
      <c r="O34" s="13">
        <v>700</v>
      </c>
      <c r="P34" s="16">
        <v>0</v>
      </c>
      <c r="Q34" s="13">
        <v>700</v>
      </c>
      <c r="R34" s="16">
        <v>0</v>
      </c>
      <c r="S34" s="13">
        <v>1300</v>
      </c>
      <c r="T34" s="16">
        <v>0</v>
      </c>
      <c r="U34" s="13">
        <v>1300</v>
      </c>
      <c r="V34" s="13">
        <v>0</v>
      </c>
      <c r="W34" s="13">
        <v>0</v>
      </c>
      <c r="X34" s="16">
        <v>0</v>
      </c>
      <c r="Y34" s="13">
        <v>0</v>
      </c>
      <c r="Z34" s="16">
        <v>0</v>
      </c>
      <c r="AA34" s="21"/>
      <c r="AB34" s="16">
        <v>0</v>
      </c>
    </row>
    <row r="35" spans="2:28" s="12" customFormat="1">
      <c r="B35" s="11">
        <v>22</v>
      </c>
      <c r="C35" s="11">
        <v>2.09</v>
      </c>
      <c r="D35" s="11" t="s">
        <v>87</v>
      </c>
      <c r="E35" s="11" t="s">
        <v>37</v>
      </c>
      <c r="F35" s="11" t="s">
        <v>37</v>
      </c>
      <c r="G35" s="11"/>
      <c r="H35" s="11"/>
      <c r="I35" s="11"/>
      <c r="J35" s="11"/>
      <c r="K35" s="11"/>
      <c r="L35" s="11"/>
      <c r="M35" s="11"/>
      <c r="N35" s="11"/>
      <c r="O35" s="11"/>
      <c r="P35" s="11"/>
      <c r="Q35" s="11"/>
      <c r="R35" s="11"/>
      <c r="S35" s="11"/>
      <c r="T35" s="11"/>
      <c r="U35" s="11"/>
      <c r="V35" s="11"/>
      <c r="W35" s="11"/>
      <c r="X35" s="11"/>
      <c r="Y35" s="11"/>
      <c r="Z35" s="11"/>
      <c r="AA35" s="20"/>
      <c r="AB35" s="11"/>
    </row>
    <row r="36" spans="2:28" s="12" customFormat="1">
      <c r="B36" s="11">
        <v>23</v>
      </c>
      <c r="C36" s="11" t="s">
        <v>37</v>
      </c>
      <c r="D36" s="11" t="s">
        <v>88</v>
      </c>
      <c r="E36" s="11" t="s">
        <v>64</v>
      </c>
      <c r="F36" s="11">
        <v>0</v>
      </c>
      <c r="G36" s="13">
        <v>395</v>
      </c>
      <c r="H36" s="13">
        <v>0</v>
      </c>
      <c r="I36" s="13">
        <v>0</v>
      </c>
      <c r="J36" s="16">
        <v>0</v>
      </c>
      <c r="K36" s="13">
        <v>2250</v>
      </c>
      <c r="L36" s="13">
        <v>0</v>
      </c>
      <c r="M36" s="13">
        <v>0</v>
      </c>
      <c r="N36" s="16">
        <v>0</v>
      </c>
      <c r="O36" s="13">
        <v>700</v>
      </c>
      <c r="P36" s="16">
        <v>0</v>
      </c>
      <c r="Q36" s="13">
        <v>700</v>
      </c>
      <c r="R36" s="16">
        <v>0</v>
      </c>
      <c r="S36" s="13">
        <v>450</v>
      </c>
      <c r="T36" s="16">
        <v>0</v>
      </c>
      <c r="U36" s="13">
        <v>450</v>
      </c>
      <c r="V36" s="13">
        <v>0</v>
      </c>
      <c r="W36" s="13">
        <v>0</v>
      </c>
      <c r="X36" s="16">
        <v>0</v>
      </c>
      <c r="Y36" s="13">
        <v>0</v>
      </c>
      <c r="Z36" s="16">
        <v>0</v>
      </c>
      <c r="AA36" s="21"/>
      <c r="AB36" s="16">
        <v>0</v>
      </c>
    </row>
    <row r="37" spans="2:28" s="12" customFormat="1">
      <c r="B37" s="11">
        <v>24</v>
      </c>
      <c r="C37" s="11" t="s">
        <v>37</v>
      </c>
      <c r="D37" s="11" t="s">
        <v>89</v>
      </c>
      <c r="E37" s="11" t="s">
        <v>37</v>
      </c>
      <c r="F37" s="11" t="s">
        <v>37</v>
      </c>
      <c r="G37" s="11"/>
      <c r="H37" s="11"/>
      <c r="I37" s="11"/>
      <c r="J37" s="11"/>
      <c r="K37" s="11"/>
      <c r="L37" s="11"/>
      <c r="M37" s="11"/>
      <c r="N37" s="11"/>
      <c r="O37" s="11"/>
      <c r="P37" s="11"/>
      <c r="Q37" s="11"/>
      <c r="R37" s="11"/>
      <c r="S37" s="11"/>
      <c r="T37" s="11"/>
      <c r="U37" s="11"/>
      <c r="V37" s="11"/>
      <c r="W37" s="11"/>
      <c r="X37" s="11"/>
      <c r="Y37" s="11"/>
      <c r="Z37" s="11"/>
      <c r="AA37" s="20"/>
      <c r="AB37" s="11"/>
    </row>
    <row r="38" spans="2:28" s="12" customFormat="1">
      <c r="B38" s="11">
        <v>25</v>
      </c>
      <c r="C38" s="11" t="s">
        <v>37</v>
      </c>
      <c r="D38" s="11" t="s">
        <v>90</v>
      </c>
      <c r="E38" s="11" t="s">
        <v>37</v>
      </c>
      <c r="F38" s="11" t="s">
        <v>37</v>
      </c>
      <c r="G38" s="11"/>
      <c r="H38" s="11"/>
      <c r="I38" s="11"/>
      <c r="J38" s="11"/>
      <c r="K38" s="11"/>
      <c r="L38" s="11"/>
      <c r="M38" s="11"/>
      <c r="N38" s="11"/>
      <c r="O38" s="11"/>
      <c r="P38" s="11"/>
      <c r="Q38" s="11"/>
      <c r="R38" s="11"/>
      <c r="S38" s="11"/>
      <c r="T38" s="11"/>
      <c r="U38" s="11"/>
      <c r="V38" s="11"/>
      <c r="W38" s="11"/>
      <c r="X38" s="11"/>
      <c r="Y38" s="11"/>
      <c r="Z38" s="11"/>
      <c r="AA38" s="20"/>
      <c r="AB38" s="11"/>
    </row>
    <row r="39" spans="2:28" s="12" customFormat="1">
      <c r="B39" s="11">
        <v>26</v>
      </c>
      <c r="C39" s="11">
        <v>3</v>
      </c>
      <c r="D39" s="11" t="s">
        <v>91</v>
      </c>
      <c r="E39" s="11" t="s">
        <v>37</v>
      </c>
      <c r="F39" s="11" t="s">
        <v>37</v>
      </c>
      <c r="G39" s="11"/>
      <c r="H39" s="11"/>
      <c r="I39" s="11"/>
      <c r="J39" s="11"/>
      <c r="K39" s="11"/>
      <c r="L39" s="11"/>
      <c r="M39" s="11"/>
      <c r="N39" s="11"/>
      <c r="O39" s="11"/>
      <c r="P39" s="11"/>
      <c r="Q39" s="11"/>
      <c r="R39" s="11"/>
      <c r="S39" s="11"/>
      <c r="T39" s="11"/>
      <c r="U39" s="11"/>
      <c r="V39" s="11"/>
      <c r="W39" s="11"/>
      <c r="X39" s="11"/>
      <c r="Y39" s="11"/>
      <c r="Z39" s="11"/>
      <c r="AA39" s="20"/>
      <c r="AB39" s="11"/>
    </row>
    <row r="40" spans="2:28" s="12" customFormat="1">
      <c r="B40" s="11">
        <v>27</v>
      </c>
      <c r="C40" s="11" t="s">
        <v>37</v>
      </c>
      <c r="D40" s="11" t="s">
        <v>89</v>
      </c>
      <c r="E40" s="11" t="s">
        <v>37</v>
      </c>
      <c r="F40" s="11" t="s">
        <v>37</v>
      </c>
      <c r="G40" s="11"/>
      <c r="H40" s="11"/>
      <c r="I40" s="11"/>
      <c r="J40" s="11"/>
      <c r="K40" s="11"/>
      <c r="L40" s="11"/>
      <c r="M40" s="11"/>
      <c r="N40" s="11"/>
      <c r="O40" s="11"/>
      <c r="P40" s="11"/>
      <c r="Q40" s="11"/>
      <c r="R40" s="11"/>
      <c r="S40" s="11"/>
      <c r="T40" s="11"/>
      <c r="U40" s="11"/>
      <c r="V40" s="11"/>
      <c r="W40" s="11"/>
      <c r="X40" s="11"/>
      <c r="Y40" s="11"/>
      <c r="Z40" s="11"/>
      <c r="AA40" s="20"/>
      <c r="AB40" s="11"/>
    </row>
    <row r="41" spans="2:28" s="12" customFormat="1">
      <c r="B41" s="11">
        <v>28</v>
      </c>
      <c r="C41" s="11">
        <v>3.01</v>
      </c>
      <c r="D41" s="11" t="s">
        <v>92</v>
      </c>
      <c r="E41" s="11" t="s">
        <v>64</v>
      </c>
      <c r="F41" s="11">
        <v>340</v>
      </c>
      <c r="G41" s="13">
        <v>335</v>
      </c>
      <c r="H41" s="14">
        <v>113900</v>
      </c>
      <c r="I41" s="13">
        <v>390</v>
      </c>
      <c r="J41" s="14">
        <v>132600</v>
      </c>
      <c r="K41" s="13">
        <v>280</v>
      </c>
      <c r="L41" s="15">
        <v>95200</v>
      </c>
      <c r="M41" s="13">
        <v>462</v>
      </c>
      <c r="N41" s="14">
        <v>157080</v>
      </c>
      <c r="O41" s="13">
        <v>400</v>
      </c>
      <c r="P41" s="14">
        <f t="shared" ref="P41" si="0">O41*$F41</f>
        <v>136000</v>
      </c>
      <c r="Q41" s="13">
        <v>400</v>
      </c>
      <c r="R41" s="14">
        <f t="shared" ref="R41" si="1">Q41*$F41</f>
        <v>136000</v>
      </c>
      <c r="S41" s="13">
        <v>440</v>
      </c>
      <c r="T41" s="14">
        <f t="shared" ref="T41" si="2">S41*$F41</f>
        <v>149600</v>
      </c>
      <c r="U41" s="13">
        <v>440</v>
      </c>
      <c r="V41" s="14">
        <v>149600</v>
      </c>
      <c r="W41" s="13">
        <v>450</v>
      </c>
      <c r="X41" s="14">
        <f t="shared" ref="X41" si="3">W41*$F41</f>
        <v>153000</v>
      </c>
      <c r="Y41" s="13">
        <v>450</v>
      </c>
      <c r="Z41" s="14">
        <v>153000</v>
      </c>
      <c r="AA41" s="21">
        <v>430</v>
      </c>
      <c r="AB41" s="14">
        <f t="shared" ref="AB41:AB44" si="4">AA41*$F41</f>
        <v>146200</v>
      </c>
    </row>
    <row r="42" spans="2:28" s="12" customFormat="1">
      <c r="B42" s="11">
        <v>29</v>
      </c>
      <c r="C42" s="11">
        <v>3.02</v>
      </c>
      <c r="D42" s="11" t="s">
        <v>93</v>
      </c>
      <c r="E42" s="11" t="s">
        <v>64</v>
      </c>
      <c r="F42" s="11">
        <v>195</v>
      </c>
      <c r="G42" s="13">
        <v>335</v>
      </c>
      <c r="H42" s="14">
        <v>65325</v>
      </c>
      <c r="I42" s="13">
        <v>390</v>
      </c>
      <c r="J42" s="14">
        <v>76050</v>
      </c>
      <c r="K42" s="13">
        <v>270</v>
      </c>
      <c r="L42" s="15">
        <v>52650</v>
      </c>
      <c r="M42" s="13">
        <v>375</v>
      </c>
      <c r="N42" s="14">
        <v>73125</v>
      </c>
      <c r="O42" s="13">
        <v>400</v>
      </c>
      <c r="P42" s="14">
        <f t="shared" ref="P42" si="5">O42*$F42</f>
        <v>78000</v>
      </c>
      <c r="Q42" s="13">
        <v>400</v>
      </c>
      <c r="R42" s="14">
        <f t="shared" ref="R42" si="6">Q42*$F42</f>
        <v>78000</v>
      </c>
      <c r="S42" s="13">
        <v>440</v>
      </c>
      <c r="T42" s="14">
        <f t="shared" ref="T42" si="7">S42*$F42</f>
        <v>85800</v>
      </c>
      <c r="U42" s="13">
        <v>440</v>
      </c>
      <c r="V42" s="14">
        <v>85800</v>
      </c>
      <c r="W42" s="13">
        <v>450</v>
      </c>
      <c r="X42" s="14">
        <f t="shared" ref="X42" si="8">W42*$F42</f>
        <v>87750</v>
      </c>
      <c r="Y42" s="13">
        <v>450</v>
      </c>
      <c r="Z42" s="14">
        <v>87750</v>
      </c>
      <c r="AA42" s="21">
        <v>430</v>
      </c>
      <c r="AB42" s="14">
        <f t="shared" si="4"/>
        <v>83850</v>
      </c>
    </row>
    <row r="43" spans="2:28" s="12" customFormat="1">
      <c r="B43" s="11">
        <v>30</v>
      </c>
      <c r="C43" s="11">
        <v>3.03</v>
      </c>
      <c r="D43" s="11" t="s">
        <v>94</v>
      </c>
      <c r="E43" s="11" t="s">
        <v>95</v>
      </c>
      <c r="F43" s="11">
        <v>400</v>
      </c>
      <c r="G43" s="13">
        <v>200</v>
      </c>
      <c r="H43" s="14">
        <v>80000</v>
      </c>
      <c r="I43" s="13">
        <v>300</v>
      </c>
      <c r="J43" s="14">
        <v>120000</v>
      </c>
      <c r="K43" s="13">
        <v>165</v>
      </c>
      <c r="L43" s="15">
        <v>66000</v>
      </c>
      <c r="M43" s="13">
        <v>275</v>
      </c>
      <c r="N43" s="14">
        <v>110000</v>
      </c>
      <c r="O43" s="13">
        <v>242</v>
      </c>
      <c r="P43" s="14">
        <f t="shared" ref="P43" si="9">O43*$F43</f>
        <v>96800</v>
      </c>
      <c r="Q43" s="13">
        <v>242</v>
      </c>
      <c r="R43" s="14">
        <f t="shared" ref="R43" si="10">Q43*$F43</f>
        <v>96800</v>
      </c>
      <c r="S43" s="13">
        <v>309</v>
      </c>
      <c r="T43" s="14">
        <f t="shared" ref="T43" si="11">S43*$F43</f>
        <v>123600</v>
      </c>
      <c r="U43" s="13">
        <v>309</v>
      </c>
      <c r="V43" s="14">
        <v>123600</v>
      </c>
      <c r="W43" s="13">
        <v>240</v>
      </c>
      <c r="X43" s="14">
        <f t="shared" ref="X43" si="12">W43*$F43</f>
        <v>96000</v>
      </c>
      <c r="Y43" s="13">
        <v>240</v>
      </c>
      <c r="Z43" s="14">
        <v>96000</v>
      </c>
      <c r="AA43" s="21">
        <v>240</v>
      </c>
      <c r="AB43" s="14">
        <f t="shared" si="4"/>
        <v>96000</v>
      </c>
    </row>
    <row r="44" spans="2:28" s="12" customFormat="1">
      <c r="B44" s="11">
        <v>31</v>
      </c>
      <c r="C44" s="11">
        <v>3.04</v>
      </c>
      <c r="D44" s="11" t="s">
        <v>96</v>
      </c>
      <c r="E44" s="11" t="s">
        <v>97</v>
      </c>
      <c r="F44" s="11">
        <v>27</v>
      </c>
      <c r="G44" s="13">
        <v>360</v>
      </c>
      <c r="H44" s="14">
        <v>9720</v>
      </c>
      <c r="I44" s="13">
        <v>380</v>
      </c>
      <c r="J44" s="14">
        <v>10260</v>
      </c>
      <c r="K44" s="13">
        <v>380</v>
      </c>
      <c r="L44" s="14">
        <v>10260</v>
      </c>
      <c r="M44" s="13">
        <v>390</v>
      </c>
      <c r="N44" s="14">
        <v>10530</v>
      </c>
      <c r="O44" s="13">
        <v>290</v>
      </c>
      <c r="P44" s="14">
        <f t="shared" ref="P44" si="13">O44*$F44</f>
        <v>7830</v>
      </c>
      <c r="Q44" s="13">
        <v>290</v>
      </c>
      <c r="R44" s="14">
        <f t="shared" ref="R44" si="14">Q44*$F44</f>
        <v>7830</v>
      </c>
      <c r="S44" s="13">
        <v>250</v>
      </c>
      <c r="T44" s="14">
        <f t="shared" ref="T44" si="15">S44*$F44</f>
        <v>6750</v>
      </c>
      <c r="U44" s="13">
        <v>250</v>
      </c>
      <c r="V44" s="15">
        <v>6750</v>
      </c>
      <c r="W44" s="13">
        <v>490</v>
      </c>
      <c r="X44" s="14">
        <f t="shared" ref="X44" si="16">W44*$F44</f>
        <v>13230</v>
      </c>
      <c r="Y44" s="13">
        <v>490</v>
      </c>
      <c r="Z44" s="14">
        <v>13230</v>
      </c>
      <c r="AA44" s="21">
        <v>465</v>
      </c>
      <c r="AB44" s="14">
        <f t="shared" si="4"/>
        <v>12555</v>
      </c>
    </row>
    <row r="45" spans="2:28" s="12" customFormat="1">
      <c r="B45" s="11">
        <v>32</v>
      </c>
      <c r="C45" s="11" t="s">
        <v>37</v>
      </c>
      <c r="D45" s="11" t="s">
        <v>89</v>
      </c>
      <c r="E45" s="11" t="s">
        <v>37</v>
      </c>
      <c r="F45" s="11" t="s">
        <v>37</v>
      </c>
      <c r="G45" s="11"/>
      <c r="H45" s="11"/>
      <c r="I45" s="11"/>
      <c r="J45" s="11"/>
      <c r="K45" s="11"/>
      <c r="L45" s="11"/>
      <c r="M45" s="11"/>
      <c r="N45" s="11"/>
      <c r="O45" s="11"/>
      <c r="P45" s="11"/>
      <c r="Q45" s="11"/>
      <c r="R45" s="11"/>
      <c r="S45" s="11"/>
      <c r="T45" s="11"/>
      <c r="U45" s="11"/>
      <c r="V45" s="11"/>
      <c r="W45" s="11"/>
      <c r="X45" s="11"/>
      <c r="Y45" s="11"/>
      <c r="Z45" s="11"/>
      <c r="AA45" s="20"/>
      <c r="AB45" s="11"/>
    </row>
    <row r="46" spans="2:28" s="12" customFormat="1">
      <c r="B46" s="11">
        <v>33</v>
      </c>
      <c r="C46" s="11" t="s">
        <v>37</v>
      </c>
      <c r="D46" s="11" t="s">
        <v>98</v>
      </c>
      <c r="E46" s="11" t="s">
        <v>37</v>
      </c>
      <c r="F46" s="11" t="s">
        <v>37</v>
      </c>
      <c r="G46" s="11"/>
      <c r="H46" s="11"/>
      <c r="I46" s="11"/>
      <c r="J46" s="11"/>
      <c r="K46" s="11"/>
      <c r="L46" s="11"/>
      <c r="M46" s="11"/>
      <c r="N46" s="11"/>
      <c r="O46" s="11"/>
      <c r="P46" s="11"/>
      <c r="Q46" s="11"/>
      <c r="R46" s="11"/>
      <c r="S46" s="11"/>
      <c r="T46" s="11"/>
      <c r="U46" s="11"/>
      <c r="V46" s="11"/>
      <c r="W46" s="11"/>
      <c r="X46" s="11"/>
      <c r="Y46" s="11"/>
      <c r="Z46" s="11"/>
      <c r="AA46" s="20"/>
      <c r="AB46" s="11"/>
    </row>
    <row r="47" spans="2:28" s="12" customFormat="1">
      <c r="B47" s="11">
        <v>34</v>
      </c>
      <c r="C47" s="11" t="s">
        <v>37</v>
      </c>
      <c r="D47" s="11" t="s">
        <v>99</v>
      </c>
      <c r="E47" s="11" t="s">
        <v>37</v>
      </c>
      <c r="F47" s="11" t="s">
        <v>37</v>
      </c>
      <c r="G47" s="11"/>
      <c r="H47" s="11"/>
      <c r="I47" s="11"/>
      <c r="J47" s="11"/>
      <c r="K47" s="11"/>
      <c r="L47" s="11"/>
      <c r="M47" s="11"/>
      <c r="N47" s="11"/>
      <c r="O47" s="11"/>
      <c r="P47" s="11"/>
      <c r="Q47" s="11"/>
      <c r="R47" s="11"/>
      <c r="S47" s="11"/>
      <c r="T47" s="11"/>
      <c r="U47" s="11"/>
      <c r="V47" s="11"/>
      <c r="W47" s="11"/>
      <c r="X47" s="11"/>
      <c r="Y47" s="11"/>
      <c r="Z47" s="11"/>
      <c r="AA47" s="20"/>
      <c r="AB47" s="11"/>
    </row>
    <row r="48" spans="2:28" s="12" customFormat="1">
      <c r="B48" s="11">
        <v>35</v>
      </c>
      <c r="C48" s="11" t="s">
        <v>37</v>
      </c>
      <c r="D48" s="11" t="s">
        <v>100</v>
      </c>
      <c r="E48" s="11" t="s">
        <v>95</v>
      </c>
      <c r="F48" s="11">
        <v>50</v>
      </c>
      <c r="G48" s="13">
        <v>1145</v>
      </c>
      <c r="H48" s="15">
        <v>57250</v>
      </c>
      <c r="I48" s="13">
        <v>1700</v>
      </c>
      <c r="J48" s="14">
        <v>85000</v>
      </c>
      <c r="K48" s="13">
        <v>1250</v>
      </c>
      <c r="L48" s="14">
        <v>62500</v>
      </c>
      <c r="M48" s="13">
        <v>1250</v>
      </c>
      <c r="N48" s="14">
        <v>62500</v>
      </c>
      <c r="O48" s="13">
        <v>1150</v>
      </c>
      <c r="P48" s="14">
        <f>O48*$F48</f>
        <v>57500</v>
      </c>
      <c r="Q48" s="13">
        <v>1150</v>
      </c>
      <c r="R48" s="14">
        <f>Q48*$F48</f>
        <v>57500</v>
      </c>
      <c r="S48" s="13">
        <v>3100</v>
      </c>
      <c r="T48" s="14">
        <f>S48*$F48</f>
        <v>155000</v>
      </c>
      <c r="U48" s="13">
        <v>3100</v>
      </c>
      <c r="V48" s="14">
        <v>155000</v>
      </c>
      <c r="W48" s="13">
        <v>1500</v>
      </c>
      <c r="X48" s="14">
        <f>W48*$F48</f>
        <v>75000</v>
      </c>
      <c r="Y48" s="13">
        <v>1500</v>
      </c>
      <c r="Z48" s="14">
        <v>75000</v>
      </c>
      <c r="AA48" s="21">
        <v>1500</v>
      </c>
      <c r="AB48" s="14">
        <f>AA48*$F48</f>
        <v>75000</v>
      </c>
    </row>
    <row r="49" spans="2:28" s="12" customFormat="1">
      <c r="B49" s="11">
        <v>36</v>
      </c>
      <c r="C49" s="11" t="s">
        <v>37</v>
      </c>
      <c r="D49" s="11" t="s">
        <v>101</v>
      </c>
      <c r="E49" s="11" t="s">
        <v>37</v>
      </c>
      <c r="F49" s="11" t="s">
        <v>37</v>
      </c>
      <c r="G49" s="11"/>
      <c r="H49" s="11"/>
      <c r="I49" s="11"/>
      <c r="J49" s="11"/>
      <c r="K49" s="11"/>
      <c r="L49" s="11"/>
      <c r="M49" s="11"/>
      <c r="N49" s="11"/>
      <c r="O49" s="11"/>
      <c r="P49" s="11"/>
      <c r="Q49" s="11"/>
      <c r="R49" s="11"/>
      <c r="S49" s="11"/>
      <c r="T49" s="11"/>
      <c r="U49" s="11"/>
      <c r="V49" s="11"/>
      <c r="W49" s="11"/>
      <c r="X49" s="11"/>
      <c r="Y49" s="11"/>
      <c r="Z49" s="11"/>
      <c r="AA49" s="20"/>
      <c r="AB49" s="11"/>
    </row>
    <row r="50" spans="2:28" s="12" customFormat="1">
      <c r="B50" s="11">
        <v>37</v>
      </c>
      <c r="C50" s="11">
        <v>6</v>
      </c>
      <c r="D50" s="11" t="s">
        <v>102</v>
      </c>
      <c r="E50" s="11" t="s">
        <v>37</v>
      </c>
      <c r="F50" s="11" t="s">
        <v>37</v>
      </c>
      <c r="G50" s="11"/>
      <c r="H50" s="11"/>
      <c r="I50" s="11"/>
      <c r="J50" s="11"/>
      <c r="K50" s="11"/>
      <c r="L50" s="11"/>
      <c r="M50" s="11"/>
      <c r="N50" s="11"/>
      <c r="O50" s="11"/>
      <c r="P50" s="11"/>
      <c r="Q50" s="11"/>
      <c r="R50" s="11"/>
      <c r="S50" s="11"/>
      <c r="T50" s="11"/>
      <c r="U50" s="11"/>
      <c r="V50" s="11"/>
      <c r="W50" s="11"/>
      <c r="X50" s="11"/>
      <c r="Y50" s="11"/>
      <c r="Z50" s="11"/>
      <c r="AA50" s="20"/>
      <c r="AB50" s="11"/>
    </row>
    <row r="51" spans="2:28" s="12" customFormat="1">
      <c r="B51" s="11">
        <v>38</v>
      </c>
      <c r="C51" s="11">
        <v>6.01</v>
      </c>
      <c r="D51" s="11" t="s">
        <v>103</v>
      </c>
      <c r="E51" s="11" t="s">
        <v>64</v>
      </c>
      <c r="F51" s="11">
        <v>920</v>
      </c>
      <c r="G51" s="13">
        <v>115</v>
      </c>
      <c r="H51" s="15">
        <v>105800</v>
      </c>
      <c r="I51" s="13">
        <v>195</v>
      </c>
      <c r="J51" s="14">
        <v>179400</v>
      </c>
      <c r="K51" s="13">
        <v>195</v>
      </c>
      <c r="L51" s="14">
        <v>179400</v>
      </c>
      <c r="M51" s="13">
        <v>225</v>
      </c>
      <c r="N51" s="14">
        <v>207000</v>
      </c>
      <c r="O51" s="13">
        <v>150</v>
      </c>
      <c r="P51" s="14">
        <f t="shared" ref="P51" si="17">O51*$F51</f>
        <v>138000</v>
      </c>
      <c r="Q51" s="13">
        <v>150</v>
      </c>
      <c r="R51" s="14">
        <f t="shared" ref="R51" si="18">Q51*$F51</f>
        <v>138000</v>
      </c>
      <c r="S51" s="13">
        <v>220</v>
      </c>
      <c r="T51" s="14">
        <f t="shared" ref="T51" si="19">S51*$F51</f>
        <v>202400</v>
      </c>
      <c r="U51" s="13">
        <v>220</v>
      </c>
      <c r="V51" s="14">
        <v>202400</v>
      </c>
      <c r="W51" s="13">
        <v>230</v>
      </c>
      <c r="X51" s="14">
        <f t="shared" ref="X51" si="20">W51*$F51</f>
        <v>211600</v>
      </c>
      <c r="Y51" s="13">
        <v>230</v>
      </c>
      <c r="Z51" s="14">
        <v>211600</v>
      </c>
      <c r="AA51" s="21">
        <v>210</v>
      </c>
      <c r="AB51" s="14">
        <f t="shared" ref="AB51:AB54" si="21">AA51*$F51</f>
        <v>193200</v>
      </c>
    </row>
    <row r="52" spans="2:28" s="12" customFormat="1">
      <c r="B52" s="11">
        <v>39</v>
      </c>
      <c r="C52" s="11">
        <v>6.02</v>
      </c>
      <c r="D52" s="11" t="s">
        <v>104</v>
      </c>
      <c r="E52" s="11" t="s">
        <v>64</v>
      </c>
      <c r="F52" s="11">
        <v>220</v>
      </c>
      <c r="G52" s="13">
        <v>375</v>
      </c>
      <c r="H52" s="14">
        <v>82500</v>
      </c>
      <c r="I52" s="13">
        <v>650</v>
      </c>
      <c r="J52" s="14">
        <v>143000</v>
      </c>
      <c r="K52" s="13">
        <v>550</v>
      </c>
      <c r="L52" s="14">
        <v>121000</v>
      </c>
      <c r="M52" s="13">
        <v>1550</v>
      </c>
      <c r="N52" s="14">
        <v>341000</v>
      </c>
      <c r="O52" s="13">
        <v>230</v>
      </c>
      <c r="P52" s="14">
        <f t="shared" ref="P52" si="22">O52*$F52</f>
        <v>50600</v>
      </c>
      <c r="Q52" s="13">
        <v>230</v>
      </c>
      <c r="R52" s="14">
        <f t="shared" ref="R52" si="23">Q52*$F52</f>
        <v>50600</v>
      </c>
      <c r="S52" s="13">
        <v>2100</v>
      </c>
      <c r="T52" s="14">
        <f t="shared" ref="T52" si="24">S52*$F52</f>
        <v>462000</v>
      </c>
      <c r="U52" s="13">
        <v>2100</v>
      </c>
      <c r="V52" s="14">
        <v>462000</v>
      </c>
      <c r="W52" s="13">
        <v>750</v>
      </c>
      <c r="X52" s="14">
        <f t="shared" ref="X52" si="25">W52*$F52</f>
        <v>165000</v>
      </c>
      <c r="Y52" s="13">
        <v>750</v>
      </c>
      <c r="Z52" s="14">
        <v>165000</v>
      </c>
      <c r="AA52" s="21">
        <v>750</v>
      </c>
      <c r="AB52" s="14">
        <f t="shared" si="21"/>
        <v>165000</v>
      </c>
    </row>
    <row r="53" spans="2:28" s="12" customFormat="1">
      <c r="B53" s="11">
        <v>40</v>
      </c>
      <c r="C53" s="11">
        <v>6.03</v>
      </c>
      <c r="D53" s="11" t="s">
        <v>105</v>
      </c>
      <c r="E53" s="11" t="s">
        <v>64</v>
      </c>
      <c r="F53" s="11">
        <v>25</v>
      </c>
      <c r="G53" s="13">
        <v>450</v>
      </c>
      <c r="H53" s="14">
        <v>11250</v>
      </c>
      <c r="I53" s="13">
        <v>550</v>
      </c>
      <c r="J53" s="14">
        <v>13750</v>
      </c>
      <c r="K53" s="13">
        <v>550</v>
      </c>
      <c r="L53" s="14">
        <v>13750</v>
      </c>
      <c r="M53" s="13">
        <v>1550</v>
      </c>
      <c r="N53" s="14">
        <v>38750</v>
      </c>
      <c r="O53" s="13">
        <v>266</v>
      </c>
      <c r="P53" s="14">
        <f t="shared" ref="P53" si="26">O53*$F53</f>
        <v>6650</v>
      </c>
      <c r="Q53" s="13">
        <v>266</v>
      </c>
      <c r="R53" s="14">
        <f t="shared" ref="R53" si="27">Q53*$F53</f>
        <v>6650</v>
      </c>
      <c r="S53" s="13">
        <v>1300</v>
      </c>
      <c r="T53" s="14">
        <f t="shared" ref="T53" si="28">S53*$F53</f>
        <v>32500</v>
      </c>
      <c r="U53" s="13">
        <v>1300</v>
      </c>
      <c r="V53" s="14">
        <v>32500</v>
      </c>
      <c r="W53" s="13">
        <v>850</v>
      </c>
      <c r="X53" s="14">
        <f t="shared" ref="X53" si="29">W53*$F53</f>
        <v>21250</v>
      </c>
      <c r="Y53" s="13">
        <v>850</v>
      </c>
      <c r="Z53" s="14">
        <v>21250</v>
      </c>
      <c r="AA53" s="21">
        <v>650</v>
      </c>
      <c r="AB53" s="14">
        <f t="shared" si="21"/>
        <v>16250</v>
      </c>
    </row>
    <row r="54" spans="2:28" s="12" customFormat="1">
      <c r="B54" s="11">
        <v>41</v>
      </c>
      <c r="C54" s="11">
        <v>6.04</v>
      </c>
      <c r="D54" s="11" t="s">
        <v>106</v>
      </c>
      <c r="E54" s="11" t="s">
        <v>107</v>
      </c>
      <c r="F54" s="11">
        <v>250</v>
      </c>
      <c r="G54" s="13">
        <v>145</v>
      </c>
      <c r="H54" s="15">
        <v>36250</v>
      </c>
      <c r="I54" s="13">
        <v>160</v>
      </c>
      <c r="J54" s="14">
        <v>40000</v>
      </c>
      <c r="K54" s="13">
        <v>165</v>
      </c>
      <c r="L54" s="14">
        <v>41250</v>
      </c>
      <c r="M54" s="13">
        <v>225</v>
      </c>
      <c r="N54" s="14">
        <v>56250</v>
      </c>
      <c r="O54" s="13">
        <v>172</v>
      </c>
      <c r="P54" s="14">
        <f t="shared" ref="P54" si="30">O54*$F54</f>
        <v>43000</v>
      </c>
      <c r="Q54" s="13">
        <v>172</v>
      </c>
      <c r="R54" s="14">
        <f t="shared" ref="R54" si="31">Q54*$F54</f>
        <v>43000</v>
      </c>
      <c r="S54" s="13">
        <v>200</v>
      </c>
      <c r="T54" s="14">
        <f t="shared" ref="T54" si="32">S54*$F54</f>
        <v>50000</v>
      </c>
      <c r="U54" s="13">
        <v>200</v>
      </c>
      <c r="V54" s="14">
        <v>50000</v>
      </c>
      <c r="W54" s="13">
        <v>180</v>
      </c>
      <c r="X54" s="14">
        <f t="shared" ref="X54" si="33">W54*$F54</f>
        <v>45000</v>
      </c>
      <c r="Y54" s="13">
        <v>180</v>
      </c>
      <c r="Z54" s="14">
        <v>45000</v>
      </c>
      <c r="AA54" s="21">
        <v>165</v>
      </c>
      <c r="AB54" s="14">
        <f t="shared" si="21"/>
        <v>41250</v>
      </c>
    </row>
    <row r="55" spans="2:28" s="12" customFormat="1">
      <c r="B55" s="11">
        <v>42</v>
      </c>
      <c r="C55" s="11" t="s">
        <v>37</v>
      </c>
      <c r="D55" s="11" t="s">
        <v>108</v>
      </c>
      <c r="E55" s="11" t="s">
        <v>37</v>
      </c>
      <c r="F55" s="11" t="s">
        <v>37</v>
      </c>
      <c r="G55" s="11"/>
      <c r="H55" s="11"/>
      <c r="I55" s="11"/>
      <c r="J55" s="11"/>
      <c r="K55" s="11"/>
      <c r="L55" s="11"/>
      <c r="M55" s="11"/>
      <c r="N55" s="11"/>
      <c r="O55" s="11"/>
      <c r="P55" s="11"/>
      <c r="Q55" s="11"/>
      <c r="R55" s="11"/>
      <c r="S55" s="11"/>
      <c r="T55" s="11"/>
      <c r="U55" s="11"/>
      <c r="V55" s="11"/>
      <c r="W55" s="11"/>
      <c r="X55" s="11"/>
      <c r="Y55" s="11"/>
      <c r="Z55" s="11"/>
      <c r="AA55" s="20"/>
      <c r="AB55" s="11"/>
    </row>
    <row r="56" spans="2:28" s="12" customFormat="1">
      <c r="B56" s="11">
        <v>43</v>
      </c>
      <c r="C56" s="11">
        <v>7</v>
      </c>
      <c r="D56" s="11" t="s">
        <v>109</v>
      </c>
      <c r="E56" s="11" t="s">
        <v>37</v>
      </c>
      <c r="F56" s="11" t="s">
        <v>37</v>
      </c>
      <c r="G56" s="11"/>
      <c r="H56" s="11"/>
      <c r="I56" s="11"/>
      <c r="J56" s="11"/>
      <c r="K56" s="11"/>
      <c r="L56" s="11"/>
      <c r="M56" s="11"/>
      <c r="N56" s="11"/>
      <c r="O56" s="11"/>
      <c r="P56" s="11"/>
      <c r="Q56" s="11"/>
      <c r="R56" s="11"/>
      <c r="S56" s="11"/>
      <c r="T56" s="11"/>
      <c r="U56" s="11"/>
      <c r="V56" s="11"/>
      <c r="W56" s="11"/>
      <c r="X56" s="11"/>
      <c r="Y56" s="11"/>
      <c r="Z56" s="11"/>
      <c r="AA56" s="20"/>
      <c r="AB56" s="11"/>
    </row>
    <row r="57" spans="2:28" s="12" customFormat="1">
      <c r="B57" s="11">
        <v>44</v>
      </c>
      <c r="C57" s="11">
        <v>7.01</v>
      </c>
      <c r="D57" s="11" t="s">
        <v>110</v>
      </c>
      <c r="E57" s="11" t="s">
        <v>107</v>
      </c>
      <c r="F57" s="11">
        <v>75</v>
      </c>
      <c r="G57" s="13">
        <v>195</v>
      </c>
      <c r="H57" s="14">
        <v>14625</v>
      </c>
      <c r="I57" s="13">
        <v>590</v>
      </c>
      <c r="J57" s="14">
        <v>44250</v>
      </c>
      <c r="K57" s="13">
        <v>205</v>
      </c>
      <c r="L57" s="14">
        <v>15375</v>
      </c>
      <c r="M57" s="13">
        <v>425</v>
      </c>
      <c r="N57" s="14">
        <v>31875</v>
      </c>
      <c r="O57" s="13">
        <v>505</v>
      </c>
      <c r="P57" s="14">
        <f t="shared" ref="P57" si="34">O57*$F57</f>
        <v>37875</v>
      </c>
      <c r="Q57" s="13">
        <v>505</v>
      </c>
      <c r="R57" s="14">
        <f t="shared" ref="R57" si="35">Q57*$F57</f>
        <v>37875</v>
      </c>
      <c r="S57" s="13">
        <v>140</v>
      </c>
      <c r="T57" s="14">
        <f t="shared" ref="T57" si="36">S57*$F57</f>
        <v>10500</v>
      </c>
      <c r="U57" s="13">
        <v>140</v>
      </c>
      <c r="V57" s="15">
        <v>10500</v>
      </c>
      <c r="W57" s="13">
        <v>265</v>
      </c>
      <c r="X57" s="14">
        <f t="shared" ref="X57" si="37">W57*$F57</f>
        <v>19875</v>
      </c>
      <c r="Y57" s="13">
        <v>265</v>
      </c>
      <c r="Z57" s="14">
        <v>19875</v>
      </c>
      <c r="AA57" s="21">
        <v>220</v>
      </c>
      <c r="AB57" s="14">
        <f t="shared" ref="AB57:AB62" si="38">AA57*$F57</f>
        <v>16500</v>
      </c>
    </row>
    <row r="58" spans="2:28" s="12" customFormat="1">
      <c r="B58" s="11">
        <v>45</v>
      </c>
      <c r="C58" s="11">
        <v>7.02</v>
      </c>
      <c r="D58" s="11" t="s">
        <v>111</v>
      </c>
      <c r="E58" s="11" t="s">
        <v>95</v>
      </c>
      <c r="F58" s="11">
        <v>125</v>
      </c>
      <c r="G58" s="13">
        <v>1190</v>
      </c>
      <c r="H58" s="14">
        <v>148750</v>
      </c>
      <c r="I58" s="13">
        <v>1325</v>
      </c>
      <c r="J58" s="14">
        <v>165625</v>
      </c>
      <c r="K58" s="13">
        <v>960</v>
      </c>
      <c r="L58" s="14">
        <v>120000</v>
      </c>
      <c r="M58" s="13">
        <v>1550</v>
      </c>
      <c r="N58" s="14">
        <v>193750</v>
      </c>
      <c r="O58" s="13">
        <v>860</v>
      </c>
      <c r="P58" s="14">
        <f t="shared" ref="P58" si="39">O58*$F58</f>
        <v>107500</v>
      </c>
      <c r="Q58" s="13">
        <v>860</v>
      </c>
      <c r="R58" s="14">
        <f t="shared" ref="R58" si="40">Q58*$F58</f>
        <v>107500</v>
      </c>
      <c r="S58" s="13">
        <v>2200</v>
      </c>
      <c r="T58" s="14">
        <f t="shared" ref="T58" si="41">S58*$F58</f>
        <v>275000</v>
      </c>
      <c r="U58" s="13">
        <v>2200</v>
      </c>
      <c r="V58" s="14">
        <v>275000</v>
      </c>
      <c r="W58" s="13">
        <v>2250</v>
      </c>
      <c r="X58" s="14">
        <f t="shared" ref="X58" si="42">W58*$F58</f>
        <v>281250</v>
      </c>
      <c r="Y58" s="13">
        <v>2250</v>
      </c>
      <c r="Z58" s="14">
        <v>281250</v>
      </c>
      <c r="AA58" s="21">
        <v>2150</v>
      </c>
      <c r="AB58" s="14">
        <f t="shared" si="38"/>
        <v>268750</v>
      </c>
    </row>
    <row r="59" spans="2:28" s="12" customFormat="1">
      <c r="B59" s="11">
        <v>46</v>
      </c>
      <c r="C59" s="11">
        <v>7.03</v>
      </c>
      <c r="D59" s="11" t="s">
        <v>112</v>
      </c>
      <c r="E59" s="11" t="s">
        <v>95</v>
      </c>
      <c r="F59" s="11">
        <v>100</v>
      </c>
      <c r="G59" s="13">
        <v>45</v>
      </c>
      <c r="H59" s="15">
        <v>4500</v>
      </c>
      <c r="I59" s="13">
        <v>80</v>
      </c>
      <c r="J59" s="14">
        <v>8000</v>
      </c>
      <c r="K59" s="13">
        <v>45</v>
      </c>
      <c r="L59" s="15">
        <v>4500</v>
      </c>
      <c r="M59" s="13">
        <v>90</v>
      </c>
      <c r="N59" s="14">
        <v>9000</v>
      </c>
      <c r="O59" s="13">
        <v>55</v>
      </c>
      <c r="P59" s="14">
        <f t="shared" ref="P59" si="43">O59*$F59</f>
        <v>5500</v>
      </c>
      <c r="Q59" s="13">
        <v>55</v>
      </c>
      <c r="R59" s="14">
        <f t="shared" ref="R59" si="44">Q59*$F59</f>
        <v>5500</v>
      </c>
      <c r="S59" s="13">
        <v>90</v>
      </c>
      <c r="T59" s="14">
        <f t="shared" ref="T59" si="45">S59*$F59</f>
        <v>9000</v>
      </c>
      <c r="U59" s="13">
        <v>90</v>
      </c>
      <c r="V59" s="14">
        <v>9000</v>
      </c>
      <c r="W59" s="13">
        <v>65</v>
      </c>
      <c r="X59" s="14">
        <f t="shared" ref="X59" si="46">W59*$F59</f>
        <v>6500</v>
      </c>
      <c r="Y59" s="13">
        <v>65</v>
      </c>
      <c r="Z59" s="14">
        <v>6500</v>
      </c>
      <c r="AA59" s="21">
        <v>65</v>
      </c>
      <c r="AB59" s="14">
        <f t="shared" si="38"/>
        <v>6500</v>
      </c>
    </row>
    <row r="60" spans="2:28" s="12" customFormat="1">
      <c r="B60" s="11">
        <v>47</v>
      </c>
      <c r="C60" s="11">
        <v>7.04</v>
      </c>
      <c r="D60" s="11" t="s">
        <v>113</v>
      </c>
      <c r="E60" s="11" t="s">
        <v>114</v>
      </c>
      <c r="F60" s="11">
        <v>1</v>
      </c>
      <c r="G60" s="13">
        <v>32000</v>
      </c>
      <c r="H60" s="14">
        <v>32000</v>
      </c>
      <c r="I60" s="13">
        <v>50000</v>
      </c>
      <c r="J60" s="14">
        <v>50000</v>
      </c>
      <c r="K60" s="13">
        <v>45000</v>
      </c>
      <c r="L60" s="14">
        <v>45000</v>
      </c>
      <c r="M60" s="13">
        <v>42500</v>
      </c>
      <c r="N60" s="14">
        <v>42500</v>
      </c>
      <c r="O60" s="13">
        <v>55000</v>
      </c>
      <c r="P60" s="14">
        <f t="shared" ref="P60" si="47">O60*$F60</f>
        <v>55000</v>
      </c>
      <c r="Q60" s="13">
        <v>55000</v>
      </c>
      <c r="R60" s="14">
        <f t="shared" ref="R60" si="48">Q60*$F60</f>
        <v>55000</v>
      </c>
      <c r="S60" s="13">
        <v>1</v>
      </c>
      <c r="T60" s="14">
        <f t="shared" ref="T60" si="49">S60*$F60</f>
        <v>1</v>
      </c>
      <c r="U60" s="13">
        <v>1</v>
      </c>
      <c r="V60" s="16">
        <v>1</v>
      </c>
      <c r="W60" s="13">
        <v>135000</v>
      </c>
      <c r="X60" s="14">
        <f t="shared" ref="X60" si="50">W60*$F60</f>
        <v>135000</v>
      </c>
      <c r="Y60" s="13">
        <v>135000</v>
      </c>
      <c r="Z60" s="14">
        <v>135000</v>
      </c>
      <c r="AA60" s="21">
        <v>120000</v>
      </c>
      <c r="AB60" s="14">
        <f t="shared" si="38"/>
        <v>120000</v>
      </c>
    </row>
    <row r="61" spans="2:28" s="12" customFormat="1">
      <c r="B61" s="11">
        <v>48</v>
      </c>
      <c r="C61" s="11">
        <v>7.05</v>
      </c>
      <c r="D61" s="11" t="s">
        <v>115</v>
      </c>
      <c r="E61" s="11" t="s">
        <v>114</v>
      </c>
      <c r="F61" s="11">
        <v>1</v>
      </c>
      <c r="G61" s="13">
        <v>25000</v>
      </c>
      <c r="H61" s="14">
        <v>25000</v>
      </c>
      <c r="I61" s="13">
        <v>35000</v>
      </c>
      <c r="J61" s="14">
        <v>35000</v>
      </c>
      <c r="K61" s="13">
        <v>200000</v>
      </c>
      <c r="L61" s="14">
        <v>200000</v>
      </c>
      <c r="M61" s="13">
        <v>0</v>
      </c>
      <c r="N61" s="16">
        <v>0</v>
      </c>
      <c r="O61" s="13">
        <v>25000</v>
      </c>
      <c r="P61" s="14">
        <f t="shared" ref="P61" si="51">O61*$F61</f>
        <v>25000</v>
      </c>
      <c r="Q61" s="13">
        <v>25000</v>
      </c>
      <c r="R61" s="14">
        <f t="shared" ref="R61" si="52">Q61*$F61</f>
        <v>25000</v>
      </c>
      <c r="S61" s="13">
        <v>120000</v>
      </c>
      <c r="T61" s="14">
        <f t="shared" ref="T61" si="53">S61*$F61</f>
        <v>120000</v>
      </c>
      <c r="U61" s="13">
        <v>120000</v>
      </c>
      <c r="V61" s="14">
        <v>120000</v>
      </c>
      <c r="W61" s="13">
        <v>129600</v>
      </c>
      <c r="X61" s="14">
        <f t="shared" ref="X61" si="54">W61*$F61</f>
        <v>129600</v>
      </c>
      <c r="Y61" s="13">
        <v>129600</v>
      </c>
      <c r="Z61" s="14">
        <v>129600</v>
      </c>
      <c r="AA61" s="21">
        <v>112000</v>
      </c>
      <c r="AB61" s="14">
        <f t="shared" si="38"/>
        <v>112000</v>
      </c>
    </row>
    <row r="62" spans="2:28" s="12" customFormat="1">
      <c r="B62" s="11">
        <v>49</v>
      </c>
      <c r="C62" s="11">
        <v>7.06</v>
      </c>
      <c r="D62" s="11" t="s">
        <v>116</v>
      </c>
      <c r="E62" s="11" t="s">
        <v>114</v>
      </c>
      <c r="F62" s="11">
        <v>1</v>
      </c>
      <c r="G62" s="13">
        <v>15000</v>
      </c>
      <c r="H62" s="14">
        <v>15000</v>
      </c>
      <c r="I62" s="13">
        <v>300000</v>
      </c>
      <c r="J62" s="14">
        <v>300000</v>
      </c>
      <c r="K62" s="13">
        <v>300000</v>
      </c>
      <c r="L62" s="14">
        <v>300000</v>
      </c>
      <c r="M62" s="13">
        <v>0</v>
      </c>
      <c r="N62" s="16">
        <v>0</v>
      </c>
      <c r="O62" s="13">
        <v>40000</v>
      </c>
      <c r="P62" s="14">
        <f t="shared" ref="P62" si="55">O62*$F62</f>
        <v>40000</v>
      </c>
      <c r="Q62" s="13">
        <v>40000</v>
      </c>
      <c r="R62" s="14">
        <f t="shared" ref="R62" si="56">Q62*$F62</f>
        <v>40000</v>
      </c>
      <c r="S62" s="13">
        <v>1</v>
      </c>
      <c r="T62" s="14">
        <f t="shared" ref="T62" si="57">S62*$F62</f>
        <v>1</v>
      </c>
      <c r="U62" s="13">
        <v>1</v>
      </c>
      <c r="V62" s="13">
        <v>1</v>
      </c>
      <c r="W62" s="13">
        <v>835200</v>
      </c>
      <c r="X62" s="14">
        <f t="shared" ref="X62" si="58">W62*$F62</f>
        <v>835200</v>
      </c>
      <c r="Y62" s="13">
        <v>835200</v>
      </c>
      <c r="Z62" s="14">
        <v>835200</v>
      </c>
      <c r="AA62" s="21">
        <v>668755</v>
      </c>
      <c r="AB62" s="14">
        <f t="shared" si="38"/>
        <v>668755</v>
      </c>
    </row>
    <row r="63" spans="2:28" s="12" customFormat="1">
      <c r="B63" s="11">
        <v>50</v>
      </c>
      <c r="C63" s="11" t="s">
        <v>37</v>
      </c>
      <c r="D63" s="11" t="s">
        <v>117</v>
      </c>
      <c r="E63" s="11" t="s">
        <v>37</v>
      </c>
      <c r="F63" s="11" t="s">
        <v>37</v>
      </c>
      <c r="G63" s="11"/>
      <c r="H63" s="11"/>
      <c r="I63" s="11"/>
      <c r="J63" s="11"/>
      <c r="K63" s="11"/>
      <c r="L63" s="11"/>
      <c r="M63" s="11"/>
      <c r="N63" s="11"/>
      <c r="O63" s="11"/>
      <c r="P63" s="11"/>
      <c r="Q63" s="11"/>
      <c r="R63" s="11"/>
      <c r="S63" s="11"/>
      <c r="T63" s="11"/>
      <c r="U63" s="11"/>
      <c r="V63" s="11"/>
      <c r="W63" s="11"/>
      <c r="X63" s="11"/>
      <c r="Y63" s="11"/>
      <c r="Z63" s="11"/>
      <c r="AA63" s="20"/>
      <c r="AB63" s="11"/>
    </row>
    <row r="64" spans="2:28" s="12" customFormat="1">
      <c r="B64" s="11">
        <v>51</v>
      </c>
      <c r="C64" s="11">
        <v>8</v>
      </c>
      <c r="D64" s="11" t="s">
        <v>118</v>
      </c>
      <c r="E64" s="11" t="s">
        <v>37</v>
      </c>
      <c r="F64" s="11" t="s">
        <v>37</v>
      </c>
      <c r="G64" s="11"/>
      <c r="H64" s="11"/>
      <c r="I64" s="11"/>
      <c r="J64" s="11"/>
      <c r="K64" s="11"/>
      <c r="L64" s="11"/>
      <c r="M64" s="11"/>
      <c r="N64" s="11"/>
      <c r="O64" s="11"/>
      <c r="P64" s="11"/>
      <c r="Q64" s="11"/>
      <c r="R64" s="11"/>
      <c r="S64" s="11"/>
      <c r="T64" s="11"/>
      <c r="U64" s="11"/>
      <c r="V64" s="11"/>
      <c r="W64" s="11"/>
      <c r="X64" s="11"/>
      <c r="Y64" s="11"/>
      <c r="Z64" s="11"/>
      <c r="AA64" s="20"/>
      <c r="AB64" s="11"/>
    </row>
    <row r="65" spans="2:28" s="12" customFormat="1">
      <c r="B65" s="11">
        <v>52</v>
      </c>
      <c r="C65" s="11">
        <v>8.01</v>
      </c>
      <c r="D65" s="11" t="s">
        <v>119</v>
      </c>
      <c r="E65" s="11" t="s">
        <v>120</v>
      </c>
      <c r="F65" s="11">
        <v>1</v>
      </c>
      <c r="G65" s="13">
        <v>55000</v>
      </c>
      <c r="H65" s="14">
        <v>55000</v>
      </c>
      <c r="I65" s="13">
        <v>95000</v>
      </c>
      <c r="J65" s="14">
        <v>95000</v>
      </c>
      <c r="K65" s="13">
        <v>7500</v>
      </c>
      <c r="L65" s="14">
        <v>7500</v>
      </c>
      <c r="M65" s="13">
        <v>0</v>
      </c>
      <c r="N65" s="16">
        <v>0</v>
      </c>
      <c r="O65" s="13">
        <v>77500</v>
      </c>
      <c r="P65" s="14">
        <f>O65*$F65</f>
        <v>77500</v>
      </c>
      <c r="Q65" s="13">
        <v>77500</v>
      </c>
      <c r="R65" s="14">
        <f>Q65*$F65</f>
        <v>77500</v>
      </c>
      <c r="S65" s="13">
        <v>40000</v>
      </c>
      <c r="T65" s="14">
        <f>S65*$F65</f>
        <v>40000</v>
      </c>
      <c r="U65" s="13">
        <v>40000</v>
      </c>
      <c r="V65" s="14">
        <v>40000</v>
      </c>
      <c r="W65" s="13">
        <v>45000</v>
      </c>
      <c r="X65" s="14">
        <f>W65*$F65</f>
        <v>45000</v>
      </c>
      <c r="Y65" s="13">
        <v>45000</v>
      </c>
      <c r="Z65" s="14">
        <v>45000</v>
      </c>
      <c r="AA65" s="21">
        <v>45000</v>
      </c>
      <c r="AB65" s="14">
        <f>AA65*$F65</f>
        <v>45000</v>
      </c>
    </row>
    <row r="66" spans="2:28">
      <c r="B66" s="6">
        <v>2</v>
      </c>
      <c r="C66" s="6" t="s">
        <v>37</v>
      </c>
      <c r="D66" s="6" t="s">
        <v>40</v>
      </c>
      <c r="E66" s="6" t="s">
        <v>39</v>
      </c>
      <c r="F66" s="6">
        <v>1</v>
      </c>
      <c r="G66" s="7"/>
      <c r="H66" s="8">
        <v>1052820</v>
      </c>
      <c r="I66" s="7"/>
      <c r="J66" s="8">
        <v>1267748.75</v>
      </c>
      <c r="K66" s="7"/>
      <c r="L66" s="8">
        <v>1708520</v>
      </c>
      <c r="M66" s="10" t="s">
        <v>41</v>
      </c>
      <c r="N66" s="9"/>
      <c r="O66" s="7"/>
      <c r="P66" s="8">
        <f>SUM(P67:P139)</f>
        <v>2446235</v>
      </c>
      <c r="Q66" s="7"/>
      <c r="R66" s="8">
        <f>SUM(R67:R139)</f>
        <v>2421770</v>
      </c>
      <c r="S66" s="7"/>
      <c r="T66" s="8">
        <f>SUM(T67:T139)</f>
        <v>2138106</v>
      </c>
      <c r="U66" s="7"/>
      <c r="V66" s="8">
        <v>1860106</v>
      </c>
      <c r="W66" s="7"/>
      <c r="X66" s="8">
        <f>SUM(X67:X139)</f>
        <v>1769550</v>
      </c>
      <c r="Y66" s="7"/>
      <c r="Z66" s="8">
        <v>1592595</v>
      </c>
      <c r="AA66" s="19"/>
      <c r="AB66" s="8">
        <f>SUM(AB67:AB139)</f>
        <v>1689350</v>
      </c>
    </row>
    <row r="67" spans="2:28" s="12" customFormat="1">
      <c r="B67" s="11">
        <v>53</v>
      </c>
      <c r="C67" s="11" t="s">
        <v>37</v>
      </c>
      <c r="D67" s="11" t="s">
        <v>121</v>
      </c>
      <c r="E67" s="11" t="s">
        <v>122</v>
      </c>
      <c r="F67" s="11">
        <v>1</v>
      </c>
      <c r="G67" s="13">
        <v>28000</v>
      </c>
      <c r="H67" s="15">
        <v>28000</v>
      </c>
      <c r="I67" s="13">
        <v>285000</v>
      </c>
      <c r="J67" s="14">
        <v>285000</v>
      </c>
      <c r="K67" s="13">
        <v>85000</v>
      </c>
      <c r="L67" s="14">
        <v>85000</v>
      </c>
      <c r="M67" s="13" t="s">
        <v>41</v>
      </c>
      <c r="N67" s="11"/>
      <c r="O67" s="13">
        <v>315000</v>
      </c>
      <c r="P67" s="14">
        <f>O67*$F67</f>
        <v>315000</v>
      </c>
      <c r="Q67" s="13">
        <v>310000</v>
      </c>
      <c r="R67" s="14">
        <f>Q67*$F67</f>
        <v>310000</v>
      </c>
      <c r="S67" s="13">
        <v>478260</v>
      </c>
      <c r="T67" s="14">
        <f>S67*$F67</f>
        <v>478260</v>
      </c>
      <c r="U67" s="13">
        <v>478260</v>
      </c>
      <c r="V67" s="14">
        <v>478260</v>
      </c>
      <c r="W67" s="13">
        <v>250000</v>
      </c>
      <c r="X67" s="14">
        <f>W67*$F67</f>
        <v>250000</v>
      </c>
      <c r="Y67" s="13">
        <v>250000</v>
      </c>
      <c r="Z67" s="14">
        <v>250000</v>
      </c>
      <c r="AA67" s="21">
        <v>240000</v>
      </c>
      <c r="AB67" s="14">
        <f>AA67*$F67</f>
        <v>240000</v>
      </c>
    </row>
    <row r="68" spans="2:28" s="12" customFormat="1">
      <c r="B68" s="11">
        <v>54</v>
      </c>
      <c r="C68" s="11">
        <v>1.1000000000000001</v>
      </c>
      <c r="D68" s="11" t="s">
        <v>123</v>
      </c>
      <c r="E68" s="11" t="s">
        <v>37</v>
      </c>
      <c r="F68" s="11" t="s">
        <v>37</v>
      </c>
      <c r="G68" s="11"/>
      <c r="H68" s="11"/>
      <c r="I68" s="11"/>
      <c r="J68" s="11"/>
      <c r="K68" s="11"/>
      <c r="L68" s="11"/>
      <c r="M68" s="11"/>
      <c r="N68" s="11"/>
      <c r="O68" s="11"/>
      <c r="P68" s="11"/>
      <c r="Q68" s="11"/>
      <c r="R68" s="11"/>
      <c r="S68" s="11"/>
      <c r="T68" s="11"/>
      <c r="U68" s="11"/>
      <c r="V68" s="11"/>
      <c r="W68" s="11"/>
      <c r="X68" s="11"/>
      <c r="Y68" s="11"/>
      <c r="Z68" s="11"/>
      <c r="AA68" s="20"/>
      <c r="AB68" s="11"/>
    </row>
    <row r="69" spans="2:28" s="12" customFormat="1">
      <c r="B69" s="11">
        <v>55</v>
      </c>
      <c r="C69" s="11" t="s">
        <v>37</v>
      </c>
      <c r="D69" s="11" t="s">
        <v>124</v>
      </c>
      <c r="E69" s="11" t="s">
        <v>37</v>
      </c>
      <c r="F69" s="11" t="s">
        <v>37</v>
      </c>
      <c r="G69" s="11"/>
      <c r="H69" s="11"/>
      <c r="I69" s="11"/>
      <c r="J69" s="11"/>
      <c r="K69" s="11"/>
      <c r="L69" s="11"/>
      <c r="M69" s="11"/>
      <c r="N69" s="11"/>
      <c r="O69" s="11"/>
      <c r="P69" s="11"/>
      <c r="Q69" s="11"/>
      <c r="R69" s="11"/>
      <c r="S69" s="11"/>
      <c r="T69" s="11"/>
      <c r="U69" s="11"/>
      <c r="V69" s="11"/>
      <c r="W69" s="11"/>
      <c r="X69" s="11"/>
      <c r="Y69" s="11"/>
      <c r="Z69" s="11"/>
      <c r="AA69" s="20"/>
      <c r="AB69" s="11"/>
    </row>
    <row r="70" spans="2:28" s="12" customFormat="1">
      <c r="B70" s="11">
        <v>56</v>
      </c>
      <c r="C70" s="11" t="s">
        <v>37</v>
      </c>
      <c r="D70" s="11" t="s">
        <v>125</v>
      </c>
      <c r="E70" s="11" t="s">
        <v>37</v>
      </c>
      <c r="F70" s="11" t="s">
        <v>37</v>
      </c>
      <c r="G70" s="11"/>
      <c r="H70" s="11"/>
      <c r="I70" s="11"/>
      <c r="J70" s="11"/>
      <c r="K70" s="11"/>
      <c r="L70" s="11"/>
      <c r="M70" s="11"/>
      <c r="N70" s="11"/>
      <c r="O70" s="11"/>
      <c r="P70" s="11"/>
      <c r="Q70" s="11"/>
      <c r="R70" s="11"/>
      <c r="S70" s="11"/>
      <c r="T70" s="11"/>
      <c r="U70" s="11"/>
      <c r="V70" s="11"/>
      <c r="W70" s="11"/>
      <c r="X70" s="11"/>
      <c r="Y70" s="11"/>
      <c r="Z70" s="11"/>
      <c r="AA70" s="20"/>
      <c r="AB70" s="11"/>
    </row>
    <row r="71" spans="2:28" s="12" customFormat="1">
      <c r="B71" s="11">
        <v>57</v>
      </c>
      <c r="C71" s="11" t="s">
        <v>126</v>
      </c>
      <c r="D71" s="11" t="s">
        <v>127</v>
      </c>
      <c r="E71" s="11" t="s">
        <v>37</v>
      </c>
      <c r="F71" s="11" t="s">
        <v>37</v>
      </c>
      <c r="G71" s="11"/>
      <c r="H71" s="11"/>
      <c r="I71" s="11"/>
      <c r="J71" s="11"/>
      <c r="K71" s="11"/>
      <c r="L71" s="11"/>
      <c r="M71" s="11"/>
      <c r="N71" s="11"/>
      <c r="O71" s="11"/>
      <c r="P71" s="11"/>
      <c r="Q71" s="11"/>
      <c r="R71" s="11"/>
      <c r="S71" s="11"/>
      <c r="T71" s="11"/>
      <c r="U71" s="11"/>
      <c r="V71" s="11"/>
      <c r="W71" s="11"/>
      <c r="X71" s="11"/>
      <c r="Y71" s="11"/>
      <c r="Z71" s="11"/>
      <c r="AA71" s="20"/>
      <c r="AB71" s="11"/>
    </row>
    <row r="72" spans="2:28" s="12" customFormat="1">
      <c r="B72" s="11">
        <v>58</v>
      </c>
      <c r="C72" s="11" t="s">
        <v>37</v>
      </c>
      <c r="D72" s="11" t="s">
        <v>128</v>
      </c>
      <c r="E72" s="11" t="s">
        <v>122</v>
      </c>
      <c r="F72" s="11">
        <v>2</v>
      </c>
      <c r="G72" s="13">
        <v>16500</v>
      </c>
      <c r="H72" s="14">
        <v>33000</v>
      </c>
      <c r="I72" s="13">
        <v>18150</v>
      </c>
      <c r="J72" s="14">
        <v>36300</v>
      </c>
      <c r="K72" s="13">
        <v>15500</v>
      </c>
      <c r="L72" s="15">
        <v>31000</v>
      </c>
      <c r="M72" s="13" t="s">
        <v>41</v>
      </c>
      <c r="N72" s="11"/>
      <c r="O72" s="13">
        <v>39350</v>
      </c>
      <c r="P72" s="14">
        <f>O72*$F72</f>
        <v>78700</v>
      </c>
      <c r="Q72" s="13">
        <v>38500</v>
      </c>
      <c r="R72" s="14">
        <f>Q72*$F72</f>
        <v>77000</v>
      </c>
      <c r="S72" s="13">
        <v>40435</v>
      </c>
      <c r="T72" s="14">
        <f>S72*$F72</f>
        <v>80870</v>
      </c>
      <c r="U72" s="13">
        <v>40435</v>
      </c>
      <c r="V72" s="14">
        <v>80870</v>
      </c>
      <c r="W72" s="13">
        <v>35000</v>
      </c>
      <c r="X72" s="14">
        <f>W72*$F72</f>
        <v>70000</v>
      </c>
      <c r="Y72" s="13">
        <v>35000</v>
      </c>
      <c r="Z72" s="14">
        <v>70000</v>
      </c>
      <c r="AA72" s="21">
        <v>26750</v>
      </c>
      <c r="AB72" s="14">
        <f>AA72*$F72</f>
        <v>53500</v>
      </c>
    </row>
    <row r="73" spans="2:28" s="12" customFormat="1">
      <c r="B73" s="11">
        <v>59</v>
      </c>
      <c r="C73" s="11" t="s">
        <v>129</v>
      </c>
      <c r="D73" s="11" t="s">
        <v>130</v>
      </c>
      <c r="E73" s="11" t="s">
        <v>37</v>
      </c>
      <c r="F73" s="11" t="s">
        <v>37</v>
      </c>
      <c r="G73" s="11"/>
      <c r="H73" s="11"/>
      <c r="I73" s="11"/>
      <c r="J73" s="11"/>
      <c r="K73" s="11"/>
      <c r="L73" s="11"/>
      <c r="M73" s="11"/>
      <c r="N73" s="11"/>
      <c r="O73" s="11"/>
      <c r="P73" s="11"/>
      <c r="Q73" s="11"/>
      <c r="R73" s="11"/>
      <c r="S73" s="11"/>
      <c r="T73" s="11"/>
      <c r="U73" s="11"/>
      <c r="V73" s="11"/>
      <c r="W73" s="11"/>
      <c r="X73" s="11"/>
      <c r="Y73" s="11"/>
      <c r="Z73" s="11"/>
      <c r="AA73" s="20"/>
      <c r="AB73" s="11"/>
    </row>
    <row r="74" spans="2:28" s="12" customFormat="1">
      <c r="B74" s="11">
        <v>60</v>
      </c>
      <c r="C74" s="11" t="s">
        <v>37</v>
      </c>
      <c r="D74" s="11" t="s">
        <v>131</v>
      </c>
      <c r="E74" s="11" t="s">
        <v>122</v>
      </c>
      <c r="F74" s="11">
        <v>1</v>
      </c>
      <c r="G74" s="13">
        <v>12300</v>
      </c>
      <c r="H74" s="14">
        <v>12300</v>
      </c>
      <c r="I74" s="13">
        <v>10500</v>
      </c>
      <c r="J74" s="15">
        <v>10500</v>
      </c>
      <c r="K74" s="13">
        <v>14500</v>
      </c>
      <c r="L74" s="14">
        <v>14500</v>
      </c>
      <c r="M74" s="13" t="s">
        <v>41</v>
      </c>
      <c r="N74" s="11"/>
      <c r="O74" s="13">
        <v>35500</v>
      </c>
      <c r="P74" s="14">
        <f>O74*$F74</f>
        <v>35500</v>
      </c>
      <c r="Q74" s="13">
        <v>34505</v>
      </c>
      <c r="R74" s="14">
        <f>Q74*$F74</f>
        <v>34505</v>
      </c>
      <c r="S74" s="13">
        <v>20870</v>
      </c>
      <c r="T74" s="14">
        <f>S74*$F74</f>
        <v>20870</v>
      </c>
      <c r="U74" s="13">
        <v>20870</v>
      </c>
      <c r="V74" s="14">
        <v>20870</v>
      </c>
      <c r="W74" s="13">
        <v>25000</v>
      </c>
      <c r="X74" s="14">
        <f>W74*$F74</f>
        <v>25000</v>
      </c>
      <c r="Y74" s="13">
        <v>25000</v>
      </c>
      <c r="Z74" s="14">
        <v>25000</v>
      </c>
      <c r="AA74" s="21">
        <v>22500</v>
      </c>
      <c r="AB74" s="14">
        <f>AA74*$F74</f>
        <v>22500</v>
      </c>
    </row>
    <row r="75" spans="2:28" s="12" customFormat="1">
      <c r="B75" s="11">
        <v>61</v>
      </c>
      <c r="C75" s="11" t="s">
        <v>129</v>
      </c>
      <c r="D75" s="11" t="s">
        <v>132</v>
      </c>
      <c r="E75" s="11" t="s">
        <v>37</v>
      </c>
      <c r="F75" s="11" t="s">
        <v>37</v>
      </c>
      <c r="G75" s="11"/>
      <c r="H75" s="11"/>
      <c r="I75" s="11"/>
      <c r="J75" s="11"/>
      <c r="K75" s="11"/>
      <c r="L75" s="11"/>
      <c r="M75" s="11"/>
      <c r="N75" s="11"/>
      <c r="O75" s="11"/>
      <c r="P75" s="11"/>
      <c r="Q75" s="11"/>
      <c r="R75" s="11"/>
      <c r="S75" s="11"/>
      <c r="T75" s="11"/>
      <c r="U75" s="11"/>
      <c r="V75" s="11"/>
      <c r="W75" s="11"/>
      <c r="X75" s="11"/>
      <c r="Y75" s="11"/>
      <c r="Z75" s="11"/>
      <c r="AA75" s="20"/>
      <c r="AB75" s="11"/>
    </row>
    <row r="76" spans="2:28" s="12" customFormat="1">
      <c r="B76" s="11">
        <v>62</v>
      </c>
      <c r="C76" s="11" t="s">
        <v>37</v>
      </c>
      <c r="D76" s="11" t="s">
        <v>133</v>
      </c>
      <c r="E76" s="11" t="s">
        <v>122</v>
      </c>
      <c r="F76" s="11">
        <v>2</v>
      </c>
      <c r="G76" s="13">
        <v>9500</v>
      </c>
      <c r="H76" s="14">
        <v>19000</v>
      </c>
      <c r="I76" s="13">
        <v>9200</v>
      </c>
      <c r="J76" s="15">
        <v>18400</v>
      </c>
      <c r="K76" s="13">
        <v>25500</v>
      </c>
      <c r="L76" s="14">
        <v>51000</v>
      </c>
      <c r="M76" s="13" t="s">
        <v>41</v>
      </c>
      <c r="N76" s="11"/>
      <c r="O76" s="13">
        <v>36500</v>
      </c>
      <c r="P76" s="14">
        <f>O76*$F76</f>
        <v>73000</v>
      </c>
      <c r="Q76" s="13">
        <v>34500</v>
      </c>
      <c r="R76" s="14">
        <f>Q76*$F76</f>
        <v>69000</v>
      </c>
      <c r="S76" s="13">
        <v>9740</v>
      </c>
      <c r="T76" s="14">
        <f>S76*$F76</f>
        <v>19480</v>
      </c>
      <c r="U76" s="13">
        <v>9740</v>
      </c>
      <c r="V76" s="14">
        <v>19480</v>
      </c>
      <c r="W76" s="13">
        <v>25000</v>
      </c>
      <c r="X76" s="14">
        <f>W76*$F76</f>
        <v>50000</v>
      </c>
      <c r="Y76" s="13">
        <v>25000</v>
      </c>
      <c r="Z76" s="14">
        <v>50000</v>
      </c>
      <c r="AA76" s="21">
        <v>22500</v>
      </c>
      <c r="AB76" s="14">
        <f>AA76*$F76</f>
        <v>45000</v>
      </c>
    </row>
    <row r="77" spans="2:28" s="12" customFormat="1">
      <c r="B77" s="11">
        <v>63</v>
      </c>
      <c r="C77" s="11" t="s">
        <v>134</v>
      </c>
      <c r="D77" s="11" t="s">
        <v>135</v>
      </c>
      <c r="E77" s="11" t="s">
        <v>37</v>
      </c>
      <c r="F77" s="11" t="s">
        <v>37</v>
      </c>
      <c r="G77" s="11"/>
      <c r="H77" s="11"/>
      <c r="I77" s="11"/>
      <c r="J77" s="11"/>
      <c r="K77" s="11"/>
      <c r="L77" s="11"/>
      <c r="M77" s="11"/>
      <c r="N77" s="11"/>
      <c r="O77" s="11"/>
      <c r="P77" s="11"/>
      <c r="Q77" s="11"/>
      <c r="R77" s="11"/>
      <c r="S77" s="11"/>
      <c r="T77" s="11"/>
      <c r="U77" s="11"/>
      <c r="V77" s="11"/>
      <c r="W77" s="11"/>
      <c r="X77" s="11"/>
      <c r="Y77" s="11"/>
      <c r="Z77" s="11"/>
      <c r="AA77" s="20"/>
      <c r="AB77" s="11"/>
    </row>
    <row r="78" spans="2:28" s="12" customFormat="1">
      <c r="B78" s="11">
        <v>64</v>
      </c>
      <c r="C78" s="11" t="s">
        <v>37</v>
      </c>
      <c r="D78" s="11" t="s">
        <v>136</v>
      </c>
      <c r="E78" s="11" t="s">
        <v>122</v>
      </c>
      <c r="F78" s="11">
        <v>0</v>
      </c>
      <c r="G78" s="13">
        <v>8100</v>
      </c>
      <c r="H78" s="13">
        <v>0</v>
      </c>
      <c r="I78" s="13">
        <v>0</v>
      </c>
      <c r="J78" s="16">
        <v>0</v>
      </c>
      <c r="K78" s="13">
        <v>22000</v>
      </c>
      <c r="L78" s="13">
        <v>0</v>
      </c>
      <c r="M78" s="13" t="s">
        <v>41</v>
      </c>
      <c r="N78" s="11"/>
      <c r="O78" s="13">
        <v>23500</v>
      </c>
      <c r="P78" s="13">
        <v>0</v>
      </c>
      <c r="Q78" s="13">
        <v>23500</v>
      </c>
      <c r="R78" s="13">
        <v>0</v>
      </c>
      <c r="S78" s="13">
        <v>1</v>
      </c>
      <c r="T78" s="13">
        <v>0</v>
      </c>
      <c r="U78" s="13">
        <v>1</v>
      </c>
      <c r="V78" s="13">
        <v>0</v>
      </c>
      <c r="W78" s="13">
        <v>25000</v>
      </c>
      <c r="X78" s="13">
        <v>0</v>
      </c>
      <c r="Y78" s="13">
        <v>25000</v>
      </c>
      <c r="Z78" s="13">
        <v>0</v>
      </c>
      <c r="AA78" s="21">
        <v>25000</v>
      </c>
      <c r="AB78" s="13">
        <v>0</v>
      </c>
    </row>
    <row r="79" spans="2:28" s="12" customFormat="1">
      <c r="B79" s="11">
        <v>65</v>
      </c>
      <c r="C79" s="11">
        <v>2</v>
      </c>
      <c r="D79" s="11" t="s">
        <v>137</v>
      </c>
      <c r="E79" s="11" t="s">
        <v>138</v>
      </c>
      <c r="F79" s="11">
        <v>2</v>
      </c>
      <c r="G79" s="13">
        <v>38000</v>
      </c>
      <c r="H79" s="15">
        <v>76000</v>
      </c>
      <c r="I79" s="13">
        <v>67500</v>
      </c>
      <c r="J79" s="14">
        <v>135000</v>
      </c>
      <c r="K79" s="13">
        <v>55000</v>
      </c>
      <c r="L79" s="14">
        <v>110000</v>
      </c>
      <c r="M79" s="13" t="s">
        <v>41</v>
      </c>
      <c r="N79" s="11"/>
      <c r="O79" s="13">
        <v>255000</v>
      </c>
      <c r="P79" s="14">
        <f>O79*$F79</f>
        <v>510000</v>
      </c>
      <c r="Q79" s="13">
        <v>249500</v>
      </c>
      <c r="R79" s="14">
        <f>Q79*$F79</f>
        <v>499000</v>
      </c>
      <c r="S79" s="13">
        <v>95653</v>
      </c>
      <c r="T79" s="14">
        <f>S79*$F79</f>
        <v>191306</v>
      </c>
      <c r="U79" s="13">
        <v>95653</v>
      </c>
      <c r="V79" s="14">
        <v>191306</v>
      </c>
      <c r="W79" s="13">
        <v>85000</v>
      </c>
      <c r="X79" s="14">
        <f>W79*$F79</f>
        <v>170000</v>
      </c>
      <c r="Y79" s="13">
        <v>85000</v>
      </c>
      <c r="Z79" s="14">
        <v>170000</v>
      </c>
      <c r="AA79" s="21">
        <v>85000</v>
      </c>
      <c r="AB79" s="14">
        <f>AA79*$F79</f>
        <v>170000</v>
      </c>
    </row>
    <row r="80" spans="2:28" s="12" customFormat="1">
      <c r="B80" s="11">
        <v>66</v>
      </c>
      <c r="C80" s="11">
        <v>3</v>
      </c>
      <c r="D80" s="11" t="s">
        <v>139</v>
      </c>
      <c r="E80" s="11" t="s">
        <v>37</v>
      </c>
      <c r="F80" s="11" t="s">
        <v>37</v>
      </c>
      <c r="G80" s="11"/>
      <c r="H80" s="11"/>
      <c r="I80" s="11"/>
      <c r="J80" s="11"/>
      <c r="K80" s="11"/>
      <c r="L80" s="11"/>
      <c r="M80" s="11"/>
      <c r="N80" s="11"/>
      <c r="O80" s="11"/>
      <c r="P80" s="11"/>
      <c r="Q80" s="11"/>
      <c r="R80" s="11"/>
      <c r="S80" s="11"/>
      <c r="T80" s="11"/>
      <c r="U80" s="11"/>
      <c r="V80" s="11"/>
      <c r="W80" s="11"/>
      <c r="X80" s="11"/>
      <c r="Y80" s="11"/>
      <c r="Z80" s="11"/>
      <c r="AA80" s="20"/>
      <c r="AB80" s="11"/>
    </row>
    <row r="81" spans="2:28" s="12" customFormat="1">
      <c r="B81" s="11">
        <v>67</v>
      </c>
      <c r="C81" s="11">
        <v>3.1</v>
      </c>
      <c r="D81" s="11" t="s">
        <v>140</v>
      </c>
      <c r="E81" s="11" t="s">
        <v>141</v>
      </c>
      <c r="F81" s="11">
        <v>20</v>
      </c>
      <c r="G81" s="13">
        <v>924</v>
      </c>
      <c r="H81" s="14">
        <v>18480</v>
      </c>
      <c r="I81" s="13">
        <v>1218</v>
      </c>
      <c r="J81" s="14">
        <v>24360</v>
      </c>
      <c r="K81" s="13">
        <v>570</v>
      </c>
      <c r="L81" s="15">
        <v>11400</v>
      </c>
      <c r="M81" s="13" t="s">
        <v>41</v>
      </c>
      <c r="N81" s="11"/>
      <c r="O81" s="13">
        <v>875</v>
      </c>
      <c r="P81" s="14">
        <f t="shared" ref="P81" si="59">O81*$F81</f>
        <v>17500</v>
      </c>
      <c r="Q81" s="13">
        <v>850</v>
      </c>
      <c r="R81" s="14">
        <f t="shared" ref="R81" si="60">Q81*$F81</f>
        <v>17000</v>
      </c>
      <c r="S81" s="13">
        <v>10000</v>
      </c>
      <c r="T81" s="14">
        <f t="shared" ref="T81" si="61">S81*$F81</f>
        <v>200000</v>
      </c>
      <c r="U81" s="13">
        <v>10000</v>
      </c>
      <c r="V81" s="14">
        <v>200000</v>
      </c>
      <c r="W81" s="13">
        <v>1800</v>
      </c>
      <c r="X81" s="14">
        <f t="shared" ref="X81" si="62">W81*$F81</f>
        <v>36000</v>
      </c>
      <c r="Y81" s="13">
        <v>1800</v>
      </c>
      <c r="Z81" s="14">
        <v>36000</v>
      </c>
      <c r="AA81" s="21">
        <v>1700</v>
      </c>
      <c r="AB81" s="14">
        <f t="shared" ref="AB81:AB83" si="63">AA81*$F81</f>
        <v>34000</v>
      </c>
    </row>
    <row r="82" spans="2:28" s="12" customFormat="1">
      <c r="B82" s="11">
        <v>68</v>
      </c>
      <c r="C82" s="11">
        <v>3.2</v>
      </c>
      <c r="D82" s="11" t="s">
        <v>142</v>
      </c>
      <c r="E82" s="11" t="s">
        <v>141</v>
      </c>
      <c r="F82" s="11">
        <v>135</v>
      </c>
      <c r="G82" s="13">
        <v>396</v>
      </c>
      <c r="H82" s="15">
        <v>53460</v>
      </c>
      <c r="I82" s="13">
        <v>449</v>
      </c>
      <c r="J82" s="14">
        <v>60615</v>
      </c>
      <c r="K82" s="13">
        <v>740</v>
      </c>
      <c r="L82" s="14">
        <v>99900</v>
      </c>
      <c r="M82" s="13" t="s">
        <v>41</v>
      </c>
      <c r="N82" s="11"/>
      <c r="O82" s="13">
        <v>510</v>
      </c>
      <c r="P82" s="14">
        <f t="shared" ref="P82" si="64">O82*$F82</f>
        <v>68850</v>
      </c>
      <c r="Q82" s="13">
        <v>500</v>
      </c>
      <c r="R82" s="14">
        <f t="shared" ref="R82" si="65">Q82*$F82</f>
        <v>67500</v>
      </c>
      <c r="S82" s="13">
        <v>491</v>
      </c>
      <c r="T82" s="14">
        <f t="shared" ref="T82" si="66">S82*$F82</f>
        <v>66285</v>
      </c>
      <c r="U82" s="13">
        <v>491</v>
      </c>
      <c r="V82" s="14">
        <v>66285</v>
      </c>
      <c r="W82" s="13">
        <v>650</v>
      </c>
      <c r="X82" s="14">
        <f t="shared" ref="X82" si="67">W82*$F82</f>
        <v>87750</v>
      </c>
      <c r="Y82" s="13">
        <v>650</v>
      </c>
      <c r="Z82" s="14">
        <v>87750</v>
      </c>
      <c r="AA82" s="21">
        <v>500</v>
      </c>
      <c r="AB82" s="14">
        <f t="shared" si="63"/>
        <v>67500</v>
      </c>
    </row>
    <row r="83" spans="2:28" s="12" customFormat="1">
      <c r="B83" s="11">
        <v>69</v>
      </c>
      <c r="C83" s="11">
        <v>3.3</v>
      </c>
      <c r="D83" s="11" t="s">
        <v>143</v>
      </c>
      <c r="E83" s="11" t="s">
        <v>141</v>
      </c>
      <c r="F83" s="11">
        <v>50</v>
      </c>
      <c r="G83" s="13">
        <v>308</v>
      </c>
      <c r="H83" s="14">
        <v>15400</v>
      </c>
      <c r="I83" s="13">
        <v>294</v>
      </c>
      <c r="J83" s="15">
        <v>14700</v>
      </c>
      <c r="K83" s="13">
        <v>740</v>
      </c>
      <c r="L83" s="14">
        <v>37000</v>
      </c>
      <c r="M83" s="13" t="s">
        <v>41</v>
      </c>
      <c r="N83" s="11"/>
      <c r="O83" s="13">
        <v>475</v>
      </c>
      <c r="P83" s="14">
        <f t="shared" ref="P83" si="68">O83*$F83</f>
        <v>23750</v>
      </c>
      <c r="Q83" s="13">
        <v>450</v>
      </c>
      <c r="R83" s="14">
        <f t="shared" ref="R83" si="69">Q83*$F83</f>
        <v>22500</v>
      </c>
      <c r="S83" s="13">
        <v>335</v>
      </c>
      <c r="T83" s="14">
        <f t="shared" ref="T83" si="70">S83*$F83</f>
        <v>16750</v>
      </c>
      <c r="U83" s="13">
        <v>335</v>
      </c>
      <c r="V83" s="14">
        <v>16750</v>
      </c>
      <c r="W83" s="13">
        <v>600</v>
      </c>
      <c r="X83" s="14">
        <f t="shared" ref="X83" si="71">W83*$F83</f>
        <v>30000</v>
      </c>
      <c r="Y83" s="13">
        <v>600</v>
      </c>
      <c r="Z83" s="14">
        <v>30000</v>
      </c>
      <c r="AA83" s="21">
        <v>475</v>
      </c>
      <c r="AB83" s="14">
        <f t="shared" si="63"/>
        <v>23750</v>
      </c>
    </row>
    <row r="84" spans="2:28" s="12" customFormat="1">
      <c r="B84" s="11">
        <v>70</v>
      </c>
      <c r="C84" s="11">
        <v>4</v>
      </c>
      <c r="D84" s="11" t="s">
        <v>144</v>
      </c>
      <c r="E84" s="11" t="s">
        <v>37</v>
      </c>
      <c r="F84" s="11" t="s">
        <v>37</v>
      </c>
      <c r="G84" s="11"/>
      <c r="H84" s="11"/>
      <c r="I84" s="11"/>
      <c r="J84" s="11"/>
      <c r="K84" s="11"/>
      <c r="L84" s="11"/>
      <c r="M84" s="11"/>
      <c r="N84" s="11"/>
      <c r="O84" s="11"/>
      <c r="P84" s="11"/>
      <c r="Q84" s="11"/>
      <c r="R84" s="11"/>
      <c r="S84" s="11"/>
      <c r="T84" s="11"/>
      <c r="U84" s="11"/>
      <c r="V84" s="11"/>
      <c r="W84" s="11"/>
      <c r="X84" s="11"/>
      <c r="Y84" s="11"/>
      <c r="Z84" s="11"/>
      <c r="AA84" s="20"/>
      <c r="AB84" s="11"/>
    </row>
    <row r="85" spans="2:28" s="12" customFormat="1">
      <c r="B85" s="11">
        <v>71</v>
      </c>
      <c r="C85" s="11">
        <v>4.0999999999999996</v>
      </c>
      <c r="D85" s="11" t="s">
        <v>140</v>
      </c>
      <c r="E85" s="11" t="s">
        <v>145</v>
      </c>
      <c r="F85" s="11">
        <v>2</v>
      </c>
      <c r="G85" s="13">
        <v>1100</v>
      </c>
      <c r="H85" s="14">
        <v>2200</v>
      </c>
      <c r="I85" s="13">
        <v>2935</v>
      </c>
      <c r="J85" s="14">
        <v>5870</v>
      </c>
      <c r="K85" s="13">
        <v>850</v>
      </c>
      <c r="L85" s="15">
        <v>1700</v>
      </c>
      <c r="M85" s="13" t="s">
        <v>41</v>
      </c>
      <c r="N85" s="11"/>
      <c r="O85" s="13">
        <v>2850</v>
      </c>
      <c r="P85" s="14">
        <f t="shared" ref="P85" si="72">O85*$F85</f>
        <v>5700</v>
      </c>
      <c r="Q85" s="13">
        <v>2750</v>
      </c>
      <c r="R85" s="14">
        <f t="shared" ref="R85" si="73">Q85*$F85</f>
        <v>5500</v>
      </c>
      <c r="S85" s="13">
        <v>2435</v>
      </c>
      <c r="T85" s="14">
        <f t="shared" ref="T85" si="74">S85*$F85</f>
        <v>4870</v>
      </c>
      <c r="U85" s="13">
        <v>2435</v>
      </c>
      <c r="V85" s="14">
        <v>4870</v>
      </c>
      <c r="W85" s="13">
        <v>1500</v>
      </c>
      <c r="X85" s="14">
        <f t="shared" ref="X85" si="75">W85*$F85</f>
        <v>3000</v>
      </c>
      <c r="Y85" s="13">
        <v>1500</v>
      </c>
      <c r="Z85" s="14">
        <v>3000</v>
      </c>
      <c r="AA85" s="21">
        <v>1250</v>
      </c>
      <c r="AB85" s="14">
        <f t="shared" ref="AB85:AB87" si="76">AA85*$F85</f>
        <v>2500</v>
      </c>
    </row>
    <row r="86" spans="2:28" s="12" customFormat="1">
      <c r="B86" s="11">
        <v>72</v>
      </c>
      <c r="C86" s="11">
        <v>4.2</v>
      </c>
      <c r="D86" s="11" t="s">
        <v>142</v>
      </c>
      <c r="E86" s="11" t="s">
        <v>145</v>
      </c>
      <c r="F86" s="11">
        <v>4</v>
      </c>
      <c r="G86" s="13">
        <v>880</v>
      </c>
      <c r="H86" s="14">
        <v>3520</v>
      </c>
      <c r="I86" s="13">
        <v>500</v>
      </c>
      <c r="J86" s="15">
        <v>2000</v>
      </c>
      <c r="K86" s="13">
        <v>580</v>
      </c>
      <c r="L86" s="14">
        <v>2320</v>
      </c>
      <c r="M86" s="13" t="s">
        <v>41</v>
      </c>
      <c r="N86" s="11"/>
      <c r="O86" s="13">
        <v>2250</v>
      </c>
      <c r="P86" s="14">
        <f t="shared" ref="P86" si="77">O86*$F86</f>
        <v>9000</v>
      </c>
      <c r="Q86" s="13">
        <v>2250</v>
      </c>
      <c r="R86" s="14">
        <f t="shared" ref="R86" si="78">Q86*$F86</f>
        <v>9000</v>
      </c>
      <c r="S86" s="13">
        <v>561</v>
      </c>
      <c r="T86" s="14">
        <f t="shared" ref="T86" si="79">S86*$F86</f>
        <v>2244</v>
      </c>
      <c r="U86" s="13">
        <v>561</v>
      </c>
      <c r="V86" s="14">
        <v>2244</v>
      </c>
      <c r="W86" s="13">
        <v>950</v>
      </c>
      <c r="X86" s="14">
        <f t="shared" ref="X86" si="80">W86*$F86</f>
        <v>3800</v>
      </c>
      <c r="Y86" s="13">
        <v>950</v>
      </c>
      <c r="Z86" s="14">
        <v>3800</v>
      </c>
      <c r="AA86" s="21">
        <v>850</v>
      </c>
      <c r="AB86" s="14">
        <f t="shared" si="76"/>
        <v>3400</v>
      </c>
    </row>
    <row r="87" spans="2:28" s="12" customFormat="1">
      <c r="B87" s="11">
        <v>73</v>
      </c>
      <c r="C87" s="11">
        <v>4.3</v>
      </c>
      <c r="D87" s="11" t="s">
        <v>143</v>
      </c>
      <c r="E87" s="11" t="s">
        <v>145</v>
      </c>
      <c r="F87" s="11">
        <v>4</v>
      </c>
      <c r="G87" s="13">
        <v>790</v>
      </c>
      <c r="H87" s="14">
        <v>3160</v>
      </c>
      <c r="I87" s="13">
        <v>500</v>
      </c>
      <c r="J87" s="14">
        <v>2000</v>
      </c>
      <c r="K87" s="13">
        <v>580</v>
      </c>
      <c r="L87" s="14">
        <v>2320</v>
      </c>
      <c r="M87" s="13" t="s">
        <v>41</v>
      </c>
      <c r="N87" s="11"/>
      <c r="O87" s="13">
        <v>2050</v>
      </c>
      <c r="P87" s="14">
        <f t="shared" ref="P87" si="81">O87*$F87</f>
        <v>8200</v>
      </c>
      <c r="Q87" s="13">
        <v>2050</v>
      </c>
      <c r="R87" s="14">
        <f t="shared" ref="R87" si="82">Q87*$F87</f>
        <v>8200</v>
      </c>
      <c r="S87" s="13">
        <v>400</v>
      </c>
      <c r="T87" s="14">
        <f t="shared" ref="T87" si="83">S87*$F87</f>
        <v>1600</v>
      </c>
      <c r="U87" s="13">
        <v>400</v>
      </c>
      <c r="V87" s="15">
        <v>1600</v>
      </c>
      <c r="W87" s="13">
        <v>950</v>
      </c>
      <c r="X87" s="14">
        <f t="shared" ref="X87" si="84">W87*$F87</f>
        <v>3800</v>
      </c>
      <c r="Y87" s="13">
        <v>950</v>
      </c>
      <c r="Z87" s="14">
        <v>3800</v>
      </c>
      <c r="AA87" s="21">
        <v>850</v>
      </c>
      <c r="AB87" s="14">
        <f t="shared" si="76"/>
        <v>3400</v>
      </c>
    </row>
    <row r="88" spans="2:28" s="12" customFormat="1">
      <c r="B88" s="11">
        <v>74</v>
      </c>
      <c r="C88" s="11">
        <v>5</v>
      </c>
      <c r="D88" s="11" t="s">
        <v>146</v>
      </c>
      <c r="E88" s="11" t="s">
        <v>37</v>
      </c>
      <c r="F88" s="11" t="s">
        <v>37</v>
      </c>
      <c r="G88" s="11"/>
      <c r="H88" s="11"/>
      <c r="I88" s="11"/>
      <c r="J88" s="11"/>
      <c r="K88" s="11"/>
      <c r="L88" s="11"/>
      <c r="M88" s="11"/>
      <c r="N88" s="11"/>
      <c r="O88" s="11"/>
      <c r="P88" s="11"/>
      <c r="Q88" s="11"/>
      <c r="R88" s="11"/>
      <c r="S88" s="11"/>
      <c r="T88" s="11"/>
      <c r="U88" s="11"/>
      <c r="V88" s="11"/>
      <c r="W88" s="11"/>
      <c r="X88" s="11"/>
      <c r="Y88" s="11"/>
      <c r="Z88" s="11"/>
      <c r="AA88" s="20"/>
      <c r="AB88" s="11"/>
    </row>
    <row r="89" spans="2:28" s="12" customFormat="1">
      <c r="B89" s="11">
        <v>75</v>
      </c>
      <c r="C89" s="11">
        <v>5.0999999999999996</v>
      </c>
      <c r="D89" s="11" t="s">
        <v>147</v>
      </c>
      <c r="E89" s="11" t="s">
        <v>141</v>
      </c>
      <c r="F89" s="11">
        <v>95</v>
      </c>
      <c r="G89" s="13">
        <v>255</v>
      </c>
      <c r="H89" s="15">
        <v>24225</v>
      </c>
      <c r="I89" s="13">
        <v>1125</v>
      </c>
      <c r="J89" s="14">
        <v>106875</v>
      </c>
      <c r="K89" s="13">
        <v>1900</v>
      </c>
      <c r="L89" s="14">
        <v>180500</v>
      </c>
      <c r="M89" s="13" t="s">
        <v>41</v>
      </c>
      <c r="N89" s="11"/>
      <c r="O89" s="13">
        <v>1175</v>
      </c>
      <c r="P89" s="14">
        <f t="shared" ref="P89" si="85">O89*$F89</f>
        <v>111625</v>
      </c>
      <c r="Q89" s="13">
        <v>1150</v>
      </c>
      <c r="R89" s="14">
        <f t="shared" ref="R89" si="86">Q89*$F89</f>
        <v>109250</v>
      </c>
      <c r="S89" s="13">
        <v>1218</v>
      </c>
      <c r="T89" s="14">
        <f t="shared" ref="T89" si="87">S89*$F89</f>
        <v>115710</v>
      </c>
      <c r="U89" s="13">
        <v>1218</v>
      </c>
      <c r="V89" s="14">
        <v>115710</v>
      </c>
      <c r="W89" s="13">
        <v>1200</v>
      </c>
      <c r="X89" s="14">
        <f t="shared" ref="X89" si="88">W89*$F89</f>
        <v>114000</v>
      </c>
      <c r="Y89" s="13">
        <v>1200</v>
      </c>
      <c r="Z89" s="14">
        <v>114000</v>
      </c>
      <c r="AA89" s="21">
        <v>1200</v>
      </c>
      <c r="AB89" s="14">
        <f t="shared" ref="AB89:AB92" si="89">AA89*$F89</f>
        <v>114000</v>
      </c>
    </row>
    <row r="90" spans="2:28" s="12" customFormat="1">
      <c r="B90" s="11">
        <v>76</v>
      </c>
      <c r="C90" s="11">
        <v>5.2</v>
      </c>
      <c r="D90" s="11" t="s">
        <v>148</v>
      </c>
      <c r="E90" s="11" t="s">
        <v>141</v>
      </c>
      <c r="F90" s="11">
        <v>20</v>
      </c>
      <c r="G90" s="13">
        <v>225</v>
      </c>
      <c r="H90" s="15">
        <v>4500</v>
      </c>
      <c r="I90" s="13">
        <v>623</v>
      </c>
      <c r="J90" s="14">
        <v>12460</v>
      </c>
      <c r="K90" s="13">
        <v>1650</v>
      </c>
      <c r="L90" s="14">
        <v>33000</v>
      </c>
      <c r="M90" s="13" t="s">
        <v>41</v>
      </c>
      <c r="N90" s="11"/>
      <c r="O90" s="13">
        <v>890</v>
      </c>
      <c r="P90" s="14">
        <f t="shared" ref="P90" si="90">O90*$F90</f>
        <v>17800</v>
      </c>
      <c r="Q90" s="13">
        <v>870</v>
      </c>
      <c r="R90" s="14">
        <f t="shared" ref="R90" si="91">Q90*$F90</f>
        <v>17400</v>
      </c>
      <c r="S90" s="13">
        <v>920</v>
      </c>
      <c r="T90" s="14">
        <f t="shared" ref="T90" si="92">S90*$F90</f>
        <v>18400</v>
      </c>
      <c r="U90" s="13">
        <v>920</v>
      </c>
      <c r="V90" s="14">
        <v>18400</v>
      </c>
      <c r="W90" s="13">
        <v>650</v>
      </c>
      <c r="X90" s="14">
        <f t="shared" ref="X90" si="93">W90*$F90</f>
        <v>13000</v>
      </c>
      <c r="Y90" s="13">
        <v>650</v>
      </c>
      <c r="Z90" s="14">
        <v>13000</v>
      </c>
      <c r="AA90" s="21">
        <v>575</v>
      </c>
      <c r="AB90" s="14">
        <f t="shared" si="89"/>
        <v>11500</v>
      </c>
    </row>
    <row r="91" spans="2:28" s="12" customFormat="1">
      <c r="B91" s="11">
        <v>77</v>
      </c>
      <c r="C91" s="11">
        <v>5.3</v>
      </c>
      <c r="D91" s="11" t="s">
        <v>149</v>
      </c>
      <c r="E91" s="11" t="s">
        <v>141</v>
      </c>
      <c r="F91" s="11">
        <v>85</v>
      </c>
      <c r="G91" s="13">
        <v>195</v>
      </c>
      <c r="H91" s="15">
        <v>16575</v>
      </c>
      <c r="I91" s="13">
        <v>304.75</v>
      </c>
      <c r="J91" s="14">
        <v>25903.75</v>
      </c>
      <c r="K91" s="13">
        <v>850</v>
      </c>
      <c r="L91" s="14">
        <v>72250</v>
      </c>
      <c r="M91" s="13" t="s">
        <v>41</v>
      </c>
      <c r="N91" s="11"/>
      <c r="O91" s="13">
        <v>475</v>
      </c>
      <c r="P91" s="14">
        <f t="shared" ref="P91" si="94">O91*$F91</f>
        <v>40375</v>
      </c>
      <c r="Q91" s="13">
        <v>470</v>
      </c>
      <c r="R91" s="14">
        <f t="shared" ref="R91" si="95">Q91*$F91</f>
        <v>39950</v>
      </c>
      <c r="S91" s="13">
        <v>460</v>
      </c>
      <c r="T91" s="14">
        <f t="shared" ref="T91" si="96">S91*$F91</f>
        <v>39100</v>
      </c>
      <c r="U91" s="13">
        <v>460</v>
      </c>
      <c r="V91" s="14">
        <v>39100</v>
      </c>
      <c r="W91" s="13">
        <v>550</v>
      </c>
      <c r="X91" s="14">
        <f t="shared" ref="X91" si="97">W91*$F91</f>
        <v>46750</v>
      </c>
      <c r="Y91" s="13">
        <v>550</v>
      </c>
      <c r="Z91" s="14">
        <v>46750</v>
      </c>
      <c r="AA91" s="21">
        <v>550</v>
      </c>
      <c r="AB91" s="14">
        <f t="shared" si="89"/>
        <v>46750</v>
      </c>
    </row>
    <row r="92" spans="2:28" s="12" customFormat="1">
      <c r="B92" s="11">
        <v>78</v>
      </c>
      <c r="C92" s="11">
        <v>5.4</v>
      </c>
      <c r="D92" s="11" t="s">
        <v>150</v>
      </c>
      <c r="E92" s="11" t="s">
        <v>141</v>
      </c>
      <c r="F92" s="11">
        <v>270</v>
      </c>
      <c r="G92" s="13">
        <v>178</v>
      </c>
      <c r="H92" s="15">
        <v>48060</v>
      </c>
      <c r="I92" s="13">
        <v>258.75</v>
      </c>
      <c r="J92" s="14">
        <v>69862.5</v>
      </c>
      <c r="K92" s="13">
        <v>500</v>
      </c>
      <c r="L92" s="14">
        <v>135000</v>
      </c>
      <c r="M92" s="13" t="s">
        <v>41</v>
      </c>
      <c r="N92" s="11"/>
      <c r="O92" s="13">
        <v>360</v>
      </c>
      <c r="P92" s="14">
        <f t="shared" ref="P92" si="98">O92*$F92</f>
        <v>97200</v>
      </c>
      <c r="Q92" s="13">
        <v>380</v>
      </c>
      <c r="R92" s="14">
        <f t="shared" ref="R92" si="99">Q92*$F92</f>
        <v>102600</v>
      </c>
      <c r="S92" s="13">
        <v>402</v>
      </c>
      <c r="T92" s="14">
        <f t="shared" ref="T92" si="100">S92*$F92</f>
        <v>108540</v>
      </c>
      <c r="U92" s="13">
        <v>402</v>
      </c>
      <c r="V92" s="14">
        <v>108540</v>
      </c>
      <c r="W92" s="13">
        <v>450</v>
      </c>
      <c r="X92" s="14">
        <f t="shared" ref="X92" si="101">W92*$F92</f>
        <v>121500</v>
      </c>
      <c r="Y92" s="13">
        <v>450</v>
      </c>
      <c r="Z92" s="14">
        <v>121500</v>
      </c>
      <c r="AA92" s="21">
        <v>425</v>
      </c>
      <c r="AB92" s="14">
        <f t="shared" si="89"/>
        <v>114750</v>
      </c>
    </row>
    <row r="93" spans="2:28" s="12" customFormat="1">
      <c r="B93" s="11">
        <v>79</v>
      </c>
      <c r="C93" s="11">
        <v>6</v>
      </c>
      <c r="D93" s="11" t="s">
        <v>151</v>
      </c>
      <c r="E93" s="11" t="s">
        <v>37</v>
      </c>
      <c r="F93" s="11" t="s">
        <v>37</v>
      </c>
      <c r="G93" s="11"/>
      <c r="H93" s="11"/>
      <c r="I93" s="11"/>
      <c r="J93" s="11"/>
      <c r="K93" s="11"/>
      <c r="L93" s="11"/>
      <c r="M93" s="11"/>
      <c r="N93" s="11"/>
      <c r="O93" s="11"/>
      <c r="P93" s="11"/>
      <c r="Q93" s="11"/>
      <c r="R93" s="11"/>
      <c r="S93" s="11"/>
      <c r="T93" s="11"/>
      <c r="U93" s="11"/>
      <c r="V93" s="11"/>
      <c r="W93" s="11"/>
      <c r="X93" s="11"/>
      <c r="Y93" s="11"/>
      <c r="Z93" s="11"/>
      <c r="AA93" s="20"/>
      <c r="AB93" s="11"/>
    </row>
    <row r="94" spans="2:28" s="12" customFormat="1">
      <c r="B94" s="11">
        <v>80</v>
      </c>
      <c r="C94" s="11">
        <v>6.1</v>
      </c>
      <c r="D94" s="11" t="s">
        <v>152</v>
      </c>
      <c r="E94" s="11" t="s">
        <v>141</v>
      </c>
      <c r="F94" s="11">
        <v>10</v>
      </c>
      <c r="G94" s="13">
        <v>210</v>
      </c>
      <c r="H94" s="14">
        <v>2100</v>
      </c>
      <c r="I94" s="13">
        <v>547</v>
      </c>
      <c r="J94" s="14">
        <v>5470</v>
      </c>
      <c r="K94" s="13">
        <v>750</v>
      </c>
      <c r="L94" s="14">
        <v>7500</v>
      </c>
      <c r="M94" s="13" t="s">
        <v>41</v>
      </c>
      <c r="N94" s="11"/>
      <c r="O94" s="13">
        <v>450</v>
      </c>
      <c r="P94" s="14">
        <f t="shared" ref="P94" si="102">O94*$F94</f>
        <v>4500</v>
      </c>
      <c r="Q94" s="13">
        <v>470</v>
      </c>
      <c r="R94" s="14">
        <f t="shared" ref="R94" si="103">Q94*$F94</f>
        <v>4700</v>
      </c>
      <c r="S94" s="13">
        <v>457</v>
      </c>
      <c r="T94" s="14">
        <f t="shared" ref="T94" si="104">S94*$F94</f>
        <v>4570</v>
      </c>
      <c r="U94" s="13">
        <v>457</v>
      </c>
      <c r="V94" s="14">
        <v>4570</v>
      </c>
      <c r="W94" s="13">
        <v>180</v>
      </c>
      <c r="X94" s="14">
        <f t="shared" ref="X94" si="105">W94*$F94</f>
        <v>1800</v>
      </c>
      <c r="Y94" s="13">
        <v>180</v>
      </c>
      <c r="Z94" s="15">
        <v>1800</v>
      </c>
      <c r="AA94" s="21">
        <v>170</v>
      </c>
      <c r="AB94" s="14">
        <f t="shared" ref="AB94:AB99" si="106">AA94*$F94</f>
        <v>1700</v>
      </c>
    </row>
    <row r="95" spans="2:28" s="12" customFormat="1">
      <c r="B95" s="11">
        <v>81</v>
      </c>
      <c r="C95" s="11">
        <v>6.2</v>
      </c>
      <c r="D95" s="11" t="s">
        <v>153</v>
      </c>
      <c r="E95" s="11" t="s">
        <v>141</v>
      </c>
      <c r="F95" s="11">
        <v>20</v>
      </c>
      <c r="G95" s="13">
        <v>190</v>
      </c>
      <c r="H95" s="14">
        <v>3800</v>
      </c>
      <c r="I95" s="13">
        <v>425</v>
      </c>
      <c r="J95" s="14">
        <v>8500</v>
      </c>
      <c r="K95" s="13">
        <v>450</v>
      </c>
      <c r="L95" s="14">
        <v>9000</v>
      </c>
      <c r="M95" s="13" t="s">
        <v>41</v>
      </c>
      <c r="N95" s="11"/>
      <c r="O95" s="13">
        <v>280</v>
      </c>
      <c r="P95" s="14">
        <f t="shared" ref="P95" si="107">O95*$F95</f>
        <v>5600</v>
      </c>
      <c r="Q95" s="13">
        <v>280</v>
      </c>
      <c r="R95" s="14">
        <f t="shared" ref="R95" si="108">Q95*$F95</f>
        <v>5600</v>
      </c>
      <c r="S95" s="13">
        <v>196</v>
      </c>
      <c r="T95" s="14">
        <f t="shared" ref="T95" si="109">S95*$F95</f>
        <v>3920</v>
      </c>
      <c r="U95" s="13">
        <v>196</v>
      </c>
      <c r="V95" s="14">
        <v>3920</v>
      </c>
      <c r="W95" s="13">
        <v>150</v>
      </c>
      <c r="X95" s="14">
        <f t="shared" ref="X95" si="110">W95*$F95</f>
        <v>3000</v>
      </c>
      <c r="Y95" s="13">
        <v>150</v>
      </c>
      <c r="Z95" s="15">
        <v>3000</v>
      </c>
      <c r="AA95" s="21">
        <v>145</v>
      </c>
      <c r="AB95" s="14">
        <f t="shared" si="106"/>
        <v>2900</v>
      </c>
    </row>
    <row r="96" spans="2:28" s="12" customFormat="1">
      <c r="B96" s="11">
        <v>82</v>
      </c>
      <c r="C96" s="11">
        <v>6.3</v>
      </c>
      <c r="D96" s="11" t="s">
        <v>154</v>
      </c>
      <c r="E96" s="11" t="s">
        <v>141</v>
      </c>
      <c r="F96" s="11">
        <v>140</v>
      </c>
      <c r="G96" s="13">
        <v>132</v>
      </c>
      <c r="H96" s="14">
        <v>18480</v>
      </c>
      <c r="I96" s="13">
        <v>316</v>
      </c>
      <c r="J96" s="14">
        <v>44240</v>
      </c>
      <c r="K96" s="13">
        <v>320</v>
      </c>
      <c r="L96" s="14">
        <v>44800</v>
      </c>
      <c r="M96" s="13" t="s">
        <v>41</v>
      </c>
      <c r="N96" s="11"/>
      <c r="O96" s="13">
        <v>250</v>
      </c>
      <c r="P96" s="14">
        <f t="shared" ref="P96" si="111">O96*$F96</f>
        <v>35000</v>
      </c>
      <c r="Q96" s="13">
        <v>250</v>
      </c>
      <c r="R96" s="14">
        <f t="shared" ref="R96" si="112">Q96*$F96</f>
        <v>35000</v>
      </c>
      <c r="S96" s="13">
        <v>179</v>
      </c>
      <c r="T96" s="14">
        <f t="shared" ref="T96" si="113">S96*$F96</f>
        <v>25060</v>
      </c>
      <c r="U96" s="13">
        <v>179</v>
      </c>
      <c r="V96" s="14">
        <v>25060</v>
      </c>
      <c r="W96" s="13">
        <v>110</v>
      </c>
      <c r="X96" s="14">
        <f t="shared" ref="X96" si="114">W96*$F96</f>
        <v>15400</v>
      </c>
      <c r="Y96" s="13">
        <v>110</v>
      </c>
      <c r="Z96" s="15">
        <v>15400</v>
      </c>
      <c r="AA96" s="21">
        <v>110</v>
      </c>
      <c r="AB96" s="14">
        <f t="shared" si="106"/>
        <v>15400</v>
      </c>
    </row>
    <row r="97" spans="2:28" s="12" customFormat="1">
      <c r="B97" s="11">
        <v>83</v>
      </c>
      <c r="C97" s="11">
        <v>6.4</v>
      </c>
      <c r="D97" s="11" t="s">
        <v>155</v>
      </c>
      <c r="E97" s="11" t="s">
        <v>141</v>
      </c>
      <c r="F97" s="11">
        <v>70</v>
      </c>
      <c r="G97" s="13">
        <v>70</v>
      </c>
      <c r="H97" s="14">
        <v>4900</v>
      </c>
      <c r="I97" s="13">
        <v>63</v>
      </c>
      <c r="J97" s="15">
        <v>4410</v>
      </c>
      <c r="K97" s="13">
        <v>300</v>
      </c>
      <c r="L97" s="14">
        <v>21000</v>
      </c>
      <c r="M97" s="13" t="s">
        <v>41</v>
      </c>
      <c r="N97" s="11"/>
      <c r="O97" s="13">
        <v>130</v>
      </c>
      <c r="P97" s="14">
        <f t="shared" ref="P97" si="115">O97*$F97</f>
        <v>9100</v>
      </c>
      <c r="Q97" s="13">
        <v>130</v>
      </c>
      <c r="R97" s="14">
        <f t="shared" ref="R97" si="116">Q97*$F97</f>
        <v>9100</v>
      </c>
      <c r="S97" s="13">
        <v>183</v>
      </c>
      <c r="T97" s="14">
        <f t="shared" ref="T97" si="117">S97*$F97</f>
        <v>12810</v>
      </c>
      <c r="U97" s="13">
        <v>183</v>
      </c>
      <c r="V97" s="14">
        <v>12810</v>
      </c>
      <c r="W97" s="13">
        <v>150</v>
      </c>
      <c r="X97" s="14">
        <f t="shared" ref="X97" si="118">W97*$F97</f>
        <v>10500</v>
      </c>
      <c r="Y97" s="13">
        <v>150</v>
      </c>
      <c r="Z97" s="14">
        <v>10500</v>
      </c>
      <c r="AA97" s="21">
        <v>150</v>
      </c>
      <c r="AB97" s="14">
        <f t="shared" si="106"/>
        <v>10500</v>
      </c>
    </row>
    <row r="98" spans="2:28" s="12" customFormat="1">
      <c r="B98" s="11">
        <v>84</v>
      </c>
      <c r="C98" s="11">
        <v>6.5</v>
      </c>
      <c r="D98" s="11" t="s">
        <v>156</v>
      </c>
      <c r="E98" s="11" t="s">
        <v>141</v>
      </c>
      <c r="F98" s="11">
        <v>100</v>
      </c>
      <c r="G98" s="13">
        <v>34</v>
      </c>
      <c r="H98" s="14">
        <v>3400</v>
      </c>
      <c r="I98" s="13">
        <v>34</v>
      </c>
      <c r="J98" s="14">
        <v>3400</v>
      </c>
      <c r="K98" s="13">
        <v>150</v>
      </c>
      <c r="L98" s="14">
        <v>15000</v>
      </c>
      <c r="M98" s="13" t="s">
        <v>41</v>
      </c>
      <c r="N98" s="11"/>
      <c r="O98" s="13">
        <v>65</v>
      </c>
      <c r="P98" s="14">
        <f t="shared" ref="P98" si="119">O98*$F98</f>
        <v>6500</v>
      </c>
      <c r="Q98" s="13">
        <v>70</v>
      </c>
      <c r="R98" s="14">
        <f t="shared" ref="R98" si="120">Q98*$F98</f>
        <v>7000</v>
      </c>
      <c r="S98" s="13">
        <v>31</v>
      </c>
      <c r="T98" s="14">
        <f t="shared" ref="T98" si="121">S98*$F98</f>
        <v>3100</v>
      </c>
      <c r="U98" s="13">
        <v>31</v>
      </c>
      <c r="V98" s="15">
        <v>3100</v>
      </c>
      <c r="W98" s="13">
        <v>90</v>
      </c>
      <c r="X98" s="14">
        <f t="shared" ref="X98" si="122">W98*$F98</f>
        <v>9000</v>
      </c>
      <c r="Y98" s="13">
        <v>90</v>
      </c>
      <c r="Z98" s="14">
        <v>9000</v>
      </c>
      <c r="AA98" s="21">
        <v>80</v>
      </c>
      <c r="AB98" s="14">
        <f t="shared" si="106"/>
        <v>8000</v>
      </c>
    </row>
    <row r="99" spans="2:28" s="12" customFormat="1">
      <c r="B99" s="11">
        <v>85</v>
      </c>
      <c r="C99" s="11">
        <v>6.6</v>
      </c>
      <c r="D99" s="11" t="s">
        <v>157</v>
      </c>
      <c r="E99" s="11" t="s">
        <v>141</v>
      </c>
      <c r="F99" s="11">
        <v>60</v>
      </c>
      <c r="G99" s="13">
        <v>90</v>
      </c>
      <c r="H99" s="15">
        <v>5400</v>
      </c>
      <c r="I99" s="13">
        <v>98</v>
      </c>
      <c r="J99" s="14">
        <v>5880</v>
      </c>
      <c r="K99" s="13">
        <v>180</v>
      </c>
      <c r="L99" s="14">
        <v>10800</v>
      </c>
      <c r="M99" s="13" t="s">
        <v>41</v>
      </c>
      <c r="N99" s="11"/>
      <c r="O99" s="13">
        <v>122</v>
      </c>
      <c r="P99" s="14">
        <f t="shared" ref="P99" si="123">O99*$F99</f>
        <v>7320</v>
      </c>
      <c r="Q99" s="13">
        <v>120</v>
      </c>
      <c r="R99" s="14">
        <f t="shared" ref="R99" si="124">Q99*$F99</f>
        <v>7200</v>
      </c>
      <c r="S99" s="13">
        <v>92</v>
      </c>
      <c r="T99" s="14">
        <f t="shared" ref="T99" si="125">S99*$F99</f>
        <v>5520</v>
      </c>
      <c r="U99" s="13">
        <v>92</v>
      </c>
      <c r="V99" s="14">
        <v>5520</v>
      </c>
      <c r="W99" s="13">
        <v>250</v>
      </c>
      <c r="X99" s="14">
        <f t="shared" ref="X99" si="126">W99*$F99</f>
        <v>15000</v>
      </c>
      <c r="Y99" s="13">
        <v>250</v>
      </c>
      <c r="Z99" s="14">
        <v>15000</v>
      </c>
      <c r="AA99" s="21">
        <v>250</v>
      </c>
      <c r="AB99" s="14">
        <f t="shared" si="106"/>
        <v>15000</v>
      </c>
    </row>
    <row r="100" spans="2:28" s="12" customFormat="1">
      <c r="B100" s="11">
        <v>86</v>
      </c>
      <c r="C100" s="11">
        <v>7</v>
      </c>
      <c r="D100" s="11" t="s">
        <v>158</v>
      </c>
      <c r="E100" s="11" t="s">
        <v>37</v>
      </c>
      <c r="F100" s="11" t="s">
        <v>37</v>
      </c>
      <c r="G100" s="11"/>
      <c r="H100" s="11"/>
      <c r="I100" s="11"/>
      <c r="J100" s="11"/>
      <c r="K100" s="11"/>
      <c r="L100" s="11"/>
      <c r="M100" s="11"/>
      <c r="N100" s="11"/>
      <c r="O100" s="11"/>
      <c r="P100" s="11"/>
      <c r="Q100" s="11"/>
      <c r="R100" s="11"/>
      <c r="S100" s="11"/>
      <c r="T100" s="11"/>
      <c r="U100" s="11"/>
      <c r="V100" s="11"/>
      <c r="W100" s="11"/>
      <c r="X100" s="11"/>
      <c r="Y100" s="11"/>
      <c r="Z100" s="11"/>
      <c r="AA100" s="20"/>
      <c r="AB100" s="11"/>
    </row>
    <row r="101" spans="2:28" s="12" customFormat="1">
      <c r="B101" s="11">
        <v>87</v>
      </c>
      <c r="C101" s="11">
        <v>7.1</v>
      </c>
      <c r="D101" s="11" t="s">
        <v>159</v>
      </c>
      <c r="E101" s="11" t="s">
        <v>141</v>
      </c>
      <c r="F101" s="11">
        <v>75</v>
      </c>
      <c r="G101" s="13">
        <v>700</v>
      </c>
      <c r="H101" s="14">
        <v>52500</v>
      </c>
      <c r="I101" s="13">
        <v>776</v>
      </c>
      <c r="J101" s="14">
        <v>58200</v>
      </c>
      <c r="K101" s="13">
        <v>580</v>
      </c>
      <c r="L101" s="15">
        <v>43500</v>
      </c>
      <c r="M101" s="13" t="s">
        <v>41</v>
      </c>
      <c r="N101" s="11"/>
      <c r="O101" s="13">
        <v>690</v>
      </c>
      <c r="P101" s="14">
        <f t="shared" ref="P101" si="127">O101*$F101</f>
        <v>51750</v>
      </c>
      <c r="Q101" s="13">
        <v>690</v>
      </c>
      <c r="R101" s="14">
        <f t="shared" ref="R101" si="128">Q101*$F101</f>
        <v>51750</v>
      </c>
      <c r="S101" s="13">
        <v>848</v>
      </c>
      <c r="T101" s="14">
        <f t="shared" ref="T101" si="129">S101*$F101</f>
        <v>63600</v>
      </c>
      <c r="U101" s="13">
        <v>848</v>
      </c>
      <c r="V101" s="14">
        <v>63600</v>
      </c>
      <c r="W101" s="13">
        <v>750</v>
      </c>
      <c r="X101" s="14">
        <f t="shared" ref="X101" si="130">W101*$F101</f>
        <v>56250</v>
      </c>
      <c r="Y101" s="13">
        <v>750</v>
      </c>
      <c r="Z101" s="14">
        <v>56250</v>
      </c>
      <c r="AA101" s="21">
        <v>750</v>
      </c>
      <c r="AB101" s="14">
        <f t="shared" ref="AB101:AB110" si="131">AA101*$F101</f>
        <v>56250</v>
      </c>
    </row>
    <row r="102" spans="2:28" s="12" customFormat="1">
      <c r="B102" s="11">
        <v>88</v>
      </c>
      <c r="C102" s="11">
        <v>7.2</v>
      </c>
      <c r="D102" s="11" t="s">
        <v>160</v>
      </c>
      <c r="E102" s="11" t="s">
        <v>141</v>
      </c>
      <c r="F102" s="11">
        <v>35</v>
      </c>
      <c r="G102" s="13">
        <v>1145</v>
      </c>
      <c r="H102" s="14">
        <v>40075</v>
      </c>
      <c r="I102" s="13">
        <v>1117</v>
      </c>
      <c r="J102" s="14">
        <v>39095</v>
      </c>
      <c r="K102" s="13">
        <v>890</v>
      </c>
      <c r="L102" s="15">
        <v>31150</v>
      </c>
      <c r="M102" s="13" t="s">
        <v>41</v>
      </c>
      <c r="N102" s="11"/>
      <c r="O102" s="13">
        <v>890</v>
      </c>
      <c r="P102" s="14">
        <f t="shared" ref="P102" si="132">O102*$F102</f>
        <v>31150</v>
      </c>
      <c r="Q102" s="13">
        <v>890</v>
      </c>
      <c r="R102" s="14">
        <f t="shared" ref="R102" si="133">Q102*$F102</f>
        <v>31150</v>
      </c>
      <c r="S102" s="13">
        <v>1218</v>
      </c>
      <c r="T102" s="14">
        <f t="shared" ref="T102" si="134">S102*$F102</f>
        <v>42630</v>
      </c>
      <c r="U102" s="13">
        <v>1218</v>
      </c>
      <c r="V102" s="14">
        <v>42630</v>
      </c>
      <c r="W102" s="13">
        <v>1200</v>
      </c>
      <c r="X102" s="14">
        <f t="shared" ref="X102" si="135">W102*$F102</f>
        <v>42000</v>
      </c>
      <c r="Y102" s="13">
        <v>1200</v>
      </c>
      <c r="Z102" s="14">
        <v>42000</v>
      </c>
      <c r="AA102" s="21">
        <v>1200</v>
      </c>
      <c r="AB102" s="14">
        <f t="shared" si="131"/>
        <v>42000</v>
      </c>
    </row>
    <row r="103" spans="2:28" s="12" customFormat="1">
      <c r="B103" s="11">
        <v>89</v>
      </c>
      <c r="C103" s="11">
        <v>8</v>
      </c>
      <c r="D103" s="11" t="s">
        <v>161</v>
      </c>
      <c r="E103" s="11" t="s">
        <v>162</v>
      </c>
      <c r="F103" s="11">
        <v>9</v>
      </c>
      <c r="G103" s="13">
        <v>2200</v>
      </c>
      <c r="H103" s="14">
        <v>19800</v>
      </c>
      <c r="I103" s="13">
        <v>1450</v>
      </c>
      <c r="J103" s="15">
        <v>13050</v>
      </c>
      <c r="K103" s="13">
        <v>2150</v>
      </c>
      <c r="L103" s="14">
        <v>19350</v>
      </c>
      <c r="M103" s="13" t="s">
        <v>41</v>
      </c>
      <c r="N103" s="11"/>
      <c r="O103" s="13">
        <v>4550</v>
      </c>
      <c r="P103" s="14">
        <f t="shared" ref="P103" si="136">O103*$F103</f>
        <v>40950</v>
      </c>
      <c r="Q103" s="13">
        <v>4550</v>
      </c>
      <c r="R103" s="14">
        <f t="shared" ref="R103" si="137">Q103*$F103</f>
        <v>40950</v>
      </c>
      <c r="S103" s="13">
        <v>3413</v>
      </c>
      <c r="T103" s="14">
        <f t="shared" ref="T103" si="138">S103*$F103</f>
        <v>30717</v>
      </c>
      <c r="U103" s="13">
        <v>3413</v>
      </c>
      <c r="V103" s="14">
        <v>30717</v>
      </c>
      <c r="W103" s="13">
        <v>3000</v>
      </c>
      <c r="X103" s="14">
        <f t="shared" ref="X103" si="139">W103*$F103</f>
        <v>27000</v>
      </c>
      <c r="Y103" s="13">
        <v>3000</v>
      </c>
      <c r="Z103" s="14">
        <v>27000</v>
      </c>
      <c r="AA103" s="21">
        <v>3000</v>
      </c>
      <c r="AB103" s="14">
        <f t="shared" si="131"/>
        <v>27000</v>
      </c>
    </row>
    <row r="104" spans="2:28" s="12" customFormat="1">
      <c r="B104" s="11">
        <v>90</v>
      </c>
      <c r="C104" s="11">
        <v>9</v>
      </c>
      <c r="D104" s="11" t="s">
        <v>163</v>
      </c>
      <c r="E104" s="11" t="s">
        <v>162</v>
      </c>
      <c r="F104" s="11">
        <v>14</v>
      </c>
      <c r="G104" s="13">
        <v>1500</v>
      </c>
      <c r="H104" s="14">
        <v>21000</v>
      </c>
      <c r="I104" s="13">
        <v>1450</v>
      </c>
      <c r="J104" s="14">
        <v>20300</v>
      </c>
      <c r="K104" s="13">
        <v>1450</v>
      </c>
      <c r="L104" s="14">
        <v>20300</v>
      </c>
      <c r="M104" s="13" t="s">
        <v>41</v>
      </c>
      <c r="N104" s="11"/>
      <c r="O104" s="13">
        <v>2250</v>
      </c>
      <c r="P104" s="14">
        <f t="shared" ref="P104" si="140">O104*$F104</f>
        <v>31500</v>
      </c>
      <c r="Q104" s="13">
        <v>2150</v>
      </c>
      <c r="R104" s="14">
        <f t="shared" ref="R104" si="141">Q104*$F104</f>
        <v>30100</v>
      </c>
      <c r="S104" s="13">
        <v>1431</v>
      </c>
      <c r="T104" s="14">
        <f t="shared" ref="T104" si="142">S104*$F104</f>
        <v>20034</v>
      </c>
      <c r="U104" s="13">
        <v>1431</v>
      </c>
      <c r="V104" s="15">
        <v>20034</v>
      </c>
      <c r="W104" s="13">
        <v>3000</v>
      </c>
      <c r="X104" s="14">
        <f t="shared" ref="X104" si="143">W104*$F104</f>
        <v>42000</v>
      </c>
      <c r="Y104" s="13">
        <v>3000</v>
      </c>
      <c r="Z104" s="14">
        <v>42000</v>
      </c>
      <c r="AA104" s="21">
        <v>3000</v>
      </c>
      <c r="AB104" s="14">
        <f t="shared" si="131"/>
        <v>42000</v>
      </c>
    </row>
    <row r="105" spans="2:28" s="12" customFormat="1">
      <c r="B105" s="11">
        <v>91</v>
      </c>
      <c r="C105" s="11">
        <v>10</v>
      </c>
      <c r="D105" s="11" t="s">
        <v>164</v>
      </c>
      <c r="E105" s="11" t="s">
        <v>162</v>
      </c>
      <c r="F105" s="11">
        <v>1</v>
      </c>
      <c r="G105" s="13">
        <v>2700</v>
      </c>
      <c r="H105" s="14">
        <v>2700</v>
      </c>
      <c r="I105" s="13">
        <v>1450</v>
      </c>
      <c r="J105" s="15">
        <v>1450</v>
      </c>
      <c r="K105" s="13">
        <v>2150</v>
      </c>
      <c r="L105" s="14">
        <v>2150</v>
      </c>
      <c r="M105" s="13" t="s">
        <v>41</v>
      </c>
      <c r="N105" s="11"/>
      <c r="O105" s="13">
        <v>5510</v>
      </c>
      <c r="P105" s="14">
        <f t="shared" ref="P105" si="144">O105*$F105</f>
        <v>5510</v>
      </c>
      <c r="Q105" s="13">
        <v>5510</v>
      </c>
      <c r="R105" s="14">
        <f t="shared" ref="R105" si="145">Q105*$F105</f>
        <v>5510</v>
      </c>
      <c r="S105" s="13">
        <v>3413</v>
      </c>
      <c r="T105" s="14">
        <f t="shared" ref="T105" si="146">S105*$F105</f>
        <v>3413</v>
      </c>
      <c r="U105" s="13">
        <v>3413</v>
      </c>
      <c r="V105" s="14">
        <v>3413</v>
      </c>
      <c r="W105" s="13">
        <v>3450</v>
      </c>
      <c r="X105" s="14">
        <f t="shared" ref="X105" si="147">W105*$F105</f>
        <v>3450</v>
      </c>
      <c r="Y105" s="13">
        <v>3450</v>
      </c>
      <c r="Z105" s="14">
        <v>3450</v>
      </c>
      <c r="AA105" s="21">
        <v>3450</v>
      </c>
      <c r="AB105" s="14">
        <f t="shared" si="131"/>
        <v>3450</v>
      </c>
    </row>
    <row r="106" spans="2:28" s="12" customFormat="1">
      <c r="B106" s="11">
        <v>92</v>
      </c>
      <c r="C106" s="11">
        <v>11</v>
      </c>
      <c r="D106" s="11" t="s">
        <v>165</v>
      </c>
      <c r="E106" s="11" t="s">
        <v>162</v>
      </c>
      <c r="F106" s="11">
        <v>5</v>
      </c>
      <c r="G106" s="13">
        <v>1470</v>
      </c>
      <c r="H106" s="14">
        <v>7350</v>
      </c>
      <c r="I106" s="13">
        <v>650</v>
      </c>
      <c r="J106" s="15">
        <v>3250</v>
      </c>
      <c r="K106" s="13">
        <v>1450</v>
      </c>
      <c r="L106" s="14">
        <v>7250</v>
      </c>
      <c r="M106" s="13" t="s">
        <v>41</v>
      </c>
      <c r="N106" s="11"/>
      <c r="O106" s="13">
        <v>2890</v>
      </c>
      <c r="P106" s="14">
        <f t="shared" ref="P106" si="148">O106*$F106</f>
        <v>14450</v>
      </c>
      <c r="Q106" s="13">
        <v>2890</v>
      </c>
      <c r="R106" s="14">
        <f t="shared" ref="R106" si="149">Q106*$F106</f>
        <v>14450</v>
      </c>
      <c r="S106" s="13">
        <v>3413</v>
      </c>
      <c r="T106" s="14">
        <f t="shared" ref="T106" si="150">S106*$F106</f>
        <v>17065</v>
      </c>
      <c r="U106" s="13">
        <v>3413</v>
      </c>
      <c r="V106" s="14">
        <v>17065</v>
      </c>
      <c r="W106" s="13">
        <v>3000</v>
      </c>
      <c r="X106" s="14">
        <f t="shared" ref="X106" si="151">W106*$F106</f>
        <v>15000</v>
      </c>
      <c r="Y106" s="13">
        <v>3000</v>
      </c>
      <c r="Z106" s="14">
        <v>15000</v>
      </c>
      <c r="AA106" s="21">
        <v>3000</v>
      </c>
      <c r="AB106" s="14">
        <f t="shared" si="131"/>
        <v>15000</v>
      </c>
    </row>
    <row r="107" spans="2:28" s="12" customFormat="1">
      <c r="B107" s="11">
        <v>93</v>
      </c>
      <c r="C107" s="11">
        <v>12</v>
      </c>
      <c r="D107" s="11" t="s">
        <v>166</v>
      </c>
      <c r="E107" s="11" t="s">
        <v>162</v>
      </c>
      <c r="F107" s="11">
        <v>3</v>
      </c>
      <c r="G107" s="13">
        <v>4400</v>
      </c>
      <c r="H107" s="14">
        <v>13200</v>
      </c>
      <c r="I107" s="13">
        <v>1100</v>
      </c>
      <c r="J107" s="15">
        <v>3300</v>
      </c>
      <c r="K107" s="13">
        <v>2050</v>
      </c>
      <c r="L107" s="14">
        <v>6150</v>
      </c>
      <c r="M107" s="13" t="s">
        <v>41</v>
      </c>
      <c r="N107" s="11"/>
      <c r="O107" s="13">
        <v>5105</v>
      </c>
      <c r="P107" s="14">
        <f t="shared" ref="P107" si="152">O107*$F107</f>
        <v>15315</v>
      </c>
      <c r="Q107" s="13">
        <v>5155</v>
      </c>
      <c r="R107" s="14">
        <f t="shared" ref="R107" si="153">Q107*$F107</f>
        <v>15465</v>
      </c>
      <c r="S107" s="13">
        <v>3200</v>
      </c>
      <c r="T107" s="14">
        <f t="shared" ref="T107" si="154">S107*$F107</f>
        <v>9600</v>
      </c>
      <c r="U107" s="13">
        <v>3200</v>
      </c>
      <c r="V107" s="14">
        <v>9600</v>
      </c>
      <c r="W107" s="13">
        <v>3000</v>
      </c>
      <c r="X107" s="14">
        <f t="shared" ref="X107" si="155">W107*$F107</f>
        <v>9000</v>
      </c>
      <c r="Y107" s="13">
        <v>3000</v>
      </c>
      <c r="Z107" s="14">
        <v>9000</v>
      </c>
      <c r="AA107" s="21">
        <v>3000</v>
      </c>
      <c r="AB107" s="14">
        <f t="shared" si="131"/>
        <v>9000</v>
      </c>
    </row>
    <row r="108" spans="2:28" s="12" customFormat="1">
      <c r="B108" s="11">
        <v>94</v>
      </c>
      <c r="C108" s="11">
        <v>13</v>
      </c>
      <c r="D108" s="11" t="s">
        <v>167</v>
      </c>
      <c r="E108" s="11" t="s">
        <v>162</v>
      </c>
      <c r="F108" s="11">
        <v>1</v>
      </c>
      <c r="G108" s="13">
        <v>5200</v>
      </c>
      <c r="H108" s="14">
        <v>5200</v>
      </c>
      <c r="I108" s="13">
        <v>650</v>
      </c>
      <c r="J108" s="16">
        <v>650</v>
      </c>
      <c r="K108" s="13">
        <v>1450</v>
      </c>
      <c r="L108" s="14">
        <v>1450</v>
      </c>
      <c r="M108" s="13" t="s">
        <v>41</v>
      </c>
      <c r="N108" s="11"/>
      <c r="O108" s="13">
        <v>2250</v>
      </c>
      <c r="P108" s="14">
        <f t="shared" ref="P108" si="156">O108*$F108</f>
        <v>2250</v>
      </c>
      <c r="Q108" s="13">
        <v>2250</v>
      </c>
      <c r="R108" s="14">
        <f t="shared" ref="R108" si="157">Q108*$F108</f>
        <v>2250</v>
      </c>
      <c r="S108" s="13">
        <v>1431</v>
      </c>
      <c r="T108" s="14">
        <f t="shared" ref="T108" si="158">S108*$F108</f>
        <v>1431</v>
      </c>
      <c r="U108" s="13">
        <v>1431</v>
      </c>
      <c r="V108" s="14">
        <v>1431</v>
      </c>
      <c r="W108" s="13">
        <v>3000</v>
      </c>
      <c r="X108" s="14">
        <f t="shared" ref="X108" si="159">W108*$F108</f>
        <v>3000</v>
      </c>
      <c r="Y108" s="13">
        <v>3000</v>
      </c>
      <c r="Z108" s="14">
        <v>3000</v>
      </c>
      <c r="AA108" s="21">
        <v>3000</v>
      </c>
      <c r="AB108" s="14">
        <f t="shared" si="131"/>
        <v>3000</v>
      </c>
    </row>
    <row r="109" spans="2:28" s="12" customFormat="1">
      <c r="B109" s="11">
        <v>95</v>
      </c>
      <c r="C109" s="11">
        <v>14</v>
      </c>
      <c r="D109" s="11" t="s">
        <v>168</v>
      </c>
      <c r="E109" s="11" t="s">
        <v>162</v>
      </c>
      <c r="F109" s="11">
        <v>9</v>
      </c>
      <c r="G109" s="13">
        <v>3080</v>
      </c>
      <c r="H109" s="14">
        <v>27720</v>
      </c>
      <c r="I109" s="13">
        <v>1210</v>
      </c>
      <c r="J109" s="15">
        <v>10890</v>
      </c>
      <c r="K109" s="13">
        <v>1500</v>
      </c>
      <c r="L109" s="14">
        <v>13500</v>
      </c>
      <c r="M109" s="13" t="s">
        <v>41</v>
      </c>
      <c r="N109" s="11"/>
      <c r="O109" s="13">
        <v>4890</v>
      </c>
      <c r="P109" s="14">
        <f t="shared" ref="P109" si="160">O109*$F109</f>
        <v>44010</v>
      </c>
      <c r="Q109" s="13">
        <v>4890</v>
      </c>
      <c r="R109" s="14">
        <f t="shared" ref="R109" si="161">Q109*$F109</f>
        <v>44010</v>
      </c>
      <c r="S109" s="13">
        <v>4966</v>
      </c>
      <c r="T109" s="14">
        <f t="shared" ref="T109" si="162">S109*$F109</f>
        <v>44694</v>
      </c>
      <c r="U109" s="13">
        <v>4966</v>
      </c>
      <c r="V109" s="14">
        <v>44694</v>
      </c>
      <c r="W109" s="13">
        <v>3000</v>
      </c>
      <c r="X109" s="14">
        <f t="shared" ref="X109" si="163">W109*$F109</f>
        <v>27000</v>
      </c>
      <c r="Y109" s="13">
        <v>3000</v>
      </c>
      <c r="Z109" s="14">
        <v>27000</v>
      </c>
      <c r="AA109" s="21">
        <v>3000</v>
      </c>
      <c r="AB109" s="14">
        <f t="shared" si="131"/>
        <v>27000</v>
      </c>
    </row>
    <row r="110" spans="2:28" s="12" customFormat="1">
      <c r="B110" s="11">
        <v>96</v>
      </c>
      <c r="C110" s="11">
        <v>15</v>
      </c>
      <c r="D110" s="11" t="s">
        <v>169</v>
      </c>
      <c r="E110" s="11" t="s">
        <v>162</v>
      </c>
      <c r="F110" s="11">
        <v>16</v>
      </c>
      <c r="G110" s="13">
        <v>1790</v>
      </c>
      <c r="H110" s="14">
        <v>28640</v>
      </c>
      <c r="I110" s="13">
        <v>1450</v>
      </c>
      <c r="J110" s="15">
        <v>23200</v>
      </c>
      <c r="K110" s="13">
        <v>2500</v>
      </c>
      <c r="L110" s="14">
        <v>40000</v>
      </c>
      <c r="M110" s="13" t="s">
        <v>41</v>
      </c>
      <c r="N110" s="11"/>
      <c r="O110" s="13">
        <v>3310</v>
      </c>
      <c r="P110" s="14">
        <f t="shared" ref="P110" si="164">O110*$F110</f>
        <v>52960</v>
      </c>
      <c r="Q110" s="13">
        <v>3310</v>
      </c>
      <c r="R110" s="14">
        <f t="shared" ref="R110" si="165">Q110*$F110</f>
        <v>52960</v>
      </c>
      <c r="S110" s="13">
        <v>2000</v>
      </c>
      <c r="T110" s="14">
        <f t="shared" ref="T110" si="166">S110*$F110</f>
        <v>32000</v>
      </c>
      <c r="U110" s="13">
        <v>2000</v>
      </c>
      <c r="V110" s="14">
        <v>32000</v>
      </c>
      <c r="W110" s="13">
        <v>3000</v>
      </c>
      <c r="X110" s="14">
        <f t="shared" ref="X110" si="167">W110*$F110</f>
        <v>48000</v>
      </c>
      <c r="Y110" s="13">
        <v>3000</v>
      </c>
      <c r="Z110" s="14">
        <v>48000</v>
      </c>
      <c r="AA110" s="21">
        <v>3000</v>
      </c>
      <c r="AB110" s="14">
        <f t="shared" si="131"/>
        <v>48000</v>
      </c>
    </row>
    <row r="111" spans="2:28" s="12" customFormat="1">
      <c r="B111" s="11">
        <v>97</v>
      </c>
      <c r="C111" s="11">
        <v>15</v>
      </c>
      <c r="D111" s="11" t="s">
        <v>170</v>
      </c>
      <c r="E111" s="11" t="s">
        <v>162</v>
      </c>
      <c r="F111" s="11">
        <v>0</v>
      </c>
      <c r="G111" s="13">
        <v>1450</v>
      </c>
      <c r="H111" s="13">
        <v>0</v>
      </c>
      <c r="I111" s="13">
        <v>0</v>
      </c>
      <c r="J111" s="16">
        <v>0</v>
      </c>
      <c r="K111" s="13">
        <v>2000</v>
      </c>
      <c r="L111" s="13">
        <v>0</v>
      </c>
      <c r="M111" s="13" t="s">
        <v>41</v>
      </c>
      <c r="N111" s="11"/>
      <c r="O111" s="13">
        <v>0</v>
      </c>
      <c r="P111" s="16">
        <v>0</v>
      </c>
      <c r="Q111" s="13">
        <v>0</v>
      </c>
      <c r="R111" s="16">
        <v>0</v>
      </c>
      <c r="S111" s="13">
        <v>0</v>
      </c>
      <c r="T111" s="16">
        <v>0</v>
      </c>
      <c r="U111" s="13">
        <v>0</v>
      </c>
      <c r="V111" s="16">
        <v>0</v>
      </c>
      <c r="W111" s="13">
        <v>0</v>
      </c>
      <c r="X111" s="16">
        <v>0</v>
      </c>
      <c r="Y111" s="13">
        <v>0</v>
      </c>
      <c r="Z111" s="16">
        <v>0</v>
      </c>
      <c r="AA111" s="21"/>
      <c r="AB111" s="16">
        <v>0</v>
      </c>
    </row>
    <row r="112" spans="2:28" s="12" customFormat="1">
      <c r="B112" s="11">
        <v>98</v>
      </c>
      <c r="C112" s="11">
        <v>17</v>
      </c>
      <c r="D112" s="11" t="s">
        <v>171</v>
      </c>
      <c r="E112" s="11" t="s">
        <v>162</v>
      </c>
      <c r="F112" s="11">
        <v>7</v>
      </c>
      <c r="G112" s="13">
        <v>3080</v>
      </c>
      <c r="H112" s="14">
        <v>21560</v>
      </c>
      <c r="I112" s="13">
        <v>1210</v>
      </c>
      <c r="J112" s="15">
        <v>8470</v>
      </c>
      <c r="K112" s="13">
        <v>2900</v>
      </c>
      <c r="L112" s="14">
        <v>20300</v>
      </c>
      <c r="M112" s="13" t="s">
        <v>41</v>
      </c>
      <c r="N112" s="11"/>
      <c r="O112" s="13">
        <v>5140</v>
      </c>
      <c r="P112" s="14">
        <f t="shared" ref="P112" si="168">O112*$F112</f>
        <v>35980</v>
      </c>
      <c r="Q112" s="13">
        <v>5140</v>
      </c>
      <c r="R112" s="14">
        <f t="shared" ref="R112" si="169">Q112*$F112</f>
        <v>35980</v>
      </c>
      <c r="S112" s="13">
        <v>5479</v>
      </c>
      <c r="T112" s="14">
        <f t="shared" ref="T112" si="170">S112*$F112</f>
        <v>38353</v>
      </c>
      <c r="U112" s="13">
        <v>5479</v>
      </c>
      <c r="V112" s="14">
        <v>38353</v>
      </c>
      <c r="W112" s="13">
        <v>3500</v>
      </c>
      <c r="X112" s="14">
        <f t="shared" ref="X112" si="171">W112*$F112</f>
        <v>24500</v>
      </c>
      <c r="Y112" s="13">
        <v>3500</v>
      </c>
      <c r="Z112" s="14">
        <v>24500</v>
      </c>
      <c r="AA112" s="21">
        <v>3500</v>
      </c>
      <c r="AB112" s="14">
        <f t="shared" ref="AB112:AB118" si="172">AA112*$F112</f>
        <v>24500</v>
      </c>
    </row>
    <row r="113" spans="2:28" s="12" customFormat="1">
      <c r="B113" s="11">
        <v>99</v>
      </c>
      <c r="C113" s="11">
        <v>18</v>
      </c>
      <c r="D113" s="11" t="s">
        <v>172</v>
      </c>
      <c r="E113" s="11" t="s">
        <v>162</v>
      </c>
      <c r="F113" s="11">
        <v>5</v>
      </c>
      <c r="G113" s="13">
        <v>3080</v>
      </c>
      <c r="H113" s="14">
        <v>15400</v>
      </c>
      <c r="I113" s="13">
        <v>1450</v>
      </c>
      <c r="J113" s="15">
        <v>7250</v>
      </c>
      <c r="K113" s="13">
        <v>2750</v>
      </c>
      <c r="L113" s="14">
        <v>13750</v>
      </c>
      <c r="M113" s="13" t="s">
        <v>41</v>
      </c>
      <c r="N113" s="11"/>
      <c r="O113" s="13">
        <v>6210</v>
      </c>
      <c r="P113" s="14">
        <f t="shared" ref="P113" si="173">O113*$F113</f>
        <v>31050</v>
      </c>
      <c r="Q113" s="13">
        <v>6210</v>
      </c>
      <c r="R113" s="14">
        <f t="shared" ref="R113" si="174">Q113*$F113</f>
        <v>31050</v>
      </c>
      <c r="S113" s="13">
        <v>6870</v>
      </c>
      <c r="T113" s="14">
        <f t="shared" ref="T113" si="175">S113*$F113</f>
        <v>34350</v>
      </c>
      <c r="U113" s="13">
        <v>6870</v>
      </c>
      <c r="V113" s="14">
        <v>34350</v>
      </c>
      <c r="W113" s="13">
        <v>3500</v>
      </c>
      <c r="X113" s="14">
        <f t="shared" ref="X113" si="176">W113*$F113</f>
        <v>17500</v>
      </c>
      <c r="Y113" s="13">
        <v>3500</v>
      </c>
      <c r="Z113" s="14">
        <v>17500</v>
      </c>
      <c r="AA113" s="21">
        <v>3500</v>
      </c>
      <c r="AB113" s="14">
        <f t="shared" si="172"/>
        <v>17500</v>
      </c>
    </row>
    <row r="114" spans="2:28" s="12" customFormat="1">
      <c r="B114" s="11">
        <v>100</v>
      </c>
      <c r="C114" s="11">
        <v>19</v>
      </c>
      <c r="D114" s="11" t="s">
        <v>173</v>
      </c>
      <c r="E114" s="11" t="s">
        <v>162</v>
      </c>
      <c r="F114" s="11">
        <v>3</v>
      </c>
      <c r="G114" s="13">
        <v>1870</v>
      </c>
      <c r="H114" s="14">
        <v>5610</v>
      </c>
      <c r="I114" s="13">
        <v>1450</v>
      </c>
      <c r="J114" s="15">
        <v>4350</v>
      </c>
      <c r="K114" s="13">
        <v>3500</v>
      </c>
      <c r="L114" s="14">
        <v>10500</v>
      </c>
      <c r="M114" s="13" t="s">
        <v>41</v>
      </c>
      <c r="N114" s="11"/>
      <c r="O114" s="13">
        <v>6580</v>
      </c>
      <c r="P114" s="14">
        <f t="shared" ref="P114" si="177">O114*$F114</f>
        <v>19740</v>
      </c>
      <c r="Q114" s="13">
        <v>6580</v>
      </c>
      <c r="R114" s="14">
        <f t="shared" ref="R114" si="178">Q114*$F114</f>
        <v>19740</v>
      </c>
      <c r="S114" s="13">
        <v>9044</v>
      </c>
      <c r="T114" s="14">
        <f t="shared" ref="T114" si="179">S114*$F114</f>
        <v>27132</v>
      </c>
      <c r="U114" s="13">
        <v>9044</v>
      </c>
      <c r="V114" s="14">
        <v>27132</v>
      </c>
      <c r="W114" s="13">
        <v>3500</v>
      </c>
      <c r="X114" s="14">
        <f t="shared" ref="X114" si="180">W114*$F114</f>
        <v>10500</v>
      </c>
      <c r="Y114" s="13">
        <v>3500</v>
      </c>
      <c r="Z114" s="14">
        <v>10500</v>
      </c>
      <c r="AA114" s="21">
        <v>3500</v>
      </c>
      <c r="AB114" s="14">
        <f t="shared" si="172"/>
        <v>10500</v>
      </c>
    </row>
    <row r="115" spans="2:28" s="12" customFormat="1">
      <c r="B115" s="11">
        <v>101</v>
      </c>
      <c r="C115" s="11">
        <v>20.100000000000001</v>
      </c>
      <c r="D115" s="11" t="s">
        <v>174</v>
      </c>
      <c r="E115" s="11" t="s">
        <v>162</v>
      </c>
      <c r="F115" s="11">
        <v>4</v>
      </c>
      <c r="G115" s="13">
        <v>2240</v>
      </c>
      <c r="H115" s="14">
        <v>8960</v>
      </c>
      <c r="I115" s="13">
        <v>1675</v>
      </c>
      <c r="J115" s="15">
        <v>6700</v>
      </c>
      <c r="K115" s="13">
        <v>4000</v>
      </c>
      <c r="L115" s="14">
        <v>16000</v>
      </c>
      <c r="M115" s="13" t="s">
        <v>41</v>
      </c>
      <c r="N115" s="11"/>
      <c r="O115" s="13">
        <v>6150</v>
      </c>
      <c r="P115" s="14">
        <f t="shared" ref="P115" si="181">O115*$F115</f>
        <v>24600</v>
      </c>
      <c r="Q115" s="13">
        <v>6150</v>
      </c>
      <c r="R115" s="14">
        <f t="shared" ref="R115" si="182">Q115*$F115</f>
        <v>24600</v>
      </c>
      <c r="S115" s="13">
        <v>9044</v>
      </c>
      <c r="T115" s="14">
        <f t="shared" ref="T115" si="183">S115*$F115</f>
        <v>36176</v>
      </c>
      <c r="U115" s="13">
        <v>9044</v>
      </c>
      <c r="V115" s="14">
        <v>36176</v>
      </c>
      <c r="W115" s="13">
        <v>3500</v>
      </c>
      <c r="X115" s="14">
        <f t="shared" ref="X115" si="184">W115*$F115</f>
        <v>14000</v>
      </c>
      <c r="Y115" s="13">
        <v>3500</v>
      </c>
      <c r="Z115" s="14">
        <v>14000</v>
      </c>
      <c r="AA115" s="21">
        <v>3500</v>
      </c>
      <c r="AB115" s="14">
        <f t="shared" si="172"/>
        <v>14000</v>
      </c>
    </row>
    <row r="116" spans="2:28" s="12" customFormat="1">
      <c r="B116" s="11">
        <v>102</v>
      </c>
      <c r="C116" s="11">
        <v>20.2</v>
      </c>
      <c r="D116" s="11" t="s">
        <v>175</v>
      </c>
      <c r="E116" s="11" t="s">
        <v>162</v>
      </c>
      <c r="F116" s="11">
        <v>1</v>
      </c>
      <c r="G116" s="13">
        <v>4400</v>
      </c>
      <c r="H116" s="14">
        <v>4400</v>
      </c>
      <c r="I116" s="13">
        <v>1675</v>
      </c>
      <c r="J116" s="15">
        <v>1675</v>
      </c>
      <c r="K116" s="13">
        <v>4000</v>
      </c>
      <c r="L116" s="14">
        <v>4000</v>
      </c>
      <c r="M116" s="13" t="s">
        <v>41</v>
      </c>
      <c r="N116" s="11"/>
      <c r="O116" s="13">
        <v>4250</v>
      </c>
      <c r="P116" s="14">
        <f t="shared" ref="P116" si="185">O116*$F116</f>
        <v>4250</v>
      </c>
      <c r="Q116" s="13">
        <v>4250</v>
      </c>
      <c r="R116" s="14">
        <f t="shared" ref="R116" si="186">Q116*$F116</f>
        <v>4250</v>
      </c>
      <c r="S116" s="13">
        <v>5565</v>
      </c>
      <c r="T116" s="14">
        <f t="shared" ref="T116" si="187">S116*$F116</f>
        <v>5565</v>
      </c>
      <c r="U116" s="13">
        <v>5565</v>
      </c>
      <c r="V116" s="14">
        <v>5565</v>
      </c>
      <c r="W116" s="13">
        <v>3500</v>
      </c>
      <c r="X116" s="14">
        <f t="shared" ref="X116" si="188">W116*$F116</f>
        <v>3500</v>
      </c>
      <c r="Y116" s="13">
        <v>3500</v>
      </c>
      <c r="Z116" s="14">
        <v>3500</v>
      </c>
      <c r="AA116" s="21">
        <v>3500</v>
      </c>
      <c r="AB116" s="14">
        <f t="shared" si="172"/>
        <v>3500</v>
      </c>
    </row>
    <row r="117" spans="2:28" s="12" customFormat="1">
      <c r="B117" s="11">
        <v>103</v>
      </c>
      <c r="C117" s="11">
        <v>21</v>
      </c>
      <c r="D117" s="11" t="s">
        <v>176</v>
      </c>
      <c r="E117" s="11" t="s">
        <v>145</v>
      </c>
      <c r="F117" s="11">
        <v>17</v>
      </c>
      <c r="G117" s="13">
        <v>1450</v>
      </c>
      <c r="H117" s="15">
        <v>24650</v>
      </c>
      <c r="I117" s="13">
        <v>2025</v>
      </c>
      <c r="J117" s="14">
        <v>34425</v>
      </c>
      <c r="K117" s="13">
        <v>2950</v>
      </c>
      <c r="L117" s="14">
        <v>50150</v>
      </c>
      <c r="M117" s="13" t="s">
        <v>41</v>
      </c>
      <c r="N117" s="11"/>
      <c r="O117" s="13">
        <v>10500</v>
      </c>
      <c r="P117" s="14">
        <f t="shared" ref="P117" si="189">O117*$F117</f>
        <v>178500</v>
      </c>
      <c r="Q117" s="13">
        <v>10500</v>
      </c>
      <c r="R117" s="14">
        <f t="shared" ref="R117" si="190">Q117*$F117</f>
        <v>178500</v>
      </c>
      <c r="S117" s="13">
        <v>2626</v>
      </c>
      <c r="T117" s="14">
        <f t="shared" ref="T117" si="191">S117*$F117</f>
        <v>44642</v>
      </c>
      <c r="U117" s="13">
        <v>2626</v>
      </c>
      <c r="V117" s="14">
        <v>44642</v>
      </c>
      <c r="W117" s="13">
        <v>5000</v>
      </c>
      <c r="X117" s="14">
        <f t="shared" ref="X117" si="192">W117*$F117</f>
        <v>85000</v>
      </c>
      <c r="Y117" s="13">
        <v>5000</v>
      </c>
      <c r="Z117" s="14">
        <v>85000</v>
      </c>
      <c r="AA117" s="21">
        <v>5000</v>
      </c>
      <c r="AB117" s="14">
        <f t="shared" si="172"/>
        <v>85000</v>
      </c>
    </row>
    <row r="118" spans="2:28" s="12" customFormat="1">
      <c r="B118" s="11">
        <v>104</v>
      </c>
      <c r="C118" s="11">
        <v>22</v>
      </c>
      <c r="D118" s="11" t="s">
        <v>177</v>
      </c>
      <c r="E118" s="11" t="s">
        <v>145</v>
      </c>
      <c r="F118" s="11">
        <v>7</v>
      </c>
      <c r="G118" s="13">
        <v>3200</v>
      </c>
      <c r="H118" s="14">
        <v>22400</v>
      </c>
      <c r="I118" s="13">
        <v>3165</v>
      </c>
      <c r="J118" s="14">
        <v>22155</v>
      </c>
      <c r="K118" s="13">
        <v>750</v>
      </c>
      <c r="L118" s="15">
        <v>5250</v>
      </c>
      <c r="M118" s="13" t="s">
        <v>41</v>
      </c>
      <c r="N118" s="11"/>
      <c r="O118" s="13">
        <v>11500</v>
      </c>
      <c r="P118" s="14">
        <f t="shared" ref="P118" si="193">O118*$F118</f>
        <v>80500</v>
      </c>
      <c r="Q118" s="13">
        <v>11500</v>
      </c>
      <c r="R118" s="14">
        <f t="shared" ref="R118" si="194">Q118*$F118</f>
        <v>80500</v>
      </c>
      <c r="S118" s="13">
        <v>3509</v>
      </c>
      <c r="T118" s="14">
        <f t="shared" ref="T118" si="195">S118*$F118</f>
        <v>24563</v>
      </c>
      <c r="U118" s="13">
        <v>3509</v>
      </c>
      <c r="V118" s="14">
        <v>24563</v>
      </c>
      <c r="W118" s="13">
        <v>5000</v>
      </c>
      <c r="X118" s="14">
        <f t="shared" ref="X118" si="196">W118*$F118</f>
        <v>35000</v>
      </c>
      <c r="Y118" s="13">
        <v>5000</v>
      </c>
      <c r="Z118" s="14">
        <v>35000</v>
      </c>
      <c r="AA118" s="21">
        <v>5000</v>
      </c>
      <c r="AB118" s="14">
        <f t="shared" si="172"/>
        <v>35000</v>
      </c>
    </row>
    <row r="119" spans="2:28" s="12" customFormat="1">
      <c r="B119" s="11">
        <v>105</v>
      </c>
      <c r="C119" s="11">
        <v>23</v>
      </c>
      <c r="D119" s="11" t="s">
        <v>178</v>
      </c>
      <c r="E119" s="11" t="s">
        <v>145</v>
      </c>
      <c r="F119" s="11">
        <v>0</v>
      </c>
      <c r="G119" s="13">
        <v>4200</v>
      </c>
      <c r="H119" s="13">
        <v>0</v>
      </c>
      <c r="I119" s="13">
        <v>0</v>
      </c>
      <c r="J119" s="16">
        <v>0</v>
      </c>
      <c r="K119" s="13">
        <v>15000</v>
      </c>
      <c r="L119" s="13">
        <v>0</v>
      </c>
      <c r="M119" s="13" t="s">
        <v>41</v>
      </c>
      <c r="N119" s="11"/>
      <c r="O119" s="13">
        <v>0</v>
      </c>
      <c r="P119" s="16">
        <v>0</v>
      </c>
      <c r="Q119" s="13">
        <v>0</v>
      </c>
      <c r="R119" s="16">
        <v>0</v>
      </c>
      <c r="S119" s="13">
        <v>1</v>
      </c>
      <c r="T119" s="16">
        <v>0</v>
      </c>
      <c r="U119" s="13">
        <v>1</v>
      </c>
      <c r="V119" s="13">
        <v>0</v>
      </c>
      <c r="W119" s="13">
        <v>0</v>
      </c>
      <c r="X119" s="16">
        <v>0</v>
      </c>
      <c r="Y119" s="13">
        <v>0</v>
      </c>
      <c r="Z119" s="16">
        <v>0</v>
      </c>
      <c r="AA119" s="21"/>
      <c r="AB119" s="16">
        <v>0</v>
      </c>
    </row>
    <row r="120" spans="2:28" s="12" customFormat="1">
      <c r="B120" s="11">
        <v>106</v>
      </c>
      <c r="C120" s="11">
        <v>24</v>
      </c>
      <c r="D120" s="11" t="s">
        <v>179</v>
      </c>
      <c r="E120" s="11" t="s">
        <v>145</v>
      </c>
      <c r="F120" s="11">
        <v>1</v>
      </c>
      <c r="G120" s="13">
        <v>4800</v>
      </c>
      <c r="H120" s="15">
        <v>4800</v>
      </c>
      <c r="I120" s="13">
        <v>6425</v>
      </c>
      <c r="J120" s="14">
        <v>6425</v>
      </c>
      <c r="K120" s="13">
        <v>15000</v>
      </c>
      <c r="L120" s="14">
        <v>15000</v>
      </c>
      <c r="M120" s="13" t="s">
        <v>41</v>
      </c>
      <c r="N120" s="11"/>
      <c r="O120" s="13">
        <v>15500</v>
      </c>
      <c r="P120" s="14">
        <f t="shared" ref="P120" si="197">O120*$F120</f>
        <v>15500</v>
      </c>
      <c r="Q120" s="13">
        <v>15500</v>
      </c>
      <c r="R120" s="14">
        <f t="shared" ref="R120" si="198">Q120*$F120</f>
        <v>15500</v>
      </c>
      <c r="S120" s="13">
        <v>13218</v>
      </c>
      <c r="T120" s="14">
        <f t="shared" ref="T120" si="199">S120*$F120</f>
        <v>13218</v>
      </c>
      <c r="U120" s="13">
        <v>13218</v>
      </c>
      <c r="V120" s="14">
        <v>13218</v>
      </c>
      <c r="W120" s="13">
        <v>6000</v>
      </c>
      <c r="X120" s="14">
        <f t="shared" ref="X120" si="200">W120*$F120</f>
        <v>6000</v>
      </c>
      <c r="Y120" s="13">
        <v>6000</v>
      </c>
      <c r="Z120" s="14">
        <v>6000</v>
      </c>
      <c r="AA120" s="21">
        <v>6000</v>
      </c>
      <c r="AB120" s="14">
        <f t="shared" ref="AB120:AB121" si="201">AA120*$F120</f>
        <v>6000</v>
      </c>
    </row>
    <row r="121" spans="2:28" s="12" customFormat="1">
      <c r="B121" s="11">
        <v>107</v>
      </c>
      <c r="C121" s="11">
        <v>25</v>
      </c>
      <c r="D121" s="11" t="s">
        <v>180</v>
      </c>
      <c r="E121" s="11" t="s">
        <v>145</v>
      </c>
      <c r="F121" s="11">
        <v>3</v>
      </c>
      <c r="G121" s="13">
        <v>5800</v>
      </c>
      <c r="H121" s="15">
        <v>17400</v>
      </c>
      <c r="I121" s="13">
        <v>6655</v>
      </c>
      <c r="J121" s="14">
        <v>19965</v>
      </c>
      <c r="K121" s="13">
        <v>17000</v>
      </c>
      <c r="L121" s="14">
        <v>51000</v>
      </c>
      <c r="M121" s="13" t="s">
        <v>41</v>
      </c>
      <c r="N121" s="11"/>
      <c r="O121" s="13">
        <v>16500</v>
      </c>
      <c r="P121" s="14">
        <f t="shared" ref="P121" si="202">O121*$F121</f>
        <v>49500</v>
      </c>
      <c r="Q121" s="13">
        <v>16500</v>
      </c>
      <c r="R121" s="14">
        <f t="shared" ref="R121" si="203">Q121*$F121</f>
        <v>49500</v>
      </c>
      <c r="S121" s="13">
        <v>13218</v>
      </c>
      <c r="T121" s="14">
        <f t="shared" ref="T121" si="204">S121*$F121</f>
        <v>39654</v>
      </c>
      <c r="U121" s="13">
        <v>13218</v>
      </c>
      <c r="V121" s="14">
        <v>39654</v>
      </c>
      <c r="W121" s="13">
        <v>6000</v>
      </c>
      <c r="X121" s="14">
        <f t="shared" ref="X121" si="205">W121*$F121</f>
        <v>18000</v>
      </c>
      <c r="Y121" s="13">
        <v>6000</v>
      </c>
      <c r="Z121" s="14">
        <v>18000</v>
      </c>
      <c r="AA121" s="21">
        <v>6000</v>
      </c>
      <c r="AB121" s="14">
        <f t="shared" si="201"/>
        <v>18000</v>
      </c>
    </row>
    <row r="122" spans="2:28" s="12" customFormat="1">
      <c r="B122" s="11">
        <v>108</v>
      </c>
      <c r="C122" s="11">
        <v>26.1</v>
      </c>
      <c r="D122" s="11" t="s">
        <v>181</v>
      </c>
      <c r="E122" s="11" t="s">
        <v>37</v>
      </c>
      <c r="F122" s="11" t="s">
        <v>37</v>
      </c>
      <c r="G122" s="11"/>
      <c r="H122" s="11"/>
      <c r="I122" s="11"/>
      <c r="J122" s="11"/>
      <c r="K122" s="11"/>
      <c r="L122" s="11"/>
      <c r="M122" s="11"/>
      <c r="N122" s="11"/>
      <c r="O122" s="11"/>
      <c r="P122" s="11"/>
      <c r="Q122" s="11"/>
      <c r="R122" s="11"/>
      <c r="S122" s="11"/>
      <c r="T122" s="11"/>
      <c r="U122" s="11"/>
      <c r="V122" s="11"/>
      <c r="W122" s="11"/>
      <c r="X122" s="11"/>
      <c r="Y122" s="11"/>
      <c r="Z122" s="11"/>
      <c r="AA122" s="20"/>
      <c r="AB122" s="11"/>
    </row>
    <row r="123" spans="2:28" s="12" customFormat="1">
      <c r="B123" s="11">
        <v>109</v>
      </c>
      <c r="C123" s="11" t="s">
        <v>126</v>
      </c>
      <c r="D123" s="11" t="s">
        <v>182</v>
      </c>
      <c r="E123" s="11" t="s">
        <v>183</v>
      </c>
      <c r="F123" s="11">
        <v>5</v>
      </c>
      <c r="G123" s="13">
        <v>9800</v>
      </c>
      <c r="H123" s="14">
        <v>49000</v>
      </c>
      <c r="I123" s="13">
        <v>4025</v>
      </c>
      <c r="J123" s="15">
        <v>20125</v>
      </c>
      <c r="K123" s="13">
        <v>8500</v>
      </c>
      <c r="L123" s="14">
        <v>42500</v>
      </c>
      <c r="M123" s="13" t="s">
        <v>41</v>
      </c>
      <c r="N123" s="11"/>
      <c r="O123" s="13">
        <v>7500</v>
      </c>
      <c r="P123" s="14">
        <f>O123*$F123</f>
        <v>37500</v>
      </c>
      <c r="Q123" s="13">
        <v>7500</v>
      </c>
      <c r="R123" s="14">
        <f>Q123*$F123</f>
        <v>37500</v>
      </c>
      <c r="S123" s="13">
        <v>7305</v>
      </c>
      <c r="T123" s="14">
        <f>S123*$F123</f>
        <v>36525</v>
      </c>
      <c r="U123" s="13">
        <v>7305</v>
      </c>
      <c r="V123" s="14">
        <v>36525</v>
      </c>
      <c r="W123" s="13">
        <v>4500</v>
      </c>
      <c r="X123" s="14">
        <f>W123*$F123</f>
        <v>22500</v>
      </c>
      <c r="Y123" s="13">
        <v>4500</v>
      </c>
      <c r="Z123" s="14">
        <v>22500</v>
      </c>
      <c r="AA123" s="21">
        <v>4500</v>
      </c>
      <c r="AB123" s="14">
        <f>AA123*$F123</f>
        <v>22500</v>
      </c>
    </row>
    <row r="124" spans="2:28" s="12" customFormat="1">
      <c r="B124" s="11">
        <v>110</v>
      </c>
      <c r="C124" s="11">
        <v>26.2</v>
      </c>
      <c r="D124" s="11" t="s">
        <v>184</v>
      </c>
      <c r="E124" s="11" t="s">
        <v>37</v>
      </c>
      <c r="F124" s="11" t="s">
        <v>37</v>
      </c>
      <c r="G124" s="11"/>
      <c r="H124" s="11"/>
      <c r="I124" s="11"/>
      <c r="J124" s="11"/>
      <c r="K124" s="11"/>
      <c r="L124" s="11"/>
      <c r="M124" s="11"/>
      <c r="N124" s="11"/>
      <c r="O124" s="11"/>
      <c r="P124" s="11"/>
      <c r="Q124" s="11"/>
      <c r="R124" s="11"/>
      <c r="S124" s="11"/>
      <c r="T124" s="11"/>
      <c r="U124" s="11"/>
      <c r="V124" s="11"/>
      <c r="W124" s="11"/>
      <c r="X124" s="11"/>
      <c r="Y124" s="11"/>
      <c r="Z124" s="11"/>
      <c r="AA124" s="20"/>
      <c r="AB124" s="11"/>
    </row>
    <row r="125" spans="2:28" s="12" customFormat="1">
      <c r="B125" s="11">
        <v>111</v>
      </c>
      <c r="C125" s="11" t="s">
        <v>126</v>
      </c>
      <c r="D125" s="11" t="s">
        <v>185</v>
      </c>
      <c r="E125" s="11" t="s">
        <v>183</v>
      </c>
      <c r="F125" s="11">
        <v>2</v>
      </c>
      <c r="G125" s="13">
        <v>8200</v>
      </c>
      <c r="H125" s="14">
        <v>16400</v>
      </c>
      <c r="I125" s="13">
        <v>6325</v>
      </c>
      <c r="J125" s="14">
        <v>12650</v>
      </c>
      <c r="K125" s="13">
        <v>9500</v>
      </c>
      <c r="L125" s="14">
        <v>19000</v>
      </c>
      <c r="M125" s="13" t="s">
        <v>41</v>
      </c>
      <c r="N125" s="11"/>
      <c r="O125" s="13">
        <v>12500</v>
      </c>
      <c r="P125" s="14">
        <f>O125*$F125</f>
        <v>25000</v>
      </c>
      <c r="Q125" s="13">
        <v>12500</v>
      </c>
      <c r="R125" s="14">
        <f>Q125*$F125</f>
        <v>25000</v>
      </c>
      <c r="S125" s="13">
        <v>4608</v>
      </c>
      <c r="T125" s="14">
        <f>S125*$F125</f>
        <v>9216</v>
      </c>
      <c r="U125" s="13">
        <v>4608</v>
      </c>
      <c r="V125" s="14">
        <v>9216</v>
      </c>
      <c r="W125" s="13">
        <v>4500</v>
      </c>
      <c r="X125" s="14">
        <f>W125*$F125</f>
        <v>9000</v>
      </c>
      <c r="Y125" s="13">
        <v>4500</v>
      </c>
      <c r="Z125" s="15">
        <v>9000</v>
      </c>
      <c r="AA125" s="21">
        <v>4500</v>
      </c>
      <c r="AB125" s="14">
        <f>AA125*$F125</f>
        <v>9000</v>
      </c>
    </row>
    <row r="126" spans="2:28" s="12" customFormat="1">
      <c r="B126" s="11">
        <v>112</v>
      </c>
      <c r="C126" s="11">
        <v>27</v>
      </c>
      <c r="D126" s="11" t="s">
        <v>186</v>
      </c>
      <c r="E126" s="11" t="s">
        <v>37</v>
      </c>
      <c r="F126" s="11" t="s">
        <v>37</v>
      </c>
      <c r="G126" s="11"/>
      <c r="H126" s="11"/>
      <c r="I126" s="11"/>
      <c r="J126" s="11"/>
      <c r="K126" s="11"/>
      <c r="L126" s="11"/>
      <c r="M126" s="11"/>
      <c r="N126" s="11"/>
      <c r="O126" s="11"/>
      <c r="P126" s="11"/>
      <c r="Q126" s="11"/>
      <c r="R126" s="11"/>
      <c r="S126" s="11"/>
      <c r="T126" s="11"/>
      <c r="U126" s="11"/>
      <c r="V126" s="11"/>
      <c r="W126" s="11"/>
      <c r="X126" s="11"/>
      <c r="Y126" s="11"/>
      <c r="Z126" s="11"/>
      <c r="AA126" s="20"/>
      <c r="AB126" s="11"/>
    </row>
    <row r="127" spans="2:28" s="12" customFormat="1">
      <c r="B127" s="11">
        <v>113</v>
      </c>
      <c r="C127" s="11" t="s">
        <v>126</v>
      </c>
      <c r="D127" s="11" t="s">
        <v>187</v>
      </c>
      <c r="E127" s="11" t="s">
        <v>145</v>
      </c>
      <c r="F127" s="11">
        <v>14</v>
      </c>
      <c r="G127" s="13">
        <v>1500</v>
      </c>
      <c r="H127" s="14">
        <v>21000</v>
      </c>
      <c r="I127" s="13">
        <v>525</v>
      </c>
      <c r="J127" s="15">
        <v>7350</v>
      </c>
      <c r="K127" s="13">
        <v>750</v>
      </c>
      <c r="L127" s="14">
        <v>10500</v>
      </c>
      <c r="M127" s="13" t="s">
        <v>41</v>
      </c>
      <c r="N127" s="11"/>
      <c r="O127" s="13">
        <v>1250</v>
      </c>
      <c r="P127" s="14">
        <f t="shared" ref="P127" si="206">O127*$F127</f>
        <v>17500</v>
      </c>
      <c r="Q127" s="13">
        <v>1250</v>
      </c>
      <c r="R127" s="14">
        <f t="shared" ref="R127" si="207">Q127*$F127</f>
        <v>17500</v>
      </c>
      <c r="S127" s="13">
        <v>935</v>
      </c>
      <c r="T127" s="14">
        <f t="shared" ref="T127" si="208">S127*$F127</f>
        <v>13090</v>
      </c>
      <c r="U127" s="13">
        <v>935</v>
      </c>
      <c r="V127" s="14">
        <v>13090</v>
      </c>
      <c r="W127" s="13">
        <v>850</v>
      </c>
      <c r="X127" s="14">
        <f t="shared" ref="X127" si="209">W127*$F127</f>
        <v>11900</v>
      </c>
      <c r="Y127" s="13">
        <v>850</v>
      </c>
      <c r="Z127" s="14">
        <v>11900</v>
      </c>
      <c r="AA127" s="21">
        <v>850</v>
      </c>
      <c r="AB127" s="14">
        <f t="shared" ref="AB127:AB131" si="210">AA127*$F127</f>
        <v>11900</v>
      </c>
    </row>
    <row r="128" spans="2:28" s="12" customFormat="1">
      <c r="B128" s="11">
        <v>114</v>
      </c>
      <c r="C128" s="11" t="s">
        <v>129</v>
      </c>
      <c r="D128" s="11" t="s">
        <v>188</v>
      </c>
      <c r="E128" s="11" t="s">
        <v>145</v>
      </c>
      <c r="F128" s="11">
        <v>4</v>
      </c>
      <c r="G128" s="13">
        <v>2200</v>
      </c>
      <c r="H128" s="14">
        <v>8800</v>
      </c>
      <c r="I128" s="13">
        <v>750</v>
      </c>
      <c r="J128" s="14">
        <v>3000</v>
      </c>
      <c r="K128" s="13">
        <v>1050</v>
      </c>
      <c r="L128" s="14">
        <v>4200</v>
      </c>
      <c r="M128" s="13" t="s">
        <v>41</v>
      </c>
      <c r="N128" s="11"/>
      <c r="O128" s="13">
        <v>1500</v>
      </c>
      <c r="P128" s="14">
        <f t="shared" ref="P128" si="211">O128*$F128</f>
        <v>6000</v>
      </c>
      <c r="Q128" s="13">
        <v>1500</v>
      </c>
      <c r="R128" s="14">
        <f t="shared" ref="R128" si="212">Q128*$F128</f>
        <v>6000</v>
      </c>
      <c r="S128" s="13">
        <v>522</v>
      </c>
      <c r="T128" s="14">
        <f t="shared" ref="T128" si="213">S128*$F128</f>
        <v>2088</v>
      </c>
      <c r="U128" s="13">
        <v>522</v>
      </c>
      <c r="V128" s="15">
        <v>2088</v>
      </c>
      <c r="W128" s="13">
        <v>850</v>
      </c>
      <c r="X128" s="14">
        <f t="shared" ref="X128" si="214">W128*$F128</f>
        <v>3400</v>
      </c>
      <c r="Y128" s="13">
        <v>850</v>
      </c>
      <c r="Z128" s="14">
        <v>3400</v>
      </c>
      <c r="AA128" s="21">
        <v>850</v>
      </c>
      <c r="AB128" s="14">
        <f t="shared" si="210"/>
        <v>3400</v>
      </c>
    </row>
    <row r="129" spans="2:28" s="12" customFormat="1">
      <c r="B129" s="11">
        <v>115</v>
      </c>
      <c r="C129" s="11">
        <v>28</v>
      </c>
      <c r="D129" s="11" t="s">
        <v>189</v>
      </c>
      <c r="E129" s="11" t="s">
        <v>141</v>
      </c>
      <c r="F129" s="11">
        <v>225</v>
      </c>
      <c r="G129" s="13">
        <v>195</v>
      </c>
      <c r="H129" s="14">
        <v>43875</v>
      </c>
      <c r="I129" s="13">
        <v>86.25</v>
      </c>
      <c r="J129" s="15">
        <v>19406.25</v>
      </c>
      <c r="K129" s="13">
        <v>100</v>
      </c>
      <c r="L129" s="14">
        <v>22500</v>
      </c>
      <c r="M129" s="13" t="s">
        <v>41</v>
      </c>
      <c r="N129" s="11"/>
      <c r="O129" s="13">
        <v>150</v>
      </c>
      <c r="P129" s="14">
        <f t="shared" ref="P129" si="215">O129*$F129</f>
        <v>33750</v>
      </c>
      <c r="Q129" s="13">
        <v>150</v>
      </c>
      <c r="R129" s="14">
        <f t="shared" ref="R129" si="216">Q129*$F129</f>
        <v>33750</v>
      </c>
      <c r="S129" s="13">
        <v>240</v>
      </c>
      <c r="T129" s="14">
        <f t="shared" ref="T129" si="217">S129*$F129</f>
        <v>54000</v>
      </c>
      <c r="U129" s="13">
        <v>240</v>
      </c>
      <c r="V129" s="14">
        <v>54000</v>
      </c>
      <c r="W129" s="13">
        <v>110</v>
      </c>
      <c r="X129" s="14">
        <f t="shared" ref="X129" si="218">W129*$F129</f>
        <v>24750</v>
      </c>
      <c r="Y129" s="13">
        <v>110</v>
      </c>
      <c r="Z129" s="14">
        <v>24750</v>
      </c>
      <c r="AA129" s="21">
        <v>110</v>
      </c>
      <c r="AB129" s="14">
        <f t="shared" si="210"/>
        <v>24750</v>
      </c>
    </row>
    <row r="130" spans="2:28" s="12" customFormat="1">
      <c r="B130" s="11">
        <v>116</v>
      </c>
      <c r="C130" s="11">
        <v>29</v>
      </c>
      <c r="D130" s="11" t="s">
        <v>190</v>
      </c>
      <c r="E130" s="11" t="s">
        <v>183</v>
      </c>
      <c r="F130" s="11">
        <v>22</v>
      </c>
      <c r="G130" s="13">
        <v>395</v>
      </c>
      <c r="H130" s="14">
        <v>8690</v>
      </c>
      <c r="I130" s="13">
        <v>320</v>
      </c>
      <c r="J130" s="15">
        <v>7040</v>
      </c>
      <c r="K130" s="13">
        <v>650</v>
      </c>
      <c r="L130" s="14">
        <v>14300</v>
      </c>
      <c r="M130" s="13" t="s">
        <v>41</v>
      </c>
      <c r="N130" s="11"/>
      <c r="O130" s="13">
        <v>1500</v>
      </c>
      <c r="P130" s="14">
        <f t="shared" ref="P130" si="219">O130*$F130</f>
        <v>33000</v>
      </c>
      <c r="Q130" s="13">
        <v>1500</v>
      </c>
      <c r="R130" s="14">
        <f t="shared" ref="R130" si="220">Q130*$F130</f>
        <v>33000</v>
      </c>
      <c r="S130" s="13">
        <v>544</v>
      </c>
      <c r="T130" s="14">
        <f t="shared" ref="T130" si="221">S130*$F130</f>
        <v>11968</v>
      </c>
      <c r="U130" s="13">
        <v>544</v>
      </c>
      <c r="V130" s="14">
        <v>11968</v>
      </c>
      <c r="W130" s="13">
        <v>1000</v>
      </c>
      <c r="X130" s="14">
        <f t="shared" ref="X130" si="222">W130*$F130</f>
        <v>22000</v>
      </c>
      <c r="Y130" s="13">
        <v>1000</v>
      </c>
      <c r="Z130" s="14">
        <v>22000</v>
      </c>
      <c r="AA130" s="21">
        <v>1000</v>
      </c>
      <c r="AB130" s="14">
        <f t="shared" si="210"/>
        <v>22000</v>
      </c>
    </row>
    <row r="131" spans="2:28" s="12" customFormat="1">
      <c r="B131" s="11">
        <v>117</v>
      </c>
      <c r="C131" s="11">
        <v>30</v>
      </c>
      <c r="D131" s="11" t="s">
        <v>191</v>
      </c>
      <c r="E131" s="11" t="s">
        <v>183</v>
      </c>
      <c r="F131" s="11">
        <v>22</v>
      </c>
      <c r="G131" s="13">
        <v>315</v>
      </c>
      <c r="H131" s="14">
        <v>6930</v>
      </c>
      <c r="I131" s="13">
        <v>210</v>
      </c>
      <c r="J131" s="15">
        <v>4620</v>
      </c>
      <c r="K131" s="13">
        <v>600</v>
      </c>
      <c r="L131" s="14">
        <v>13200</v>
      </c>
      <c r="M131" s="13" t="s">
        <v>41</v>
      </c>
      <c r="N131" s="11"/>
      <c r="O131" s="13">
        <v>1500</v>
      </c>
      <c r="P131" s="14">
        <f t="shared" ref="P131" si="223">O131*$F131</f>
        <v>33000</v>
      </c>
      <c r="Q131" s="13">
        <v>1500</v>
      </c>
      <c r="R131" s="14">
        <f t="shared" ref="R131" si="224">Q131*$F131</f>
        <v>33000</v>
      </c>
      <c r="S131" s="13">
        <v>479</v>
      </c>
      <c r="T131" s="14">
        <f t="shared" ref="T131" si="225">S131*$F131</f>
        <v>10538</v>
      </c>
      <c r="U131" s="13">
        <v>479</v>
      </c>
      <c r="V131" s="14">
        <v>10538</v>
      </c>
      <c r="W131" s="13">
        <v>1500</v>
      </c>
      <c r="X131" s="14">
        <f t="shared" ref="X131" si="226">W131*$F131</f>
        <v>33000</v>
      </c>
      <c r="Y131" s="13">
        <v>1500</v>
      </c>
      <c r="Z131" s="14">
        <v>33000</v>
      </c>
      <c r="AA131" s="21">
        <v>1500</v>
      </c>
      <c r="AB131" s="14">
        <f t="shared" si="210"/>
        <v>33000</v>
      </c>
    </row>
    <row r="132" spans="2:28" s="12" customFormat="1">
      <c r="B132" s="11">
        <v>118</v>
      </c>
      <c r="C132" s="11">
        <v>31</v>
      </c>
      <c r="D132" s="11" t="s">
        <v>192</v>
      </c>
      <c r="E132" s="11" t="s">
        <v>37</v>
      </c>
      <c r="F132" s="11" t="s">
        <v>37</v>
      </c>
      <c r="G132" s="11"/>
      <c r="H132" s="11"/>
      <c r="I132" s="11"/>
      <c r="J132" s="11"/>
      <c r="K132" s="11"/>
      <c r="L132" s="11"/>
      <c r="M132" s="11"/>
      <c r="N132" s="11"/>
      <c r="O132" s="11"/>
      <c r="P132" s="11"/>
      <c r="Q132" s="11"/>
      <c r="R132" s="11"/>
      <c r="S132" s="11"/>
      <c r="T132" s="11"/>
      <c r="U132" s="11"/>
      <c r="V132" s="11"/>
      <c r="W132" s="11"/>
      <c r="X132" s="11"/>
      <c r="Y132" s="11"/>
      <c r="Z132" s="11"/>
      <c r="AA132" s="20"/>
      <c r="AB132" s="11"/>
    </row>
    <row r="133" spans="2:28" s="12" customFormat="1">
      <c r="B133" s="11">
        <v>119</v>
      </c>
      <c r="C133" s="11" t="s">
        <v>126</v>
      </c>
      <c r="D133" s="11" t="s">
        <v>193</v>
      </c>
      <c r="E133" s="11" t="s">
        <v>141</v>
      </c>
      <c r="F133" s="11">
        <v>60</v>
      </c>
      <c r="G133" s="13">
        <v>135</v>
      </c>
      <c r="H133" s="14">
        <v>8100</v>
      </c>
      <c r="I133" s="13">
        <v>78</v>
      </c>
      <c r="J133" s="15">
        <v>4680</v>
      </c>
      <c r="K133" s="13">
        <v>200</v>
      </c>
      <c r="L133" s="14">
        <v>12000</v>
      </c>
      <c r="M133" s="13" t="s">
        <v>41</v>
      </c>
      <c r="N133" s="11"/>
      <c r="O133" s="13">
        <v>160</v>
      </c>
      <c r="P133" s="14">
        <f t="shared" ref="P133" si="227">O133*$F133</f>
        <v>9600</v>
      </c>
      <c r="Q133" s="13">
        <v>160</v>
      </c>
      <c r="R133" s="14">
        <f t="shared" ref="R133" si="228">Q133*$F133</f>
        <v>9600</v>
      </c>
      <c r="S133" s="13">
        <v>194</v>
      </c>
      <c r="T133" s="14">
        <f t="shared" ref="T133" si="229">S133*$F133</f>
        <v>11640</v>
      </c>
      <c r="U133" s="13">
        <v>194</v>
      </c>
      <c r="V133" s="14">
        <v>11640</v>
      </c>
      <c r="W133" s="13">
        <v>150</v>
      </c>
      <c r="X133" s="14">
        <f t="shared" ref="X133" si="230">W133*$F133</f>
        <v>9000</v>
      </c>
      <c r="Y133" s="13">
        <v>150</v>
      </c>
      <c r="Z133" s="14">
        <v>9000</v>
      </c>
      <c r="AA133" s="21">
        <v>150</v>
      </c>
      <c r="AB133" s="14">
        <f t="shared" ref="AB133:AB134" si="231">AA133*$F133</f>
        <v>9000</v>
      </c>
    </row>
    <row r="134" spans="2:28" s="12" customFormat="1">
      <c r="B134" s="11">
        <v>120</v>
      </c>
      <c r="C134" s="11" t="s">
        <v>129</v>
      </c>
      <c r="D134" s="11" t="s">
        <v>194</v>
      </c>
      <c r="E134" s="11" t="s">
        <v>141</v>
      </c>
      <c r="F134" s="11">
        <v>105</v>
      </c>
      <c r="G134" s="13">
        <v>120</v>
      </c>
      <c r="H134" s="14">
        <v>12600</v>
      </c>
      <c r="I134" s="13">
        <v>86.25</v>
      </c>
      <c r="J134" s="15">
        <v>9056.25</v>
      </c>
      <c r="K134" s="13">
        <v>190</v>
      </c>
      <c r="L134" s="14">
        <v>19950</v>
      </c>
      <c r="M134" s="13" t="s">
        <v>41</v>
      </c>
      <c r="N134" s="11"/>
      <c r="O134" s="13">
        <v>140</v>
      </c>
      <c r="P134" s="14">
        <f t="shared" ref="P134" si="232">O134*$F134</f>
        <v>14700</v>
      </c>
      <c r="Q134" s="13">
        <v>140</v>
      </c>
      <c r="R134" s="14">
        <f t="shared" ref="R134" si="233">Q134*$F134</f>
        <v>14700</v>
      </c>
      <c r="S134" s="13">
        <v>171</v>
      </c>
      <c r="T134" s="14">
        <f t="shared" ref="T134" si="234">S134*$F134</f>
        <v>17955</v>
      </c>
      <c r="U134" s="13">
        <v>171</v>
      </c>
      <c r="V134" s="14">
        <v>17955</v>
      </c>
      <c r="W134" s="13">
        <v>140</v>
      </c>
      <c r="X134" s="14">
        <f t="shared" ref="X134" si="235">W134*$F134</f>
        <v>14700</v>
      </c>
      <c r="Y134" s="13">
        <v>140</v>
      </c>
      <c r="Z134" s="14">
        <v>14700</v>
      </c>
      <c r="AA134" s="21">
        <v>125</v>
      </c>
      <c r="AB134" s="14">
        <f t="shared" si="231"/>
        <v>13125</v>
      </c>
    </row>
    <row r="135" spans="2:28" s="12" customFormat="1">
      <c r="B135" s="11">
        <v>121</v>
      </c>
      <c r="C135" s="11">
        <v>32</v>
      </c>
      <c r="D135" s="11" t="s">
        <v>195</v>
      </c>
      <c r="E135" s="11" t="s">
        <v>37</v>
      </c>
      <c r="F135" s="11" t="s">
        <v>37</v>
      </c>
      <c r="G135" s="11"/>
      <c r="H135" s="11"/>
      <c r="I135" s="11"/>
      <c r="J135" s="11"/>
      <c r="K135" s="11"/>
      <c r="L135" s="11"/>
      <c r="M135" s="11"/>
      <c r="N135" s="11"/>
      <c r="O135" s="11"/>
      <c r="P135" s="11"/>
      <c r="Q135" s="11"/>
      <c r="R135" s="11"/>
      <c r="S135" s="11"/>
      <c r="T135" s="11"/>
      <c r="U135" s="11"/>
      <c r="V135" s="11"/>
      <c r="W135" s="11"/>
      <c r="X135" s="11"/>
      <c r="Y135" s="11"/>
      <c r="Z135" s="11"/>
      <c r="AA135" s="20"/>
      <c r="AB135" s="11"/>
    </row>
    <row r="136" spans="2:28" s="12" customFormat="1">
      <c r="B136" s="11">
        <v>122</v>
      </c>
      <c r="C136" s="11" t="s">
        <v>126</v>
      </c>
      <c r="D136" s="11" t="s">
        <v>196</v>
      </c>
      <c r="E136" s="11" t="s">
        <v>138</v>
      </c>
      <c r="F136" s="11">
        <v>65</v>
      </c>
      <c r="G136" s="13">
        <v>1470</v>
      </c>
      <c r="H136" s="14">
        <v>95550</v>
      </c>
      <c r="I136" s="13">
        <v>175</v>
      </c>
      <c r="J136" s="15">
        <v>11375</v>
      </c>
      <c r="K136" s="13">
        <v>2250</v>
      </c>
      <c r="L136" s="14">
        <v>146250</v>
      </c>
      <c r="M136" s="13" t="s">
        <v>41</v>
      </c>
      <c r="N136" s="11"/>
      <c r="O136" s="13">
        <v>350</v>
      </c>
      <c r="P136" s="14">
        <f t="shared" ref="P136" si="236">O136*$F136</f>
        <v>22750</v>
      </c>
      <c r="Q136" s="13">
        <v>350</v>
      </c>
      <c r="R136" s="14">
        <f t="shared" ref="R136" si="237">Q136*$F136</f>
        <v>22750</v>
      </c>
      <c r="S136" s="13">
        <v>305</v>
      </c>
      <c r="T136" s="14">
        <f t="shared" ref="T136" si="238">S136*$F136</f>
        <v>19825</v>
      </c>
      <c r="U136" s="13">
        <v>305</v>
      </c>
      <c r="V136" s="14">
        <v>19825</v>
      </c>
      <c r="W136" s="13">
        <v>500</v>
      </c>
      <c r="X136" s="14">
        <f t="shared" ref="X136" si="239">W136*$F136</f>
        <v>32500</v>
      </c>
      <c r="Y136" s="13">
        <v>500</v>
      </c>
      <c r="Z136" s="14">
        <v>32500</v>
      </c>
      <c r="AA136" s="21">
        <v>475</v>
      </c>
      <c r="AB136" s="14">
        <f t="shared" ref="AB136:AB139" si="240">AA136*$F136</f>
        <v>30875</v>
      </c>
    </row>
    <row r="137" spans="2:28" s="12" customFormat="1">
      <c r="B137" s="11">
        <v>123</v>
      </c>
      <c r="C137" s="11" t="s">
        <v>129</v>
      </c>
      <c r="D137" s="11" t="s">
        <v>197</v>
      </c>
      <c r="E137" s="11" t="s">
        <v>138</v>
      </c>
      <c r="F137" s="11">
        <v>5</v>
      </c>
      <c r="G137" s="13">
        <v>4400</v>
      </c>
      <c r="H137" s="14">
        <v>22000</v>
      </c>
      <c r="I137" s="13">
        <v>200</v>
      </c>
      <c r="J137" s="15">
        <v>1000</v>
      </c>
      <c r="K137" s="13">
        <v>9000</v>
      </c>
      <c r="L137" s="14">
        <v>45000</v>
      </c>
      <c r="M137" s="13" t="s">
        <v>41</v>
      </c>
      <c r="N137" s="11"/>
      <c r="O137" s="13">
        <v>300</v>
      </c>
      <c r="P137" s="14">
        <f t="shared" ref="P137" si="241">O137*$F137</f>
        <v>1500</v>
      </c>
      <c r="Q137" s="13">
        <v>300</v>
      </c>
      <c r="R137" s="14">
        <f t="shared" ref="R137" si="242">Q137*$F137</f>
        <v>1500</v>
      </c>
      <c r="S137" s="13">
        <v>261</v>
      </c>
      <c r="T137" s="14">
        <f t="shared" ref="T137" si="243">S137*$F137</f>
        <v>1305</v>
      </c>
      <c r="U137" s="13">
        <v>261</v>
      </c>
      <c r="V137" s="14">
        <v>1305</v>
      </c>
      <c r="W137" s="13">
        <v>3500</v>
      </c>
      <c r="X137" s="14">
        <f t="shared" ref="X137" si="244">W137*$F137</f>
        <v>17500</v>
      </c>
      <c r="Y137" s="13">
        <v>3500</v>
      </c>
      <c r="Z137" s="14">
        <v>17500</v>
      </c>
      <c r="AA137" s="21">
        <v>2750</v>
      </c>
      <c r="AB137" s="14">
        <f t="shared" si="240"/>
        <v>13750</v>
      </c>
    </row>
    <row r="138" spans="2:28" s="12" customFormat="1">
      <c r="B138" s="11">
        <v>124</v>
      </c>
      <c r="C138" s="11" t="s">
        <v>134</v>
      </c>
      <c r="D138" s="11" t="s">
        <v>198</v>
      </c>
      <c r="E138" s="11" t="s">
        <v>138</v>
      </c>
      <c r="F138" s="11">
        <v>3</v>
      </c>
      <c r="G138" s="13">
        <v>2450</v>
      </c>
      <c r="H138" s="14">
        <v>7350</v>
      </c>
      <c r="I138" s="13">
        <v>300</v>
      </c>
      <c r="J138" s="13">
        <v>900</v>
      </c>
      <c r="K138" s="13">
        <v>3600</v>
      </c>
      <c r="L138" s="14">
        <v>10800</v>
      </c>
      <c r="M138" s="13" t="s">
        <v>41</v>
      </c>
      <c r="N138" s="11"/>
      <c r="O138" s="13">
        <v>350</v>
      </c>
      <c r="P138" s="14">
        <f t="shared" ref="P138" si="245">O138*$F138</f>
        <v>1050</v>
      </c>
      <c r="Q138" s="13">
        <v>350</v>
      </c>
      <c r="R138" s="14">
        <f t="shared" ref="R138" si="246">Q138*$F138</f>
        <v>1050</v>
      </c>
      <c r="S138" s="13">
        <v>218</v>
      </c>
      <c r="T138" s="14">
        <f t="shared" ref="T138" si="247">S138*$F138</f>
        <v>654</v>
      </c>
      <c r="U138" s="13">
        <v>218</v>
      </c>
      <c r="V138" s="16">
        <v>654</v>
      </c>
      <c r="W138" s="13">
        <v>400</v>
      </c>
      <c r="X138" s="14">
        <f t="shared" ref="X138" si="248">W138*$F138</f>
        <v>1200</v>
      </c>
      <c r="Y138" s="13">
        <v>400</v>
      </c>
      <c r="Z138" s="14">
        <v>1200</v>
      </c>
      <c r="AA138" s="21">
        <v>400</v>
      </c>
      <c r="AB138" s="14">
        <f t="shared" si="240"/>
        <v>1200</v>
      </c>
    </row>
    <row r="139" spans="2:28" s="12" customFormat="1">
      <c r="B139" s="11">
        <v>125</v>
      </c>
      <c r="C139" s="11" t="s">
        <v>199</v>
      </c>
      <c r="D139" s="11" t="s">
        <v>200</v>
      </c>
      <c r="E139" s="11" t="s">
        <v>141</v>
      </c>
      <c r="F139" s="11">
        <v>6</v>
      </c>
      <c r="G139" s="13">
        <v>2200</v>
      </c>
      <c r="H139" s="14">
        <v>13200</v>
      </c>
      <c r="I139" s="13">
        <v>0</v>
      </c>
      <c r="J139" s="16">
        <v>0</v>
      </c>
      <c r="K139" s="13">
        <v>430</v>
      </c>
      <c r="L139" s="14">
        <v>2580</v>
      </c>
      <c r="M139" s="13" t="s">
        <v>41</v>
      </c>
      <c r="N139" s="11"/>
      <c r="O139" s="13">
        <v>200</v>
      </c>
      <c r="P139" s="14">
        <f t="shared" ref="P139" si="249">O139*$F139</f>
        <v>1200</v>
      </c>
      <c r="Q139" s="13">
        <v>200</v>
      </c>
      <c r="R139" s="14">
        <f t="shared" ref="R139" si="250">Q139*$F139</f>
        <v>1200</v>
      </c>
      <c r="S139" s="13">
        <v>200</v>
      </c>
      <c r="T139" s="14">
        <f t="shared" ref="T139" si="251">S139*$F139</f>
        <v>1200</v>
      </c>
      <c r="U139" s="13">
        <v>200</v>
      </c>
      <c r="V139" s="14">
        <v>1200</v>
      </c>
      <c r="W139" s="13">
        <v>350</v>
      </c>
      <c r="X139" s="14">
        <f t="shared" ref="X139" si="252">W139*$F139</f>
        <v>2100</v>
      </c>
      <c r="Y139" s="13">
        <v>350</v>
      </c>
      <c r="Z139" s="14">
        <v>2100</v>
      </c>
      <c r="AA139" s="21">
        <v>350</v>
      </c>
      <c r="AB139" s="14">
        <f t="shared" si="240"/>
        <v>2100</v>
      </c>
    </row>
    <row r="140" spans="2:28">
      <c r="B140" s="6">
        <v>3</v>
      </c>
      <c r="C140" s="6" t="s">
        <v>37</v>
      </c>
      <c r="D140" s="6" t="s">
        <v>42</v>
      </c>
      <c r="E140" s="6" t="s">
        <v>39</v>
      </c>
      <c r="F140" s="6">
        <v>1</v>
      </c>
      <c r="G140" s="7"/>
      <c r="H140" s="8">
        <v>5126225</v>
      </c>
      <c r="I140" s="7"/>
      <c r="J140" s="8">
        <v>5337020.5</v>
      </c>
      <c r="K140" s="7"/>
      <c r="L140" s="8">
        <v>6502315</v>
      </c>
      <c r="M140" s="10" t="s">
        <v>41</v>
      </c>
      <c r="N140" s="9"/>
      <c r="O140" s="7"/>
      <c r="P140" s="8">
        <f>SUM(P141:P299)</f>
        <v>5167950</v>
      </c>
      <c r="Q140" s="7"/>
      <c r="R140" s="8">
        <f>SUM(R141:R299)</f>
        <v>5116270</v>
      </c>
      <c r="S140" s="7"/>
      <c r="T140" s="8">
        <f>SUM(T141:T299)</f>
        <v>5637446</v>
      </c>
      <c r="U140" s="7"/>
      <c r="V140" s="8">
        <v>5537446</v>
      </c>
      <c r="W140" s="7"/>
      <c r="X140" s="8">
        <f>SUM(X141:X299)</f>
        <v>6697900</v>
      </c>
      <c r="Y140" s="7"/>
      <c r="Z140" s="8">
        <v>6028110</v>
      </c>
      <c r="AA140" s="7"/>
      <c r="AB140" s="8">
        <f>SUM(AB141:AB299)</f>
        <v>0</v>
      </c>
    </row>
    <row r="141" spans="2:28" s="12" customFormat="1">
      <c r="B141" s="11">
        <v>126</v>
      </c>
      <c r="C141" s="11" t="s">
        <v>201</v>
      </c>
      <c r="D141" s="11" t="s">
        <v>202</v>
      </c>
      <c r="E141" s="11" t="s">
        <v>37</v>
      </c>
      <c r="F141" s="11" t="s">
        <v>37</v>
      </c>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2:28" s="12" customFormat="1">
      <c r="B142" s="11">
        <v>127</v>
      </c>
      <c r="C142" s="11">
        <v>1</v>
      </c>
      <c r="D142" s="11" t="s">
        <v>203</v>
      </c>
      <c r="E142" s="11" t="s">
        <v>37</v>
      </c>
      <c r="F142" s="11" t="s">
        <v>37</v>
      </c>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2:28" s="12" customFormat="1">
      <c r="B143" s="11">
        <v>128</v>
      </c>
      <c r="C143" s="11" t="s">
        <v>37</v>
      </c>
      <c r="D143" s="11" t="s">
        <v>204</v>
      </c>
      <c r="E143" s="11" t="s">
        <v>37</v>
      </c>
      <c r="F143" s="11" t="s">
        <v>37</v>
      </c>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2:28" s="12" customFormat="1">
      <c r="B144" s="11">
        <v>129</v>
      </c>
      <c r="C144" s="11">
        <v>1.1000000000000001</v>
      </c>
      <c r="D144" s="11" t="s">
        <v>205</v>
      </c>
      <c r="E144" s="11" t="s">
        <v>37</v>
      </c>
      <c r="F144" s="11" t="s">
        <v>37</v>
      </c>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2:28" s="12" customFormat="1">
      <c r="B145" s="11">
        <v>130</v>
      </c>
      <c r="C145" s="11" t="s">
        <v>206</v>
      </c>
      <c r="D145" s="11" t="s">
        <v>207</v>
      </c>
      <c r="E145" s="11" t="s">
        <v>183</v>
      </c>
      <c r="F145" s="11">
        <v>1</v>
      </c>
      <c r="G145" s="13">
        <v>435000</v>
      </c>
      <c r="H145" s="14">
        <v>435000</v>
      </c>
      <c r="I145" s="13">
        <v>423500</v>
      </c>
      <c r="J145" s="14">
        <v>423500</v>
      </c>
      <c r="K145" s="13">
        <v>390000</v>
      </c>
      <c r="L145" s="14">
        <v>390000</v>
      </c>
      <c r="M145" s="13" t="s">
        <v>41</v>
      </c>
      <c r="N145" s="11"/>
      <c r="O145" s="13">
        <v>380000</v>
      </c>
      <c r="P145" s="14">
        <f t="shared" ref="P145" si="253">O145*$F145</f>
        <v>380000</v>
      </c>
      <c r="Q145" s="13">
        <v>380000</v>
      </c>
      <c r="R145" s="14">
        <f t="shared" ref="R145" si="254">Q145*$F145</f>
        <v>380000</v>
      </c>
      <c r="S145" s="13">
        <v>436800</v>
      </c>
      <c r="T145" s="14">
        <f t="shared" ref="T145" si="255">S145*$F145</f>
        <v>436800</v>
      </c>
      <c r="U145" s="13">
        <v>436800</v>
      </c>
      <c r="V145" s="14">
        <v>436800</v>
      </c>
      <c r="W145" s="13">
        <v>450000</v>
      </c>
      <c r="X145" s="14">
        <f t="shared" ref="X145" si="256">W145*$F145</f>
        <v>450000</v>
      </c>
      <c r="Y145" s="13">
        <v>450000</v>
      </c>
      <c r="Z145" s="14">
        <v>450000</v>
      </c>
      <c r="AA145" s="13"/>
      <c r="AB145" s="14">
        <f t="shared" ref="AB145:AB146" si="257">AA145*$F145</f>
        <v>0</v>
      </c>
    </row>
    <row r="146" spans="2:28" s="12" customFormat="1">
      <c r="B146" s="11">
        <v>131</v>
      </c>
      <c r="C146" s="11" t="s">
        <v>208</v>
      </c>
      <c r="D146" s="11" t="s">
        <v>209</v>
      </c>
      <c r="E146" s="11" t="s">
        <v>183</v>
      </c>
      <c r="F146" s="11">
        <v>1</v>
      </c>
      <c r="G146" s="13">
        <v>453000</v>
      </c>
      <c r="H146" s="14">
        <v>453000</v>
      </c>
      <c r="I146" s="13">
        <v>418000</v>
      </c>
      <c r="J146" s="14">
        <v>418000</v>
      </c>
      <c r="K146" s="13">
        <v>450000</v>
      </c>
      <c r="L146" s="14">
        <v>450000</v>
      </c>
      <c r="M146" s="13" t="s">
        <v>41</v>
      </c>
      <c r="N146" s="11"/>
      <c r="O146" s="13">
        <v>355000</v>
      </c>
      <c r="P146" s="14">
        <f t="shared" ref="P146" si="258">O146*$F146</f>
        <v>355000</v>
      </c>
      <c r="Q146" s="13">
        <v>355000</v>
      </c>
      <c r="R146" s="14">
        <f t="shared" ref="R146" si="259">Q146*$F146</f>
        <v>355000</v>
      </c>
      <c r="S146" s="13">
        <v>396500</v>
      </c>
      <c r="T146" s="14">
        <f t="shared" ref="T146" si="260">S146*$F146</f>
        <v>396500</v>
      </c>
      <c r="U146" s="13">
        <v>396500</v>
      </c>
      <c r="V146" s="14">
        <v>396500</v>
      </c>
      <c r="W146" s="13">
        <v>350000</v>
      </c>
      <c r="X146" s="14">
        <f t="shared" ref="X146" si="261">W146*$F146</f>
        <v>350000</v>
      </c>
      <c r="Y146" s="13">
        <v>350000</v>
      </c>
      <c r="Z146" s="15">
        <v>350000</v>
      </c>
      <c r="AA146" s="13"/>
      <c r="AB146" s="14">
        <f t="shared" si="257"/>
        <v>0</v>
      </c>
    </row>
    <row r="147" spans="2:28" s="12" customFormat="1">
      <c r="B147" s="11">
        <v>132</v>
      </c>
      <c r="C147" s="11">
        <v>1.2</v>
      </c>
      <c r="D147" s="11" t="s">
        <v>210</v>
      </c>
      <c r="E147" s="11" t="s">
        <v>37</v>
      </c>
      <c r="F147" s="11" t="s">
        <v>37</v>
      </c>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2:28" s="12" customFormat="1">
      <c r="B148" s="11">
        <v>133</v>
      </c>
      <c r="C148" s="11" t="s">
        <v>37</v>
      </c>
      <c r="D148" s="11" t="s">
        <v>211</v>
      </c>
      <c r="E148" s="11" t="s">
        <v>37</v>
      </c>
      <c r="F148" s="11" t="s">
        <v>37</v>
      </c>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2:28" s="12" customFormat="1">
      <c r="B149" s="11">
        <v>134</v>
      </c>
      <c r="C149" s="11" t="s">
        <v>212</v>
      </c>
      <c r="D149" s="11" t="s">
        <v>213</v>
      </c>
      <c r="E149" s="11" t="s">
        <v>37</v>
      </c>
      <c r="F149" s="11" t="s">
        <v>37</v>
      </c>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2:28" s="12" customFormat="1">
      <c r="B150" s="11">
        <v>135</v>
      </c>
      <c r="C150" s="11" t="s">
        <v>214</v>
      </c>
      <c r="D150" s="11" t="s">
        <v>215</v>
      </c>
      <c r="E150" s="11" t="s">
        <v>183</v>
      </c>
      <c r="F150" s="11">
        <v>1</v>
      </c>
      <c r="G150" s="13">
        <v>78700</v>
      </c>
      <c r="H150" s="14">
        <v>78700</v>
      </c>
      <c r="I150" s="13">
        <v>71500</v>
      </c>
      <c r="J150" s="14">
        <v>71500</v>
      </c>
      <c r="K150" s="13">
        <v>45000</v>
      </c>
      <c r="L150" s="15">
        <v>45000</v>
      </c>
      <c r="M150" s="13" t="s">
        <v>41</v>
      </c>
      <c r="N150" s="11"/>
      <c r="O150" s="13">
        <v>65000</v>
      </c>
      <c r="P150" s="14">
        <f t="shared" ref="P150" si="262">O150*$F150</f>
        <v>65000</v>
      </c>
      <c r="Q150" s="13">
        <v>65000</v>
      </c>
      <c r="R150" s="14">
        <f t="shared" ref="R150" si="263">Q150*$F150</f>
        <v>65000</v>
      </c>
      <c r="S150" s="13">
        <v>63950</v>
      </c>
      <c r="T150" s="14">
        <f t="shared" ref="T150" si="264">S150*$F150</f>
        <v>63950</v>
      </c>
      <c r="U150" s="13">
        <v>63950</v>
      </c>
      <c r="V150" s="14">
        <v>63950</v>
      </c>
      <c r="W150" s="13">
        <v>125000</v>
      </c>
      <c r="X150" s="14">
        <f t="shared" ref="X150" si="265">W150*$F150</f>
        <v>125000</v>
      </c>
      <c r="Y150" s="13">
        <v>125000</v>
      </c>
      <c r="Z150" s="14">
        <v>125000</v>
      </c>
      <c r="AA150" s="13"/>
      <c r="AB150" s="14">
        <f t="shared" ref="AB150:AB151" si="266">AA150*$F150</f>
        <v>0</v>
      </c>
    </row>
    <row r="151" spans="2:28" s="12" customFormat="1">
      <c r="B151" s="11">
        <v>136</v>
      </c>
      <c r="C151" s="11" t="s">
        <v>216</v>
      </c>
      <c r="D151" s="11" t="s">
        <v>217</v>
      </c>
      <c r="E151" s="11" t="s">
        <v>183</v>
      </c>
      <c r="F151" s="11">
        <v>2</v>
      </c>
      <c r="G151" s="13">
        <v>127000</v>
      </c>
      <c r="H151" s="14">
        <v>254000</v>
      </c>
      <c r="I151" s="13">
        <v>126500</v>
      </c>
      <c r="J151" s="14">
        <v>253000</v>
      </c>
      <c r="K151" s="13">
        <v>75000</v>
      </c>
      <c r="L151" s="15">
        <v>150000</v>
      </c>
      <c r="M151" s="13" t="s">
        <v>41</v>
      </c>
      <c r="N151" s="11"/>
      <c r="O151" s="13">
        <v>75500</v>
      </c>
      <c r="P151" s="14">
        <f t="shared" ref="P151" si="267">O151*$F151</f>
        <v>151000</v>
      </c>
      <c r="Q151" s="13">
        <v>75500</v>
      </c>
      <c r="R151" s="14">
        <f t="shared" ref="R151" si="268">Q151*$F151</f>
        <v>151000</v>
      </c>
      <c r="S151" s="13">
        <v>92500</v>
      </c>
      <c r="T151" s="14">
        <f t="shared" ref="T151" si="269">S151*$F151</f>
        <v>185000</v>
      </c>
      <c r="U151" s="13">
        <v>92500</v>
      </c>
      <c r="V151" s="14">
        <v>185000</v>
      </c>
      <c r="W151" s="13">
        <v>150000</v>
      </c>
      <c r="X151" s="14">
        <f t="shared" ref="X151" si="270">W151*$F151</f>
        <v>300000</v>
      </c>
      <c r="Y151" s="13">
        <v>150000</v>
      </c>
      <c r="Z151" s="14">
        <v>300000</v>
      </c>
      <c r="AA151" s="13"/>
      <c r="AB151" s="14">
        <f t="shared" si="266"/>
        <v>0</v>
      </c>
    </row>
    <row r="152" spans="2:28" s="12" customFormat="1">
      <c r="B152" s="11">
        <v>137</v>
      </c>
      <c r="C152" s="11" t="s">
        <v>218</v>
      </c>
      <c r="D152" s="11" t="s">
        <v>219</v>
      </c>
      <c r="E152" s="11" t="s">
        <v>37</v>
      </c>
      <c r="F152" s="11" t="s">
        <v>37</v>
      </c>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2:28" s="12" customFormat="1">
      <c r="B153" s="11">
        <v>138</v>
      </c>
      <c r="C153" s="11" t="s">
        <v>220</v>
      </c>
      <c r="D153" s="11" t="s">
        <v>221</v>
      </c>
      <c r="E153" s="11" t="s">
        <v>183</v>
      </c>
      <c r="F153" s="11">
        <v>3</v>
      </c>
      <c r="G153" s="13">
        <v>68970</v>
      </c>
      <c r="H153" s="14">
        <v>206910</v>
      </c>
      <c r="I153" s="13">
        <v>60500</v>
      </c>
      <c r="J153" s="14">
        <v>181500</v>
      </c>
      <c r="K153" s="13">
        <v>55000</v>
      </c>
      <c r="L153" s="15">
        <v>165000</v>
      </c>
      <c r="M153" s="13" t="s">
        <v>41</v>
      </c>
      <c r="N153" s="11"/>
      <c r="O153" s="13">
        <v>58500</v>
      </c>
      <c r="P153" s="14">
        <f>O153*$F153</f>
        <v>175500</v>
      </c>
      <c r="Q153" s="13">
        <v>58500</v>
      </c>
      <c r="R153" s="14">
        <f>Q153*$F153</f>
        <v>175500</v>
      </c>
      <c r="S153" s="13">
        <v>64950</v>
      </c>
      <c r="T153" s="14">
        <f>S153*$F153</f>
        <v>194850</v>
      </c>
      <c r="U153" s="13">
        <v>64950</v>
      </c>
      <c r="V153" s="14">
        <v>194850</v>
      </c>
      <c r="W153" s="13">
        <v>75000</v>
      </c>
      <c r="X153" s="14">
        <f>W153*$F153</f>
        <v>225000</v>
      </c>
      <c r="Y153" s="13">
        <v>75000</v>
      </c>
      <c r="Z153" s="14">
        <v>225000</v>
      </c>
      <c r="AA153" s="13"/>
      <c r="AB153" s="14">
        <f>AA153*$F153</f>
        <v>0</v>
      </c>
    </row>
    <row r="154" spans="2:28" s="12" customFormat="1">
      <c r="B154" s="11">
        <v>139</v>
      </c>
      <c r="C154" s="11" t="s">
        <v>222</v>
      </c>
      <c r="D154" s="11" t="s">
        <v>223</v>
      </c>
      <c r="E154" s="11" t="s">
        <v>37</v>
      </c>
      <c r="F154" s="11" t="s">
        <v>37</v>
      </c>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2:28" s="12" customFormat="1">
      <c r="B155" s="11">
        <v>140</v>
      </c>
      <c r="C155" s="11" t="s">
        <v>224</v>
      </c>
      <c r="D155" s="11" t="s">
        <v>225</v>
      </c>
      <c r="E155" s="11" t="s">
        <v>183</v>
      </c>
      <c r="F155" s="11">
        <v>1</v>
      </c>
      <c r="G155" s="13">
        <v>56375</v>
      </c>
      <c r="H155" s="14">
        <v>56375</v>
      </c>
      <c r="I155" s="13">
        <v>71500</v>
      </c>
      <c r="J155" s="14">
        <v>71500</v>
      </c>
      <c r="K155" s="13">
        <v>43000</v>
      </c>
      <c r="L155" s="15">
        <v>43000</v>
      </c>
      <c r="M155" s="13" t="s">
        <v>41</v>
      </c>
      <c r="N155" s="11"/>
      <c r="O155" s="13">
        <v>58500</v>
      </c>
      <c r="P155" s="14">
        <f t="shared" ref="P155" si="271">O155*$F155</f>
        <v>58500</v>
      </c>
      <c r="Q155" s="13">
        <v>58500</v>
      </c>
      <c r="R155" s="14">
        <f t="shared" ref="R155" si="272">Q155*$F155</f>
        <v>58500</v>
      </c>
      <c r="S155" s="13">
        <v>58000</v>
      </c>
      <c r="T155" s="14">
        <f t="shared" ref="T155" si="273">S155*$F155</f>
        <v>58000</v>
      </c>
      <c r="U155" s="13">
        <v>58000</v>
      </c>
      <c r="V155" s="14">
        <v>58000</v>
      </c>
      <c r="W155" s="13">
        <v>60000</v>
      </c>
      <c r="X155" s="14">
        <f t="shared" ref="X155" si="274">W155*$F155</f>
        <v>60000</v>
      </c>
      <c r="Y155" s="13">
        <v>60000</v>
      </c>
      <c r="Z155" s="14">
        <v>60000</v>
      </c>
      <c r="AA155" s="13"/>
      <c r="AB155" s="14">
        <f t="shared" ref="AB155:AB156" si="275">AA155*$F155</f>
        <v>0</v>
      </c>
    </row>
    <row r="156" spans="2:28" s="12" customFormat="1">
      <c r="B156" s="11">
        <v>141</v>
      </c>
      <c r="C156" s="11" t="s">
        <v>226</v>
      </c>
      <c r="D156" s="11" t="s">
        <v>227</v>
      </c>
      <c r="E156" s="11" t="s">
        <v>183</v>
      </c>
      <c r="F156" s="11">
        <v>1</v>
      </c>
      <c r="G156" s="13">
        <v>58400</v>
      </c>
      <c r="H156" s="14">
        <v>58400</v>
      </c>
      <c r="I156" s="13">
        <v>74800</v>
      </c>
      <c r="J156" s="14">
        <v>74800</v>
      </c>
      <c r="K156" s="13">
        <v>45000</v>
      </c>
      <c r="L156" s="15">
        <v>45000</v>
      </c>
      <c r="M156" s="13" t="s">
        <v>41</v>
      </c>
      <c r="N156" s="11"/>
      <c r="O156" s="13">
        <v>65500</v>
      </c>
      <c r="P156" s="14">
        <f t="shared" ref="P156" si="276">O156*$F156</f>
        <v>65500</v>
      </c>
      <c r="Q156" s="13">
        <v>65500</v>
      </c>
      <c r="R156" s="14">
        <f t="shared" ref="R156" si="277">Q156*$F156</f>
        <v>65500</v>
      </c>
      <c r="S156" s="13">
        <v>62850</v>
      </c>
      <c r="T156" s="14">
        <f t="shared" ref="T156" si="278">S156*$F156</f>
        <v>62850</v>
      </c>
      <c r="U156" s="13">
        <v>62850</v>
      </c>
      <c r="V156" s="14">
        <v>62850</v>
      </c>
      <c r="W156" s="13">
        <v>60000</v>
      </c>
      <c r="X156" s="14">
        <f t="shared" ref="X156" si="279">W156*$F156</f>
        <v>60000</v>
      </c>
      <c r="Y156" s="13">
        <v>60000</v>
      </c>
      <c r="Z156" s="14">
        <v>60000</v>
      </c>
      <c r="AA156" s="13"/>
      <c r="AB156" s="14">
        <f t="shared" si="275"/>
        <v>0</v>
      </c>
    </row>
    <row r="157" spans="2:28" s="12" customFormat="1">
      <c r="B157" s="11">
        <v>142</v>
      </c>
      <c r="C157" s="11" t="s">
        <v>228</v>
      </c>
      <c r="D157" s="11" t="s">
        <v>229</v>
      </c>
      <c r="E157" s="11" t="s">
        <v>37</v>
      </c>
      <c r="F157" s="11" t="s">
        <v>37</v>
      </c>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2:28" s="12" customFormat="1">
      <c r="B158" s="11">
        <v>143</v>
      </c>
      <c r="C158" s="11" t="s">
        <v>230</v>
      </c>
      <c r="D158" s="11" t="s">
        <v>231</v>
      </c>
      <c r="E158" s="11" t="s">
        <v>183</v>
      </c>
      <c r="F158" s="11">
        <v>1</v>
      </c>
      <c r="G158" s="13">
        <v>36850</v>
      </c>
      <c r="H158" s="14">
        <v>36850</v>
      </c>
      <c r="I158" s="13">
        <v>30800</v>
      </c>
      <c r="J158" s="14">
        <v>30800</v>
      </c>
      <c r="K158" s="13">
        <v>25000</v>
      </c>
      <c r="L158" s="15">
        <v>25000</v>
      </c>
      <c r="M158" s="13" t="s">
        <v>41</v>
      </c>
      <c r="N158" s="11"/>
      <c r="O158" s="13">
        <v>32500</v>
      </c>
      <c r="P158" s="14">
        <f>O158*$F158</f>
        <v>32500</v>
      </c>
      <c r="Q158" s="13">
        <v>32500</v>
      </c>
      <c r="R158" s="14">
        <f>Q158*$F158</f>
        <v>32500</v>
      </c>
      <c r="S158" s="13">
        <v>32500</v>
      </c>
      <c r="T158" s="14">
        <f>S158*$F158</f>
        <v>32500</v>
      </c>
      <c r="U158" s="13">
        <v>32500</v>
      </c>
      <c r="V158" s="14">
        <v>32500</v>
      </c>
      <c r="W158" s="13">
        <v>45000</v>
      </c>
      <c r="X158" s="14">
        <f>W158*$F158</f>
        <v>45000</v>
      </c>
      <c r="Y158" s="13">
        <v>45000</v>
      </c>
      <c r="Z158" s="14">
        <v>45000</v>
      </c>
      <c r="AA158" s="13"/>
      <c r="AB158" s="14">
        <f>AA158*$F158</f>
        <v>0</v>
      </c>
    </row>
    <row r="159" spans="2:28" s="12" customFormat="1">
      <c r="B159" s="11">
        <v>144</v>
      </c>
      <c r="C159" s="11" t="s">
        <v>37</v>
      </c>
      <c r="D159" s="11" t="s">
        <v>232</v>
      </c>
      <c r="E159" s="11" t="s">
        <v>37</v>
      </c>
      <c r="F159" s="11" t="s">
        <v>37</v>
      </c>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2:28" s="12" customFormat="1">
      <c r="B160" s="11">
        <v>145</v>
      </c>
      <c r="C160" s="11" t="s">
        <v>233</v>
      </c>
      <c r="D160" s="11" t="s">
        <v>234</v>
      </c>
      <c r="E160" s="11" t="s">
        <v>37</v>
      </c>
      <c r="F160" s="11" t="s">
        <v>37</v>
      </c>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2:28" s="12" customFormat="1">
      <c r="B161" s="11">
        <v>146</v>
      </c>
      <c r="C161" s="11">
        <v>1</v>
      </c>
      <c r="D161" s="11" t="s">
        <v>235</v>
      </c>
      <c r="E161" s="11" t="s">
        <v>37</v>
      </c>
      <c r="F161" s="11" t="s">
        <v>37</v>
      </c>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2:28" s="12" customFormat="1">
      <c r="B162" s="11">
        <v>147</v>
      </c>
      <c r="C162" s="11" t="s">
        <v>37</v>
      </c>
      <c r="D162" s="11" t="s">
        <v>204</v>
      </c>
      <c r="E162" s="11" t="s">
        <v>37</v>
      </c>
      <c r="F162" s="11" t="s">
        <v>37</v>
      </c>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2:28" s="12" customFormat="1">
      <c r="B163" s="11">
        <v>148</v>
      </c>
      <c r="C163" s="11">
        <v>1.1000000000000001</v>
      </c>
      <c r="D163" s="11" t="s">
        <v>236</v>
      </c>
      <c r="E163" s="11" t="s">
        <v>37</v>
      </c>
      <c r="F163" s="11" t="s">
        <v>37</v>
      </c>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2:28" s="12" customFormat="1">
      <c r="B164" s="11">
        <v>149</v>
      </c>
      <c r="C164" s="11" t="s">
        <v>206</v>
      </c>
      <c r="D164" s="11" t="s">
        <v>207</v>
      </c>
      <c r="E164" s="11" t="s">
        <v>183</v>
      </c>
      <c r="F164" s="11">
        <v>1</v>
      </c>
      <c r="G164" s="13">
        <v>65200</v>
      </c>
      <c r="H164" s="14">
        <v>65200</v>
      </c>
      <c r="I164" s="13">
        <v>55000</v>
      </c>
      <c r="J164" s="14">
        <v>55000</v>
      </c>
      <c r="K164" s="13">
        <v>390000</v>
      </c>
      <c r="L164" s="14">
        <v>390000</v>
      </c>
      <c r="M164" s="13" t="s">
        <v>41</v>
      </c>
      <c r="N164" s="11"/>
      <c r="O164" s="13">
        <v>45000</v>
      </c>
      <c r="P164" s="14">
        <f t="shared" ref="P164" si="280">O164*$F164</f>
        <v>45000</v>
      </c>
      <c r="Q164" s="13">
        <v>45000</v>
      </c>
      <c r="R164" s="14">
        <f t="shared" ref="R164" si="281">Q164*$F164</f>
        <v>45000</v>
      </c>
      <c r="S164" s="13">
        <v>90000</v>
      </c>
      <c r="T164" s="14">
        <f t="shared" ref="T164" si="282">S164*$F164</f>
        <v>90000</v>
      </c>
      <c r="U164" s="13">
        <v>90000</v>
      </c>
      <c r="V164" s="14">
        <v>90000</v>
      </c>
      <c r="W164" s="13">
        <v>75000</v>
      </c>
      <c r="X164" s="14">
        <f t="shared" ref="X164" si="283">W164*$F164</f>
        <v>75000</v>
      </c>
      <c r="Y164" s="13">
        <v>75000</v>
      </c>
      <c r="Z164" s="14">
        <v>75000</v>
      </c>
      <c r="AA164" s="13"/>
      <c r="AB164" s="14">
        <f t="shared" ref="AB164:AB165" si="284">AA164*$F164</f>
        <v>0</v>
      </c>
    </row>
    <row r="165" spans="2:28" s="12" customFormat="1">
      <c r="B165" s="11">
        <v>150</v>
      </c>
      <c r="C165" s="11" t="s">
        <v>208</v>
      </c>
      <c r="D165" s="11" t="s">
        <v>209</v>
      </c>
      <c r="E165" s="11" t="s">
        <v>183</v>
      </c>
      <c r="F165" s="11">
        <v>1</v>
      </c>
      <c r="G165" s="13">
        <v>61250</v>
      </c>
      <c r="H165" s="14">
        <v>61250</v>
      </c>
      <c r="I165" s="13">
        <v>49500</v>
      </c>
      <c r="J165" s="14">
        <v>49500</v>
      </c>
      <c r="K165" s="13">
        <v>450000</v>
      </c>
      <c r="L165" s="14">
        <v>450000</v>
      </c>
      <c r="M165" s="13" t="s">
        <v>41</v>
      </c>
      <c r="N165" s="11"/>
      <c r="O165" s="13">
        <v>40000</v>
      </c>
      <c r="P165" s="14">
        <f t="shared" ref="P165" si="285">O165*$F165</f>
        <v>40000</v>
      </c>
      <c r="Q165" s="13">
        <v>40000</v>
      </c>
      <c r="R165" s="14">
        <f t="shared" ref="R165" si="286">Q165*$F165</f>
        <v>40000</v>
      </c>
      <c r="S165" s="13">
        <v>81000</v>
      </c>
      <c r="T165" s="14">
        <f t="shared" ref="T165" si="287">S165*$F165</f>
        <v>81000</v>
      </c>
      <c r="U165" s="13">
        <v>81000</v>
      </c>
      <c r="V165" s="14">
        <v>81000</v>
      </c>
      <c r="W165" s="13">
        <v>60000</v>
      </c>
      <c r="X165" s="14">
        <f t="shared" ref="X165" si="288">W165*$F165</f>
        <v>60000</v>
      </c>
      <c r="Y165" s="13">
        <v>60000</v>
      </c>
      <c r="Z165" s="14">
        <v>60000</v>
      </c>
      <c r="AA165" s="13"/>
      <c r="AB165" s="14">
        <f t="shared" si="284"/>
        <v>0</v>
      </c>
    </row>
    <row r="166" spans="2:28" s="12" customFormat="1">
      <c r="B166" s="11">
        <v>151</v>
      </c>
      <c r="C166" s="11">
        <v>1.2</v>
      </c>
      <c r="D166" s="11" t="s">
        <v>210</v>
      </c>
      <c r="E166" s="11" t="s">
        <v>37</v>
      </c>
      <c r="F166" s="11" t="s">
        <v>37</v>
      </c>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2:28" s="12" customFormat="1">
      <c r="B167" s="11">
        <v>152</v>
      </c>
      <c r="C167" s="11" t="s">
        <v>37</v>
      </c>
      <c r="D167" s="11" t="s">
        <v>237</v>
      </c>
      <c r="E167" s="11" t="s">
        <v>37</v>
      </c>
      <c r="F167" s="11" t="s">
        <v>37</v>
      </c>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2:28" s="12" customFormat="1">
      <c r="B168" s="11">
        <v>153</v>
      </c>
      <c r="C168" s="11" t="s">
        <v>212</v>
      </c>
      <c r="D168" s="11" t="s">
        <v>213</v>
      </c>
      <c r="E168" s="11" t="s">
        <v>37</v>
      </c>
      <c r="F168" s="11" t="s">
        <v>37</v>
      </c>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2:28" s="12" customFormat="1">
      <c r="B169" s="11">
        <v>154</v>
      </c>
      <c r="C169" s="11" t="s">
        <v>214</v>
      </c>
      <c r="D169" s="11" t="s">
        <v>215</v>
      </c>
      <c r="E169" s="11" t="s">
        <v>183</v>
      </c>
      <c r="F169" s="11">
        <v>1</v>
      </c>
      <c r="G169" s="13">
        <v>2650</v>
      </c>
      <c r="H169" s="15">
        <v>2650</v>
      </c>
      <c r="I169" s="13">
        <v>4950</v>
      </c>
      <c r="J169" s="14">
        <v>4950</v>
      </c>
      <c r="K169" s="13">
        <v>45000</v>
      </c>
      <c r="L169" s="14">
        <v>45000</v>
      </c>
      <c r="M169" s="13" t="s">
        <v>41</v>
      </c>
      <c r="N169" s="11"/>
      <c r="O169" s="13">
        <v>6500</v>
      </c>
      <c r="P169" s="14">
        <f t="shared" ref="P169" si="289">O169*$F169</f>
        <v>6500</v>
      </c>
      <c r="Q169" s="13">
        <v>6500</v>
      </c>
      <c r="R169" s="14">
        <f t="shared" ref="R169" si="290">Q169*$F169</f>
        <v>6500</v>
      </c>
      <c r="S169" s="13">
        <v>4500</v>
      </c>
      <c r="T169" s="14">
        <f t="shared" ref="T169" si="291">S169*$F169</f>
        <v>4500</v>
      </c>
      <c r="U169" s="13">
        <v>4500</v>
      </c>
      <c r="V169" s="14">
        <v>4500</v>
      </c>
      <c r="W169" s="13">
        <v>15000</v>
      </c>
      <c r="X169" s="14">
        <f t="shared" ref="X169" si="292">W169*$F169</f>
        <v>15000</v>
      </c>
      <c r="Y169" s="13">
        <v>15000</v>
      </c>
      <c r="Z169" s="14">
        <v>15000</v>
      </c>
      <c r="AA169" s="13"/>
      <c r="AB169" s="14">
        <f t="shared" ref="AB169:AB170" si="293">AA169*$F169</f>
        <v>0</v>
      </c>
    </row>
    <row r="170" spans="2:28" s="12" customFormat="1">
      <c r="B170" s="11">
        <v>155</v>
      </c>
      <c r="C170" s="11" t="s">
        <v>216</v>
      </c>
      <c r="D170" s="11" t="s">
        <v>217</v>
      </c>
      <c r="E170" s="11" t="s">
        <v>183</v>
      </c>
      <c r="F170" s="11">
        <v>2</v>
      </c>
      <c r="G170" s="13">
        <v>3870</v>
      </c>
      <c r="H170" s="15">
        <v>7740</v>
      </c>
      <c r="I170" s="13">
        <v>4950</v>
      </c>
      <c r="J170" s="14">
        <v>9900</v>
      </c>
      <c r="K170" s="13">
        <v>75000</v>
      </c>
      <c r="L170" s="14">
        <v>150000</v>
      </c>
      <c r="M170" s="13" t="s">
        <v>41</v>
      </c>
      <c r="N170" s="11"/>
      <c r="O170" s="13">
        <v>7500</v>
      </c>
      <c r="P170" s="14">
        <f t="shared" ref="P170" si="294">O170*$F170</f>
        <v>15000</v>
      </c>
      <c r="Q170" s="13">
        <v>7500</v>
      </c>
      <c r="R170" s="14">
        <f t="shared" ref="R170" si="295">Q170*$F170</f>
        <v>15000</v>
      </c>
      <c r="S170" s="13">
        <v>4500</v>
      </c>
      <c r="T170" s="14">
        <f t="shared" ref="T170" si="296">S170*$F170</f>
        <v>9000</v>
      </c>
      <c r="U170" s="13">
        <v>4500</v>
      </c>
      <c r="V170" s="14">
        <v>9000</v>
      </c>
      <c r="W170" s="13">
        <v>15000</v>
      </c>
      <c r="X170" s="14">
        <f t="shared" ref="X170" si="297">W170*$F170</f>
        <v>30000</v>
      </c>
      <c r="Y170" s="13">
        <v>15000</v>
      </c>
      <c r="Z170" s="14">
        <v>30000</v>
      </c>
      <c r="AA170" s="13"/>
      <c r="AB170" s="14">
        <f t="shared" si="293"/>
        <v>0</v>
      </c>
    </row>
    <row r="171" spans="2:28" s="12" customFormat="1">
      <c r="B171" s="11">
        <v>156</v>
      </c>
      <c r="C171" s="11" t="s">
        <v>218</v>
      </c>
      <c r="D171" s="11" t="s">
        <v>219</v>
      </c>
      <c r="E171" s="11" t="s">
        <v>37</v>
      </c>
      <c r="F171" s="11" t="s">
        <v>37</v>
      </c>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2:28" s="12" customFormat="1">
      <c r="B172" s="11">
        <v>157</v>
      </c>
      <c r="C172" s="11" t="s">
        <v>220</v>
      </c>
      <c r="D172" s="11" t="s">
        <v>221</v>
      </c>
      <c r="E172" s="11" t="s">
        <v>183</v>
      </c>
      <c r="F172" s="11">
        <v>3</v>
      </c>
      <c r="G172" s="13">
        <v>2590</v>
      </c>
      <c r="H172" s="14">
        <v>7770</v>
      </c>
      <c r="I172" s="13">
        <v>3850</v>
      </c>
      <c r="J172" s="14">
        <v>11550</v>
      </c>
      <c r="K172" s="13">
        <v>55000</v>
      </c>
      <c r="L172" s="14">
        <v>165000</v>
      </c>
      <c r="M172" s="13" t="s">
        <v>41</v>
      </c>
      <c r="N172" s="11"/>
      <c r="O172" s="13">
        <v>7000</v>
      </c>
      <c r="P172" s="14">
        <f>O172*$F172</f>
        <v>21000</v>
      </c>
      <c r="Q172" s="13">
        <v>7000</v>
      </c>
      <c r="R172" s="14">
        <f>Q172*$F172</f>
        <v>21000</v>
      </c>
      <c r="S172" s="13">
        <v>2500</v>
      </c>
      <c r="T172" s="14">
        <f>S172*$F172</f>
        <v>7500</v>
      </c>
      <c r="U172" s="13">
        <v>2500</v>
      </c>
      <c r="V172" s="15">
        <v>7500</v>
      </c>
      <c r="W172" s="13">
        <v>15000</v>
      </c>
      <c r="X172" s="14">
        <f>W172*$F172</f>
        <v>45000</v>
      </c>
      <c r="Y172" s="13">
        <v>15000</v>
      </c>
      <c r="Z172" s="14">
        <v>45000</v>
      </c>
      <c r="AA172" s="13"/>
      <c r="AB172" s="14">
        <f>AA172*$F172</f>
        <v>0</v>
      </c>
    </row>
    <row r="173" spans="2:28" s="12" customFormat="1">
      <c r="B173" s="11">
        <v>158</v>
      </c>
      <c r="C173" s="11" t="s">
        <v>222</v>
      </c>
      <c r="D173" s="11" t="s">
        <v>223</v>
      </c>
      <c r="E173" s="11" t="s">
        <v>37</v>
      </c>
      <c r="F173" s="11" t="s">
        <v>37</v>
      </c>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2:28" s="12" customFormat="1">
      <c r="B174" s="11">
        <v>159</v>
      </c>
      <c r="C174" s="11" t="s">
        <v>224</v>
      </c>
      <c r="D174" s="11" t="s">
        <v>225</v>
      </c>
      <c r="E174" s="11" t="s">
        <v>183</v>
      </c>
      <c r="F174" s="11">
        <v>1</v>
      </c>
      <c r="G174" s="13">
        <v>1650</v>
      </c>
      <c r="H174" s="15">
        <v>1650</v>
      </c>
      <c r="I174" s="13">
        <v>3300</v>
      </c>
      <c r="J174" s="14">
        <v>3300</v>
      </c>
      <c r="K174" s="13">
        <v>43000</v>
      </c>
      <c r="L174" s="14">
        <v>43000</v>
      </c>
      <c r="M174" s="13" t="s">
        <v>41</v>
      </c>
      <c r="N174" s="11"/>
      <c r="O174" s="13">
        <v>7000</v>
      </c>
      <c r="P174" s="14">
        <f t="shared" ref="P174" si="298">O174*$F174</f>
        <v>7000</v>
      </c>
      <c r="Q174" s="13">
        <v>7000</v>
      </c>
      <c r="R174" s="14">
        <f t="shared" ref="R174" si="299">Q174*$F174</f>
        <v>7000</v>
      </c>
      <c r="S174" s="13">
        <v>2500</v>
      </c>
      <c r="T174" s="14">
        <f t="shared" ref="T174" si="300">S174*$F174</f>
        <v>2500</v>
      </c>
      <c r="U174" s="13">
        <v>2500</v>
      </c>
      <c r="V174" s="14">
        <v>2500</v>
      </c>
      <c r="W174" s="13">
        <v>15000</v>
      </c>
      <c r="X174" s="14">
        <f t="shared" ref="X174" si="301">W174*$F174</f>
        <v>15000</v>
      </c>
      <c r="Y174" s="13">
        <v>15000</v>
      </c>
      <c r="Z174" s="14">
        <v>15000</v>
      </c>
      <c r="AA174" s="13"/>
      <c r="AB174" s="14">
        <f t="shared" ref="AB174:AB175" si="302">AA174*$F174</f>
        <v>0</v>
      </c>
    </row>
    <row r="175" spans="2:28" s="12" customFormat="1">
      <c r="B175" s="11">
        <v>160</v>
      </c>
      <c r="C175" s="11" t="s">
        <v>226</v>
      </c>
      <c r="D175" s="11" t="s">
        <v>227</v>
      </c>
      <c r="E175" s="11" t="s">
        <v>183</v>
      </c>
      <c r="F175" s="11">
        <v>1</v>
      </c>
      <c r="G175" s="13">
        <v>1960</v>
      </c>
      <c r="H175" s="15">
        <v>1960</v>
      </c>
      <c r="I175" s="13">
        <v>3300</v>
      </c>
      <c r="J175" s="14">
        <v>3300</v>
      </c>
      <c r="K175" s="13">
        <v>45000</v>
      </c>
      <c r="L175" s="14">
        <v>45000</v>
      </c>
      <c r="M175" s="13" t="s">
        <v>41</v>
      </c>
      <c r="N175" s="11"/>
      <c r="O175" s="13">
        <v>7000</v>
      </c>
      <c r="P175" s="14">
        <f t="shared" ref="P175" si="303">O175*$F175</f>
        <v>7000</v>
      </c>
      <c r="Q175" s="13">
        <v>7000</v>
      </c>
      <c r="R175" s="14">
        <f t="shared" ref="R175" si="304">Q175*$F175</f>
        <v>7000</v>
      </c>
      <c r="S175" s="13">
        <v>2500</v>
      </c>
      <c r="T175" s="14">
        <f t="shared" ref="T175" si="305">S175*$F175</f>
        <v>2500</v>
      </c>
      <c r="U175" s="13">
        <v>2500</v>
      </c>
      <c r="V175" s="14">
        <v>2500</v>
      </c>
      <c r="W175" s="13">
        <v>15000</v>
      </c>
      <c r="X175" s="14">
        <f t="shared" ref="X175" si="306">W175*$F175</f>
        <v>15000</v>
      </c>
      <c r="Y175" s="13">
        <v>15000</v>
      </c>
      <c r="Z175" s="14">
        <v>15000</v>
      </c>
      <c r="AA175" s="13"/>
      <c r="AB175" s="14">
        <f t="shared" si="302"/>
        <v>0</v>
      </c>
    </row>
    <row r="176" spans="2:28" s="12" customFormat="1">
      <c r="B176" s="11">
        <v>161</v>
      </c>
      <c r="C176" s="11" t="s">
        <v>218</v>
      </c>
      <c r="D176" s="11" t="s">
        <v>229</v>
      </c>
      <c r="E176" s="11" t="s">
        <v>37</v>
      </c>
      <c r="F176" s="11" t="s">
        <v>37</v>
      </c>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2:28" s="12" customFormat="1">
      <c r="B177" s="11">
        <v>162</v>
      </c>
      <c r="C177" s="11" t="s">
        <v>230</v>
      </c>
      <c r="D177" s="11" t="s">
        <v>231</v>
      </c>
      <c r="E177" s="11" t="s">
        <v>183</v>
      </c>
      <c r="F177" s="11">
        <v>1</v>
      </c>
      <c r="G177" s="13">
        <v>1580</v>
      </c>
      <c r="H177" s="15">
        <v>1580</v>
      </c>
      <c r="I177" s="13">
        <v>1980</v>
      </c>
      <c r="J177" s="14">
        <v>1980</v>
      </c>
      <c r="K177" s="13">
        <v>25000</v>
      </c>
      <c r="L177" s="14">
        <v>25000</v>
      </c>
      <c r="M177" s="13" t="s">
        <v>41</v>
      </c>
      <c r="N177" s="11"/>
      <c r="O177" s="13">
        <v>4500</v>
      </c>
      <c r="P177" s="14">
        <f t="shared" ref="P177" si="307">O177*$F177</f>
        <v>4500</v>
      </c>
      <c r="Q177" s="13">
        <v>4500</v>
      </c>
      <c r="R177" s="14">
        <f t="shared" ref="R177" si="308">Q177*$F177</f>
        <v>4500</v>
      </c>
      <c r="S177" s="13">
        <v>2000</v>
      </c>
      <c r="T177" s="14">
        <f t="shared" ref="T177" si="309">S177*$F177</f>
        <v>2000</v>
      </c>
      <c r="U177" s="13">
        <v>2000</v>
      </c>
      <c r="V177" s="14">
        <v>2000</v>
      </c>
      <c r="W177" s="13">
        <v>15000</v>
      </c>
      <c r="X177" s="14">
        <f t="shared" ref="X177" si="310">W177*$F177</f>
        <v>15000</v>
      </c>
      <c r="Y177" s="13">
        <v>15000</v>
      </c>
      <c r="Z177" s="14">
        <v>15000</v>
      </c>
      <c r="AA177" s="13"/>
      <c r="AB177" s="14">
        <f t="shared" ref="AB177:AB179" si="311">AA177*$F177</f>
        <v>0</v>
      </c>
    </row>
    <row r="178" spans="2:28" s="12" customFormat="1">
      <c r="B178" s="11">
        <v>163</v>
      </c>
      <c r="C178" s="11" t="s">
        <v>240</v>
      </c>
      <c r="D178" s="11" t="s">
        <v>241</v>
      </c>
      <c r="E178" s="11" t="s">
        <v>145</v>
      </c>
      <c r="F178" s="11">
        <v>5</v>
      </c>
      <c r="G178" s="13">
        <v>6859</v>
      </c>
      <c r="H178" s="14">
        <v>34295</v>
      </c>
      <c r="I178" s="13">
        <v>3300</v>
      </c>
      <c r="J178" s="15">
        <v>16500</v>
      </c>
      <c r="K178" s="13">
        <v>7000</v>
      </c>
      <c r="L178" s="14">
        <v>35000</v>
      </c>
      <c r="M178" s="13" t="s">
        <v>41</v>
      </c>
      <c r="N178" s="11"/>
      <c r="O178" s="13">
        <v>3500</v>
      </c>
      <c r="P178" s="14">
        <f t="shared" ref="P178" si="312">O178*$F178</f>
        <v>17500</v>
      </c>
      <c r="Q178" s="13">
        <v>3500</v>
      </c>
      <c r="R178" s="14">
        <f t="shared" ref="R178" si="313">Q178*$F178</f>
        <v>17500</v>
      </c>
      <c r="S178" s="13">
        <v>3500</v>
      </c>
      <c r="T178" s="14">
        <f t="shared" ref="T178" si="314">S178*$F178</f>
        <v>17500</v>
      </c>
      <c r="U178" s="13">
        <v>3500</v>
      </c>
      <c r="V178" s="14">
        <v>17500</v>
      </c>
      <c r="W178" s="13">
        <v>15000</v>
      </c>
      <c r="X178" s="14">
        <f t="shared" ref="X178" si="315">W178*$F178</f>
        <v>75000</v>
      </c>
      <c r="Y178" s="13">
        <v>15000</v>
      </c>
      <c r="Z178" s="14">
        <v>75000</v>
      </c>
      <c r="AA178" s="13"/>
      <c r="AB178" s="14">
        <f t="shared" si="311"/>
        <v>0</v>
      </c>
    </row>
    <row r="179" spans="2:28" s="12" customFormat="1">
      <c r="B179" s="11">
        <v>164</v>
      </c>
      <c r="C179" s="11" t="s">
        <v>242</v>
      </c>
      <c r="D179" s="11" t="s">
        <v>243</v>
      </c>
      <c r="E179" s="11" t="s">
        <v>145</v>
      </c>
      <c r="F179" s="11">
        <v>4</v>
      </c>
      <c r="G179" s="13">
        <v>3870</v>
      </c>
      <c r="H179" s="14">
        <v>15480</v>
      </c>
      <c r="I179" s="13">
        <v>7150</v>
      </c>
      <c r="J179" s="14">
        <v>28600</v>
      </c>
      <c r="K179" s="13">
        <v>2500</v>
      </c>
      <c r="L179" s="15">
        <v>10000</v>
      </c>
      <c r="M179" s="13" t="s">
        <v>41</v>
      </c>
      <c r="N179" s="11"/>
      <c r="O179" s="13">
        <v>4500</v>
      </c>
      <c r="P179" s="14">
        <f t="shared" ref="P179" si="316">O179*$F179</f>
        <v>18000</v>
      </c>
      <c r="Q179" s="13">
        <v>4500</v>
      </c>
      <c r="R179" s="14">
        <f t="shared" ref="R179" si="317">Q179*$F179</f>
        <v>18000</v>
      </c>
      <c r="S179" s="13">
        <v>3500</v>
      </c>
      <c r="T179" s="14">
        <f t="shared" ref="T179" si="318">S179*$F179</f>
        <v>14000</v>
      </c>
      <c r="U179" s="13">
        <v>3500</v>
      </c>
      <c r="V179" s="14">
        <v>14000</v>
      </c>
      <c r="W179" s="13">
        <v>15000</v>
      </c>
      <c r="X179" s="14">
        <f t="shared" ref="X179" si="319">W179*$F179</f>
        <v>60000</v>
      </c>
      <c r="Y179" s="13">
        <v>15000</v>
      </c>
      <c r="Z179" s="14">
        <v>60000</v>
      </c>
      <c r="AA179" s="13"/>
      <c r="AB179" s="14">
        <f t="shared" si="311"/>
        <v>0</v>
      </c>
    </row>
    <row r="180" spans="2:28" s="12" customFormat="1">
      <c r="B180" s="11">
        <v>165</v>
      </c>
      <c r="C180" s="11" t="s">
        <v>37</v>
      </c>
      <c r="D180" s="11" t="s">
        <v>244</v>
      </c>
      <c r="E180" s="11" t="s">
        <v>37</v>
      </c>
      <c r="F180" s="11" t="s">
        <v>37</v>
      </c>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2:28" s="12" customFormat="1">
      <c r="B181" s="11">
        <v>166</v>
      </c>
      <c r="C181" s="11" t="s">
        <v>245</v>
      </c>
      <c r="D181" s="11" t="s">
        <v>246</v>
      </c>
      <c r="E181" s="11" t="s">
        <v>37</v>
      </c>
      <c r="F181" s="11" t="s">
        <v>37</v>
      </c>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2:28" s="12" customFormat="1">
      <c r="B182" s="11">
        <v>167</v>
      </c>
      <c r="C182" s="11">
        <v>1</v>
      </c>
      <c r="D182" s="11" t="s">
        <v>247</v>
      </c>
      <c r="E182" s="11" t="s">
        <v>37</v>
      </c>
      <c r="F182" s="11" t="s">
        <v>37</v>
      </c>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2:28" s="12" customFormat="1">
      <c r="B183" s="11">
        <v>168</v>
      </c>
      <c r="C183" s="11">
        <v>1.1000000000000001</v>
      </c>
      <c r="D183" s="11" t="s">
        <v>248</v>
      </c>
      <c r="E183" s="11" t="s">
        <v>37</v>
      </c>
      <c r="F183" s="11" t="s">
        <v>37</v>
      </c>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2:28" s="12" customFormat="1">
      <c r="B184" s="11">
        <v>169</v>
      </c>
      <c r="C184" s="11" t="s">
        <v>37</v>
      </c>
      <c r="D184" s="11" t="s">
        <v>249</v>
      </c>
      <c r="E184" s="11" t="s">
        <v>37</v>
      </c>
      <c r="F184" s="11" t="s">
        <v>37</v>
      </c>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2:28" s="12" customFormat="1">
      <c r="B185" s="11">
        <v>170</v>
      </c>
      <c r="C185" s="11" t="s">
        <v>37</v>
      </c>
      <c r="D185" s="11" t="s">
        <v>250</v>
      </c>
      <c r="E185" s="11" t="s">
        <v>37</v>
      </c>
      <c r="F185" s="11" t="s">
        <v>37</v>
      </c>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2:28" s="12" customFormat="1">
      <c r="B186" s="11">
        <v>171</v>
      </c>
      <c r="C186" s="11" t="s">
        <v>37</v>
      </c>
      <c r="D186" s="11" t="s">
        <v>251</v>
      </c>
      <c r="E186" s="11" t="s">
        <v>37</v>
      </c>
      <c r="F186" s="11" t="s">
        <v>37</v>
      </c>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2:28" s="12" customFormat="1">
      <c r="B187" s="11">
        <v>172</v>
      </c>
      <c r="C187" s="11" t="s">
        <v>37</v>
      </c>
      <c r="D187" s="11" t="s">
        <v>252</v>
      </c>
      <c r="E187" s="11" t="s">
        <v>37</v>
      </c>
      <c r="F187" s="11" t="s">
        <v>37</v>
      </c>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2:28" s="12" customFormat="1">
      <c r="B188" s="11">
        <v>173</v>
      </c>
      <c r="C188" s="11" t="s">
        <v>37</v>
      </c>
      <c r="D188" s="11" t="s">
        <v>253</v>
      </c>
      <c r="E188" s="11" t="s">
        <v>37</v>
      </c>
      <c r="F188" s="11" t="s">
        <v>37</v>
      </c>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2:28" s="12" customFormat="1">
      <c r="B189" s="11">
        <v>174</v>
      </c>
      <c r="C189" s="11">
        <v>1.2</v>
      </c>
      <c r="D189" s="11" t="s">
        <v>254</v>
      </c>
      <c r="E189" s="11" t="s">
        <v>37</v>
      </c>
      <c r="F189" s="11" t="s">
        <v>37</v>
      </c>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2:28" s="12" customFormat="1">
      <c r="B190" s="11">
        <v>175</v>
      </c>
      <c r="C190" s="11" t="s">
        <v>37</v>
      </c>
      <c r="D190" s="11" t="s">
        <v>255</v>
      </c>
      <c r="E190" s="11" t="s">
        <v>37</v>
      </c>
      <c r="F190" s="11" t="s">
        <v>37</v>
      </c>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2:28" s="12" customFormat="1">
      <c r="B191" s="11">
        <v>176</v>
      </c>
      <c r="C191" s="11">
        <v>1.3</v>
      </c>
      <c r="D191" s="11" t="s">
        <v>256</v>
      </c>
      <c r="E191" s="11" t="s">
        <v>37</v>
      </c>
      <c r="F191" s="11" t="s">
        <v>37</v>
      </c>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s="12" customFormat="1">
      <c r="B192" s="11">
        <v>177</v>
      </c>
      <c r="C192" s="11" t="s">
        <v>37</v>
      </c>
      <c r="D192" s="11" t="s">
        <v>257</v>
      </c>
      <c r="E192" s="11" t="s">
        <v>37</v>
      </c>
      <c r="F192" s="11" t="s">
        <v>37</v>
      </c>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2:28" s="12" customFormat="1">
      <c r="B193" s="11">
        <v>178</v>
      </c>
      <c r="C193" s="11">
        <v>1.4</v>
      </c>
      <c r="D193" s="11" t="s">
        <v>258</v>
      </c>
      <c r="E193" s="11" t="s">
        <v>37</v>
      </c>
      <c r="F193" s="11" t="s">
        <v>37</v>
      </c>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2:28" s="12" customFormat="1">
      <c r="B194" s="11">
        <v>179</v>
      </c>
      <c r="C194" s="11" t="s">
        <v>37</v>
      </c>
      <c r="D194" s="11" t="s">
        <v>259</v>
      </c>
      <c r="E194" s="11" t="s">
        <v>37</v>
      </c>
      <c r="F194" s="11" t="s">
        <v>37</v>
      </c>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2:28" s="12" customFormat="1">
      <c r="B195" s="11">
        <v>180</v>
      </c>
      <c r="C195" s="11" t="s">
        <v>37</v>
      </c>
      <c r="D195" s="11" t="s">
        <v>260</v>
      </c>
      <c r="E195" s="11" t="s">
        <v>183</v>
      </c>
      <c r="F195" s="11">
        <v>1</v>
      </c>
      <c r="G195" s="13">
        <v>642970</v>
      </c>
      <c r="H195" s="14">
        <v>642970</v>
      </c>
      <c r="I195" s="13">
        <v>418000</v>
      </c>
      <c r="J195" s="14">
        <v>418000</v>
      </c>
      <c r="K195" s="13">
        <v>120000</v>
      </c>
      <c r="L195" s="15">
        <v>120000</v>
      </c>
      <c r="M195" s="13" t="s">
        <v>41</v>
      </c>
      <c r="N195" s="11"/>
      <c r="O195" s="13">
        <v>740600</v>
      </c>
      <c r="P195" s="14">
        <f>O195*$F195</f>
        <v>740600</v>
      </c>
      <c r="Q195" s="13">
        <v>735600</v>
      </c>
      <c r="R195" s="14">
        <f>Q195*$F195</f>
        <v>735600</v>
      </c>
      <c r="S195" s="13">
        <v>850000</v>
      </c>
      <c r="T195" s="14">
        <f>S195*$F195</f>
        <v>850000</v>
      </c>
      <c r="U195" s="13">
        <v>850000</v>
      </c>
      <c r="V195" s="14">
        <v>850000</v>
      </c>
      <c r="W195" s="13">
        <v>389000</v>
      </c>
      <c r="X195" s="14">
        <f>W195*$F195</f>
        <v>389000</v>
      </c>
      <c r="Y195" s="13">
        <v>389000</v>
      </c>
      <c r="Z195" s="14">
        <v>389000</v>
      </c>
      <c r="AA195" s="13"/>
      <c r="AB195" s="14">
        <f>AA195*$F195</f>
        <v>0</v>
      </c>
    </row>
    <row r="196" spans="2:28" s="12" customFormat="1">
      <c r="B196" s="11">
        <v>181</v>
      </c>
      <c r="C196" s="11">
        <v>2</v>
      </c>
      <c r="D196" s="11" t="s">
        <v>261</v>
      </c>
      <c r="E196" s="11" t="s">
        <v>37</v>
      </c>
      <c r="F196" s="11" t="s">
        <v>37</v>
      </c>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2:28" s="12" customFormat="1">
      <c r="B197" s="11">
        <v>182</v>
      </c>
      <c r="C197" s="11" t="s">
        <v>37</v>
      </c>
      <c r="D197" s="11" t="s">
        <v>262</v>
      </c>
      <c r="E197" s="11" t="s">
        <v>37</v>
      </c>
      <c r="F197" s="11" t="s">
        <v>37</v>
      </c>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2:28" s="12" customFormat="1">
      <c r="B198" s="11">
        <v>183</v>
      </c>
      <c r="C198" s="11">
        <v>2.1</v>
      </c>
      <c r="D198" s="11" t="s">
        <v>263</v>
      </c>
      <c r="E198" s="11" t="s">
        <v>145</v>
      </c>
      <c r="F198" s="11">
        <v>1</v>
      </c>
      <c r="G198" s="13">
        <v>272850</v>
      </c>
      <c r="H198" s="14">
        <v>272850</v>
      </c>
      <c r="I198" s="13">
        <v>385000</v>
      </c>
      <c r="J198" s="14">
        <v>385000</v>
      </c>
      <c r="K198" s="13">
        <v>55000</v>
      </c>
      <c r="L198" s="15">
        <v>55000</v>
      </c>
      <c r="M198" s="13" t="s">
        <v>41</v>
      </c>
      <c r="N198" s="11"/>
      <c r="O198" s="13">
        <v>230400</v>
      </c>
      <c r="P198" s="14">
        <f>O198*$F198</f>
        <v>230400</v>
      </c>
      <c r="Q198" s="13">
        <v>229300</v>
      </c>
      <c r="R198" s="14">
        <f>Q198*$F198</f>
        <v>229300</v>
      </c>
      <c r="S198" s="13">
        <v>615000</v>
      </c>
      <c r="T198" s="14">
        <f>S198*$F198</f>
        <v>615000</v>
      </c>
      <c r="U198" s="13">
        <v>615000</v>
      </c>
      <c r="V198" s="14">
        <v>615000</v>
      </c>
      <c r="W198" s="13">
        <v>150000</v>
      </c>
      <c r="X198" s="14">
        <f>W198*$F198</f>
        <v>150000</v>
      </c>
      <c r="Y198" s="13">
        <v>150000</v>
      </c>
      <c r="Z198" s="14">
        <v>150000</v>
      </c>
      <c r="AA198" s="13"/>
      <c r="AB198" s="14">
        <f>AA198*$F198</f>
        <v>0</v>
      </c>
    </row>
    <row r="199" spans="2:28" s="12" customFormat="1">
      <c r="B199" s="11">
        <v>184</v>
      </c>
      <c r="C199" s="11" t="s">
        <v>37</v>
      </c>
      <c r="D199" s="11" t="s">
        <v>264</v>
      </c>
      <c r="E199" s="11" t="s">
        <v>37</v>
      </c>
      <c r="F199" s="11" t="s">
        <v>37</v>
      </c>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2:28" s="12" customFormat="1">
      <c r="B200" s="11">
        <v>185</v>
      </c>
      <c r="C200" s="11" t="s">
        <v>265</v>
      </c>
      <c r="D200" s="11" t="s">
        <v>266</v>
      </c>
      <c r="E200" s="11" t="s">
        <v>37</v>
      </c>
      <c r="F200" s="11" t="s">
        <v>37</v>
      </c>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2:28" s="12" customFormat="1">
      <c r="B201" s="11">
        <v>186</v>
      </c>
      <c r="C201" s="11">
        <v>1</v>
      </c>
      <c r="D201" s="11" t="s">
        <v>267</v>
      </c>
      <c r="E201" s="11" t="s">
        <v>37</v>
      </c>
      <c r="F201" s="11" t="s">
        <v>37</v>
      </c>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2:28" s="12" customFormat="1">
      <c r="B202" s="11">
        <v>187</v>
      </c>
      <c r="C202" s="11">
        <v>1.1000000000000001</v>
      </c>
      <c r="D202" s="11" t="s">
        <v>268</v>
      </c>
      <c r="E202" s="11" t="s">
        <v>37</v>
      </c>
      <c r="F202" s="11" t="s">
        <v>37</v>
      </c>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2:28" s="12" customFormat="1">
      <c r="B203" s="11">
        <v>188</v>
      </c>
      <c r="C203" s="11" t="s">
        <v>206</v>
      </c>
      <c r="D203" s="11" t="s">
        <v>269</v>
      </c>
      <c r="E203" s="11" t="s">
        <v>37</v>
      </c>
      <c r="F203" s="11" t="s">
        <v>37</v>
      </c>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2:28" s="12" customFormat="1">
      <c r="B204" s="11">
        <v>189</v>
      </c>
      <c r="C204" s="11" t="s">
        <v>37</v>
      </c>
      <c r="D204" s="11" t="s">
        <v>270</v>
      </c>
      <c r="E204" s="11" t="s">
        <v>37</v>
      </c>
      <c r="F204" s="11" t="s">
        <v>37</v>
      </c>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2:28" s="12" customFormat="1">
      <c r="B205" s="11">
        <v>190</v>
      </c>
      <c r="C205" s="11" t="s">
        <v>271</v>
      </c>
      <c r="D205" s="11" t="s">
        <v>272</v>
      </c>
      <c r="E205" s="11" t="s">
        <v>273</v>
      </c>
      <c r="F205" s="11">
        <v>4</v>
      </c>
      <c r="G205" s="13">
        <v>335</v>
      </c>
      <c r="H205" s="15">
        <v>1340</v>
      </c>
      <c r="I205" s="13">
        <v>598</v>
      </c>
      <c r="J205" s="14">
        <v>2392</v>
      </c>
      <c r="K205" s="13">
        <v>850</v>
      </c>
      <c r="L205" s="14">
        <v>3400</v>
      </c>
      <c r="M205" s="13" t="s">
        <v>41</v>
      </c>
      <c r="N205" s="11"/>
      <c r="O205" s="13">
        <v>850</v>
      </c>
      <c r="P205" s="14">
        <f t="shared" ref="P205" si="320">O205*$F205</f>
        <v>3400</v>
      </c>
      <c r="Q205" s="13">
        <v>850</v>
      </c>
      <c r="R205" s="14">
        <f t="shared" ref="R205" si="321">Q205*$F205</f>
        <v>3400</v>
      </c>
      <c r="S205" s="13">
        <v>450</v>
      </c>
      <c r="T205" s="14">
        <f t="shared" ref="T205" si="322">S205*$F205</f>
        <v>1800</v>
      </c>
      <c r="U205" s="13">
        <v>450</v>
      </c>
      <c r="V205" s="14">
        <v>1800</v>
      </c>
      <c r="W205" s="13">
        <v>1500</v>
      </c>
      <c r="X205" s="14">
        <f t="shared" ref="X205" si="323">W205*$F205</f>
        <v>6000</v>
      </c>
      <c r="Y205" s="13">
        <v>1500</v>
      </c>
      <c r="Z205" s="14">
        <v>6000</v>
      </c>
      <c r="AA205" s="13"/>
      <c r="AB205" s="14">
        <f t="shared" ref="AB205:AB211" si="324">AA205*$F205</f>
        <v>0</v>
      </c>
    </row>
    <row r="206" spans="2:28" s="12" customFormat="1">
      <c r="B206" s="11">
        <v>191</v>
      </c>
      <c r="C206" s="11" t="s">
        <v>274</v>
      </c>
      <c r="D206" s="11" t="s">
        <v>275</v>
      </c>
      <c r="E206" s="11" t="s">
        <v>273</v>
      </c>
      <c r="F206" s="11">
        <v>36</v>
      </c>
      <c r="G206" s="13">
        <v>415</v>
      </c>
      <c r="H206" s="15">
        <v>14940</v>
      </c>
      <c r="I206" s="13">
        <v>621</v>
      </c>
      <c r="J206" s="14">
        <v>22356</v>
      </c>
      <c r="K206" s="13">
        <v>900</v>
      </c>
      <c r="L206" s="14">
        <v>32400</v>
      </c>
      <c r="M206" s="13" t="s">
        <v>41</v>
      </c>
      <c r="N206" s="11"/>
      <c r="O206" s="13">
        <v>1250</v>
      </c>
      <c r="P206" s="14">
        <f t="shared" ref="P206" si="325">O206*$F206</f>
        <v>45000</v>
      </c>
      <c r="Q206" s="13">
        <v>1250</v>
      </c>
      <c r="R206" s="14">
        <f t="shared" ref="R206" si="326">Q206*$F206</f>
        <v>45000</v>
      </c>
      <c r="S206" s="13">
        <v>650</v>
      </c>
      <c r="T206" s="14">
        <f t="shared" ref="T206" si="327">S206*$F206</f>
        <v>23400</v>
      </c>
      <c r="U206" s="13">
        <v>650</v>
      </c>
      <c r="V206" s="14">
        <v>23400</v>
      </c>
      <c r="W206" s="13">
        <v>2000</v>
      </c>
      <c r="X206" s="14">
        <f t="shared" ref="X206" si="328">W206*$F206</f>
        <v>72000</v>
      </c>
      <c r="Y206" s="13">
        <v>2000</v>
      </c>
      <c r="Z206" s="14">
        <v>72000</v>
      </c>
      <c r="AA206" s="13"/>
      <c r="AB206" s="14">
        <f t="shared" si="324"/>
        <v>0</v>
      </c>
    </row>
    <row r="207" spans="2:28" s="12" customFormat="1">
      <c r="B207" s="11">
        <v>192</v>
      </c>
      <c r="C207" s="11" t="s">
        <v>276</v>
      </c>
      <c r="D207" s="11" t="s">
        <v>277</v>
      </c>
      <c r="E207" s="11" t="s">
        <v>273</v>
      </c>
      <c r="F207" s="11">
        <v>18</v>
      </c>
      <c r="G207" s="13">
        <v>585</v>
      </c>
      <c r="H207" s="15">
        <v>10530</v>
      </c>
      <c r="I207" s="13">
        <v>1178</v>
      </c>
      <c r="J207" s="14">
        <v>21204</v>
      </c>
      <c r="K207" s="13">
        <v>1480</v>
      </c>
      <c r="L207" s="14">
        <v>26640</v>
      </c>
      <c r="M207" s="13" t="s">
        <v>41</v>
      </c>
      <c r="N207" s="11"/>
      <c r="O207" s="13">
        <v>1450</v>
      </c>
      <c r="P207" s="14">
        <f t="shared" ref="P207" si="329">O207*$F207</f>
        <v>26100</v>
      </c>
      <c r="Q207" s="13">
        <v>1450</v>
      </c>
      <c r="R207" s="14">
        <f t="shared" ref="R207" si="330">Q207*$F207</f>
        <v>26100</v>
      </c>
      <c r="S207" s="13">
        <v>785</v>
      </c>
      <c r="T207" s="14">
        <f t="shared" ref="T207" si="331">S207*$F207</f>
        <v>14130</v>
      </c>
      <c r="U207" s="13">
        <v>785</v>
      </c>
      <c r="V207" s="14">
        <v>14130</v>
      </c>
      <c r="W207" s="13">
        <v>2500</v>
      </c>
      <c r="X207" s="14">
        <f t="shared" ref="X207" si="332">W207*$F207</f>
        <v>45000</v>
      </c>
      <c r="Y207" s="13">
        <v>2500</v>
      </c>
      <c r="Z207" s="14">
        <v>45000</v>
      </c>
      <c r="AA207" s="13"/>
      <c r="AB207" s="14">
        <f t="shared" si="324"/>
        <v>0</v>
      </c>
    </row>
    <row r="208" spans="2:28" s="12" customFormat="1">
      <c r="B208" s="11">
        <v>193</v>
      </c>
      <c r="C208" s="11" t="s">
        <v>278</v>
      </c>
      <c r="D208" s="11" t="s">
        <v>279</v>
      </c>
      <c r="E208" s="11" t="s">
        <v>273</v>
      </c>
      <c r="F208" s="11">
        <v>148</v>
      </c>
      <c r="G208" s="13">
        <v>715</v>
      </c>
      <c r="H208" s="15">
        <v>105820</v>
      </c>
      <c r="I208" s="13">
        <v>1207</v>
      </c>
      <c r="J208" s="14">
        <v>178636</v>
      </c>
      <c r="K208" s="13">
        <v>1650</v>
      </c>
      <c r="L208" s="14">
        <v>244200</v>
      </c>
      <c r="M208" s="13" t="s">
        <v>41</v>
      </c>
      <c r="N208" s="11"/>
      <c r="O208" s="13">
        <v>1750</v>
      </c>
      <c r="P208" s="14">
        <f t="shared" ref="P208" si="333">O208*$F208</f>
        <v>259000</v>
      </c>
      <c r="Q208" s="13">
        <v>1750</v>
      </c>
      <c r="R208" s="14">
        <f t="shared" ref="R208" si="334">Q208*$F208</f>
        <v>259000</v>
      </c>
      <c r="S208" s="13">
        <v>950</v>
      </c>
      <c r="T208" s="14">
        <f t="shared" ref="T208" si="335">S208*$F208</f>
        <v>140600</v>
      </c>
      <c r="U208" s="13">
        <v>950</v>
      </c>
      <c r="V208" s="14">
        <v>140600</v>
      </c>
      <c r="W208" s="13">
        <v>3000</v>
      </c>
      <c r="X208" s="14">
        <f t="shared" ref="X208" si="336">W208*$F208</f>
        <v>444000</v>
      </c>
      <c r="Y208" s="13">
        <v>3000</v>
      </c>
      <c r="Z208" s="14">
        <v>444000</v>
      </c>
      <c r="AA208" s="13"/>
      <c r="AB208" s="14">
        <f t="shared" si="324"/>
        <v>0</v>
      </c>
    </row>
    <row r="209" spans="2:28" s="12" customFormat="1">
      <c r="B209" s="11">
        <v>194</v>
      </c>
      <c r="C209" s="11" t="s">
        <v>280</v>
      </c>
      <c r="D209" s="11" t="s">
        <v>281</v>
      </c>
      <c r="E209" s="11" t="s">
        <v>273</v>
      </c>
      <c r="F209" s="11">
        <v>8</v>
      </c>
      <c r="G209" s="13">
        <v>865</v>
      </c>
      <c r="H209" s="15">
        <v>6920</v>
      </c>
      <c r="I209" s="13">
        <v>1288</v>
      </c>
      <c r="J209" s="14">
        <v>10304</v>
      </c>
      <c r="K209" s="13">
        <v>2050</v>
      </c>
      <c r="L209" s="14">
        <v>16400</v>
      </c>
      <c r="M209" s="13" t="s">
        <v>41</v>
      </c>
      <c r="N209" s="11"/>
      <c r="O209" s="13">
        <v>1950</v>
      </c>
      <c r="P209" s="14">
        <f t="shared" ref="P209" si="337">O209*$F209</f>
        <v>15600</v>
      </c>
      <c r="Q209" s="13">
        <v>1950</v>
      </c>
      <c r="R209" s="14">
        <f t="shared" ref="R209" si="338">Q209*$F209</f>
        <v>15600</v>
      </c>
      <c r="S209" s="13">
        <v>1125</v>
      </c>
      <c r="T209" s="14">
        <f t="shared" ref="T209" si="339">S209*$F209</f>
        <v>9000</v>
      </c>
      <c r="U209" s="13">
        <v>1125</v>
      </c>
      <c r="V209" s="14">
        <v>9000</v>
      </c>
      <c r="W209" s="13">
        <v>3500</v>
      </c>
      <c r="X209" s="14">
        <f t="shared" ref="X209" si="340">W209*$F209</f>
        <v>28000</v>
      </c>
      <c r="Y209" s="13">
        <v>3500</v>
      </c>
      <c r="Z209" s="14">
        <v>28000</v>
      </c>
      <c r="AA209" s="13"/>
      <c r="AB209" s="14">
        <f t="shared" si="324"/>
        <v>0</v>
      </c>
    </row>
    <row r="210" spans="2:28" s="12" customFormat="1">
      <c r="B210" s="11">
        <v>195</v>
      </c>
      <c r="C210" s="11" t="s">
        <v>282</v>
      </c>
      <c r="D210" s="11" t="s">
        <v>283</v>
      </c>
      <c r="E210" s="11" t="s">
        <v>273</v>
      </c>
      <c r="F210" s="11">
        <v>10</v>
      </c>
      <c r="G210" s="13">
        <v>1015</v>
      </c>
      <c r="H210" s="15">
        <v>10150</v>
      </c>
      <c r="I210" s="13">
        <v>1408</v>
      </c>
      <c r="J210" s="14">
        <v>14080</v>
      </c>
      <c r="K210" s="13">
        <v>2250</v>
      </c>
      <c r="L210" s="14">
        <v>22500</v>
      </c>
      <c r="M210" s="13" t="s">
        <v>41</v>
      </c>
      <c r="N210" s="11"/>
      <c r="O210" s="13">
        <v>2050</v>
      </c>
      <c r="P210" s="14">
        <f t="shared" ref="P210" si="341">O210*$F210</f>
        <v>20500</v>
      </c>
      <c r="Q210" s="13">
        <v>2050</v>
      </c>
      <c r="R210" s="14">
        <f t="shared" ref="R210" si="342">Q210*$F210</f>
        <v>20500</v>
      </c>
      <c r="S210" s="13">
        <v>1300</v>
      </c>
      <c r="T210" s="14">
        <f t="shared" ref="T210" si="343">S210*$F210</f>
        <v>13000</v>
      </c>
      <c r="U210" s="13">
        <v>1300</v>
      </c>
      <c r="V210" s="14">
        <v>13000</v>
      </c>
      <c r="W210" s="13">
        <v>4000</v>
      </c>
      <c r="X210" s="14">
        <f t="shared" ref="X210" si="344">W210*$F210</f>
        <v>40000</v>
      </c>
      <c r="Y210" s="13">
        <v>4000</v>
      </c>
      <c r="Z210" s="14">
        <v>40000</v>
      </c>
      <c r="AA210" s="13"/>
      <c r="AB210" s="14">
        <f t="shared" si="324"/>
        <v>0</v>
      </c>
    </row>
    <row r="211" spans="2:28" s="12" customFormat="1">
      <c r="B211" s="11">
        <v>196</v>
      </c>
      <c r="C211" s="11" t="s">
        <v>284</v>
      </c>
      <c r="D211" s="11" t="s">
        <v>285</v>
      </c>
      <c r="E211" s="11" t="s">
        <v>273</v>
      </c>
      <c r="F211" s="11">
        <v>144</v>
      </c>
      <c r="G211" s="13">
        <v>1390</v>
      </c>
      <c r="H211" s="15">
        <v>200160</v>
      </c>
      <c r="I211" s="13">
        <v>1449</v>
      </c>
      <c r="J211" s="14">
        <v>208656</v>
      </c>
      <c r="K211" s="13">
        <v>2250</v>
      </c>
      <c r="L211" s="14">
        <v>324000</v>
      </c>
      <c r="M211" s="13" t="s">
        <v>41</v>
      </c>
      <c r="N211" s="11"/>
      <c r="O211" s="13">
        <v>2250</v>
      </c>
      <c r="P211" s="14">
        <f t="shared" ref="P211" si="345">O211*$F211</f>
        <v>324000</v>
      </c>
      <c r="Q211" s="13">
        <v>2250</v>
      </c>
      <c r="R211" s="14">
        <f t="shared" ref="R211" si="346">Q211*$F211</f>
        <v>324000</v>
      </c>
      <c r="S211" s="13">
        <v>1680</v>
      </c>
      <c r="T211" s="14">
        <f t="shared" ref="T211" si="347">S211*$F211</f>
        <v>241920</v>
      </c>
      <c r="U211" s="13">
        <v>1680</v>
      </c>
      <c r="V211" s="14">
        <v>241920</v>
      </c>
      <c r="W211" s="13">
        <v>4350</v>
      </c>
      <c r="X211" s="14">
        <f t="shared" ref="X211" si="348">W211*$F211</f>
        <v>626400</v>
      </c>
      <c r="Y211" s="13">
        <v>4350</v>
      </c>
      <c r="Z211" s="14">
        <v>626400</v>
      </c>
      <c r="AA211" s="13"/>
      <c r="AB211" s="14">
        <f t="shared" si="324"/>
        <v>0</v>
      </c>
    </row>
    <row r="212" spans="2:28" s="12" customFormat="1">
      <c r="B212" s="11">
        <v>197</v>
      </c>
      <c r="C212" s="11">
        <v>1.2</v>
      </c>
      <c r="D212" s="11" t="s">
        <v>286</v>
      </c>
      <c r="E212" s="11" t="s">
        <v>37</v>
      </c>
      <c r="F212" s="11" t="s">
        <v>37</v>
      </c>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2:28" s="12" customFormat="1">
      <c r="B213" s="11">
        <v>198</v>
      </c>
      <c r="C213" s="11" t="s">
        <v>214</v>
      </c>
      <c r="D213" s="11" t="s">
        <v>287</v>
      </c>
      <c r="E213" s="11" t="s">
        <v>273</v>
      </c>
      <c r="F213" s="11">
        <v>40</v>
      </c>
      <c r="G213" s="13">
        <v>280</v>
      </c>
      <c r="H213" s="14">
        <v>11200</v>
      </c>
      <c r="I213" s="13">
        <v>207</v>
      </c>
      <c r="J213" s="15">
        <v>8280</v>
      </c>
      <c r="K213" s="13">
        <v>490</v>
      </c>
      <c r="L213" s="14">
        <v>19600</v>
      </c>
      <c r="M213" s="13" t="s">
        <v>41</v>
      </c>
      <c r="N213" s="11"/>
      <c r="O213" s="13">
        <v>290</v>
      </c>
      <c r="P213" s="14">
        <f t="shared" ref="P213" si="349">O213*$F213</f>
        <v>11600</v>
      </c>
      <c r="Q213" s="13">
        <v>270</v>
      </c>
      <c r="R213" s="14">
        <f t="shared" ref="R213" si="350">Q213*$F213</f>
        <v>10800</v>
      </c>
      <c r="S213" s="13">
        <v>350</v>
      </c>
      <c r="T213" s="14">
        <f t="shared" ref="T213" si="351">S213*$F213</f>
        <v>14000</v>
      </c>
      <c r="U213" s="13">
        <v>350</v>
      </c>
      <c r="V213" s="14">
        <v>14000</v>
      </c>
      <c r="W213" s="13">
        <v>500</v>
      </c>
      <c r="X213" s="14">
        <f t="shared" ref="X213" si="352">W213*$F213</f>
        <v>20000</v>
      </c>
      <c r="Y213" s="13">
        <v>500</v>
      </c>
      <c r="Z213" s="14">
        <v>20000</v>
      </c>
      <c r="AA213" s="13"/>
      <c r="AB213" s="14">
        <f t="shared" ref="AB213:AB216" si="353">AA213*$F213</f>
        <v>0</v>
      </c>
    </row>
    <row r="214" spans="2:28" s="12" customFormat="1">
      <c r="B214" s="11">
        <v>199</v>
      </c>
      <c r="C214" s="11" t="s">
        <v>216</v>
      </c>
      <c r="D214" s="11" t="s">
        <v>288</v>
      </c>
      <c r="E214" s="11" t="s">
        <v>273</v>
      </c>
      <c r="F214" s="11">
        <v>25</v>
      </c>
      <c r="G214" s="13">
        <v>218</v>
      </c>
      <c r="H214" s="14">
        <v>5450</v>
      </c>
      <c r="I214" s="13">
        <v>184</v>
      </c>
      <c r="J214" s="15">
        <v>4600</v>
      </c>
      <c r="K214" s="13">
        <v>450</v>
      </c>
      <c r="L214" s="14">
        <v>11250</v>
      </c>
      <c r="M214" s="13" t="s">
        <v>41</v>
      </c>
      <c r="N214" s="11"/>
      <c r="O214" s="13">
        <v>260</v>
      </c>
      <c r="P214" s="14">
        <f t="shared" ref="P214" si="354">O214*$F214</f>
        <v>6500</v>
      </c>
      <c r="Q214" s="13">
        <v>250</v>
      </c>
      <c r="R214" s="14">
        <f t="shared" ref="R214" si="355">Q214*$F214</f>
        <v>6250</v>
      </c>
      <c r="S214" s="13">
        <v>280</v>
      </c>
      <c r="T214" s="14">
        <f t="shared" ref="T214" si="356">S214*$F214</f>
        <v>7000</v>
      </c>
      <c r="U214" s="13">
        <v>280</v>
      </c>
      <c r="V214" s="14">
        <v>7000</v>
      </c>
      <c r="W214" s="13">
        <v>450</v>
      </c>
      <c r="X214" s="14">
        <f t="shared" ref="X214" si="357">W214*$F214</f>
        <v>11250</v>
      </c>
      <c r="Y214" s="13">
        <v>450</v>
      </c>
      <c r="Z214" s="14">
        <v>11250</v>
      </c>
      <c r="AA214" s="13"/>
      <c r="AB214" s="14">
        <f t="shared" si="353"/>
        <v>0</v>
      </c>
    </row>
    <row r="215" spans="2:28" s="12" customFormat="1">
      <c r="B215" s="11">
        <v>200</v>
      </c>
      <c r="C215" s="11" t="s">
        <v>220</v>
      </c>
      <c r="D215" s="11" t="s">
        <v>289</v>
      </c>
      <c r="E215" s="11" t="s">
        <v>273</v>
      </c>
      <c r="F215" s="11">
        <v>15</v>
      </c>
      <c r="G215" s="13">
        <v>198</v>
      </c>
      <c r="H215" s="14">
        <v>2970</v>
      </c>
      <c r="I215" s="13">
        <v>172</v>
      </c>
      <c r="J215" s="15">
        <v>2580</v>
      </c>
      <c r="K215" s="13">
        <v>400</v>
      </c>
      <c r="L215" s="14">
        <v>6000</v>
      </c>
      <c r="M215" s="13" t="s">
        <v>41</v>
      </c>
      <c r="N215" s="11"/>
      <c r="O215" s="13">
        <v>210</v>
      </c>
      <c r="P215" s="14">
        <f t="shared" ref="P215" si="358">O215*$F215</f>
        <v>3150</v>
      </c>
      <c r="Q215" s="13">
        <v>200</v>
      </c>
      <c r="R215" s="14">
        <f t="shared" ref="R215" si="359">Q215*$F215</f>
        <v>3000</v>
      </c>
      <c r="S215" s="13">
        <v>250</v>
      </c>
      <c r="T215" s="14">
        <f t="shared" ref="T215" si="360">S215*$F215</f>
        <v>3750</v>
      </c>
      <c r="U215" s="13">
        <v>250</v>
      </c>
      <c r="V215" s="14">
        <v>3750</v>
      </c>
      <c r="W215" s="13">
        <v>400</v>
      </c>
      <c r="X215" s="14">
        <f t="shared" ref="X215" si="361">W215*$F215</f>
        <v>6000</v>
      </c>
      <c r="Y215" s="13">
        <v>400</v>
      </c>
      <c r="Z215" s="14">
        <v>6000</v>
      </c>
      <c r="AA215" s="13"/>
      <c r="AB215" s="14">
        <f t="shared" si="353"/>
        <v>0</v>
      </c>
    </row>
    <row r="216" spans="2:28" s="12" customFormat="1">
      <c r="B216" s="11">
        <v>201</v>
      </c>
      <c r="C216" s="11">
        <v>1.3</v>
      </c>
      <c r="D216" s="11" t="s">
        <v>290</v>
      </c>
      <c r="E216" s="11" t="s">
        <v>291</v>
      </c>
      <c r="F216" s="11">
        <v>1</v>
      </c>
      <c r="G216" s="13">
        <v>55800</v>
      </c>
      <c r="H216" s="14">
        <v>55800</v>
      </c>
      <c r="I216" s="13">
        <v>46575</v>
      </c>
      <c r="J216" s="14">
        <v>46575</v>
      </c>
      <c r="K216" s="13">
        <v>9500</v>
      </c>
      <c r="L216" s="15">
        <v>9500</v>
      </c>
      <c r="M216" s="13" t="s">
        <v>41</v>
      </c>
      <c r="N216" s="11"/>
      <c r="O216" s="13">
        <v>55000</v>
      </c>
      <c r="P216" s="14">
        <f t="shared" ref="P216" si="362">O216*$F216</f>
        <v>55000</v>
      </c>
      <c r="Q216" s="13">
        <v>55000</v>
      </c>
      <c r="R216" s="14">
        <f t="shared" ref="R216" si="363">Q216*$F216</f>
        <v>55000</v>
      </c>
      <c r="S216" s="13">
        <v>25000</v>
      </c>
      <c r="T216" s="14">
        <f t="shared" ref="T216" si="364">S216*$F216</f>
        <v>25000</v>
      </c>
      <c r="U216" s="13">
        <v>25000</v>
      </c>
      <c r="V216" s="14">
        <v>25000</v>
      </c>
      <c r="W216" s="13">
        <v>45000</v>
      </c>
      <c r="X216" s="14">
        <f t="shared" ref="X216" si="365">W216*$F216</f>
        <v>45000</v>
      </c>
      <c r="Y216" s="13">
        <v>45000</v>
      </c>
      <c r="Z216" s="14">
        <v>45000</v>
      </c>
      <c r="AA216" s="13"/>
      <c r="AB216" s="14">
        <f t="shared" si="353"/>
        <v>0</v>
      </c>
    </row>
    <row r="217" spans="2:28" s="12" customFormat="1">
      <c r="B217" s="11">
        <v>202</v>
      </c>
      <c r="C217" s="11">
        <v>1.4</v>
      </c>
      <c r="D217" s="11" t="s">
        <v>292</v>
      </c>
      <c r="E217" s="11" t="s">
        <v>183</v>
      </c>
      <c r="F217" s="11">
        <v>0</v>
      </c>
      <c r="G217" s="13">
        <v>0</v>
      </c>
      <c r="H217" s="16">
        <v>0</v>
      </c>
      <c r="I217" s="13">
        <v>0</v>
      </c>
      <c r="J217" s="16">
        <v>0</v>
      </c>
      <c r="K217" s="13">
        <v>6500</v>
      </c>
      <c r="L217" s="13">
        <v>0</v>
      </c>
      <c r="M217" s="13" t="s">
        <v>41</v>
      </c>
      <c r="N217" s="11"/>
      <c r="O217" s="13">
        <v>150000</v>
      </c>
      <c r="P217" s="16">
        <v>0</v>
      </c>
      <c r="Q217" s="13">
        <v>150000</v>
      </c>
      <c r="R217" s="16">
        <v>0</v>
      </c>
      <c r="S217" s="13">
        <v>1</v>
      </c>
      <c r="T217" s="16">
        <v>0</v>
      </c>
      <c r="U217" s="13">
        <v>1</v>
      </c>
      <c r="V217" s="13">
        <v>0</v>
      </c>
      <c r="W217" s="13">
        <v>0</v>
      </c>
      <c r="X217" s="16">
        <v>0</v>
      </c>
      <c r="Y217" s="13">
        <v>0</v>
      </c>
      <c r="Z217" s="16">
        <v>0</v>
      </c>
      <c r="AA217" s="13"/>
      <c r="AB217" s="16">
        <v>0</v>
      </c>
    </row>
    <row r="218" spans="2:28" s="12" customFormat="1">
      <c r="B218" s="11">
        <v>203</v>
      </c>
      <c r="C218" s="11">
        <v>5</v>
      </c>
      <c r="D218" s="11" t="s">
        <v>293</v>
      </c>
      <c r="E218" s="11" t="s">
        <v>37</v>
      </c>
      <c r="F218" s="11" t="s">
        <v>37</v>
      </c>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2:28" s="12" customFormat="1">
      <c r="B219" s="11">
        <v>204</v>
      </c>
      <c r="C219" s="11">
        <v>5.0999999999999996</v>
      </c>
      <c r="D219" s="11" t="s">
        <v>294</v>
      </c>
      <c r="E219" s="11" t="s">
        <v>37</v>
      </c>
      <c r="F219" s="11" t="s">
        <v>37</v>
      </c>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2:28" s="12" customFormat="1">
      <c r="B220" s="11">
        <v>205</v>
      </c>
      <c r="C220" s="11" t="s">
        <v>37</v>
      </c>
      <c r="D220" s="11" t="s">
        <v>295</v>
      </c>
      <c r="E220" s="11" t="s">
        <v>37</v>
      </c>
      <c r="F220" s="11" t="s">
        <v>37</v>
      </c>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2:28" s="12" customFormat="1">
      <c r="B221" s="11">
        <v>206</v>
      </c>
      <c r="C221" s="11" t="s">
        <v>296</v>
      </c>
      <c r="D221" s="11" t="s">
        <v>297</v>
      </c>
      <c r="E221" s="11" t="s">
        <v>298</v>
      </c>
      <c r="F221" s="11">
        <v>80</v>
      </c>
      <c r="G221" s="13">
        <v>1168</v>
      </c>
      <c r="H221" s="14">
        <v>93440</v>
      </c>
      <c r="I221" s="13">
        <v>1052</v>
      </c>
      <c r="J221" s="15">
        <v>84160</v>
      </c>
      <c r="K221" s="13">
        <v>1750</v>
      </c>
      <c r="L221" s="14">
        <v>140000</v>
      </c>
      <c r="M221" s="13" t="s">
        <v>41</v>
      </c>
      <c r="N221" s="11"/>
      <c r="O221" s="13">
        <v>1150</v>
      </c>
      <c r="P221" s="14">
        <f t="shared" ref="P221" si="366">O221*$F221</f>
        <v>92000</v>
      </c>
      <c r="Q221" s="13">
        <v>1130</v>
      </c>
      <c r="R221" s="14">
        <f t="shared" ref="R221" si="367">Q221*$F221</f>
        <v>90400</v>
      </c>
      <c r="S221" s="13">
        <v>1100</v>
      </c>
      <c r="T221" s="14">
        <f t="shared" ref="T221" si="368">S221*$F221</f>
        <v>88000</v>
      </c>
      <c r="U221" s="13">
        <v>1100</v>
      </c>
      <c r="V221" s="14">
        <v>88000</v>
      </c>
      <c r="W221" s="13">
        <v>1100</v>
      </c>
      <c r="X221" s="14">
        <f t="shared" ref="X221" si="369">W221*$F221</f>
        <v>88000</v>
      </c>
      <c r="Y221" s="13">
        <v>1100</v>
      </c>
      <c r="Z221" s="14">
        <v>88000</v>
      </c>
      <c r="AA221" s="13"/>
      <c r="AB221" s="14">
        <f t="shared" ref="AB221:AB225" si="370">AA221*$F221</f>
        <v>0</v>
      </c>
    </row>
    <row r="222" spans="2:28" s="12" customFormat="1">
      <c r="B222" s="11">
        <v>207</v>
      </c>
      <c r="C222" s="11" t="s">
        <v>299</v>
      </c>
      <c r="D222" s="11" t="s">
        <v>300</v>
      </c>
      <c r="E222" s="11" t="s">
        <v>298</v>
      </c>
      <c r="F222" s="11">
        <v>260</v>
      </c>
      <c r="G222" s="13">
        <v>1420</v>
      </c>
      <c r="H222" s="14">
        <v>369200</v>
      </c>
      <c r="I222" s="13">
        <v>1165</v>
      </c>
      <c r="J222" s="15">
        <v>302900</v>
      </c>
      <c r="K222" s="13">
        <v>1850</v>
      </c>
      <c r="L222" s="14">
        <v>481000</v>
      </c>
      <c r="M222" s="13" t="s">
        <v>41</v>
      </c>
      <c r="N222" s="11"/>
      <c r="O222" s="13">
        <v>1250</v>
      </c>
      <c r="P222" s="14">
        <f t="shared" ref="P222" si="371">O222*$F222</f>
        <v>325000</v>
      </c>
      <c r="Q222" s="13">
        <v>1230</v>
      </c>
      <c r="R222" s="14">
        <f t="shared" ref="R222" si="372">Q222*$F222</f>
        <v>319800</v>
      </c>
      <c r="S222" s="13">
        <v>1250</v>
      </c>
      <c r="T222" s="14">
        <f t="shared" ref="T222" si="373">S222*$F222</f>
        <v>325000</v>
      </c>
      <c r="U222" s="13">
        <v>1250</v>
      </c>
      <c r="V222" s="14">
        <v>325000</v>
      </c>
      <c r="W222" s="13">
        <v>1450</v>
      </c>
      <c r="X222" s="14">
        <f t="shared" ref="X222" si="374">W222*$F222</f>
        <v>377000</v>
      </c>
      <c r="Y222" s="13">
        <v>1450</v>
      </c>
      <c r="Z222" s="14">
        <v>377000</v>
      </c>
      <c r="AA222" s="13"/>
      <c r="AB222" s="14">
        <f t="shared" si="370"/>
        <v>0</v>
      </c>
    </row>
    <row r="223" spans="2:28" s="12" customFormat="1">
      <c r="B223" s="11">
        <v>208</v>
      </c>
      <c r="C223" s="11" t="s">
        <v>301</v>
      </c>
      <c r="D223" s="11" t="s">
        <v>302</v>
      </c>
      <c r="E223" s="11" t="s">
        <v>298</v>
      </c>
      <c r="F223" s="11">
        <v>250</v>
      </c>
      <c r="G223" s="13">
        <v>1780</v>
      </c>
      <c r="H223" s="14">
        <v>445000</v>
      </c>
      <c r="I223" s="13">
        <v>1237</v>
      </c>
      <c r="J223" s="15">
        <v>309250</v>
      </c>
      <c r="K223" s="13">
        <v>1900</v>
      </c>
      <c r="L223" s="14">
        <v>475000</v>
      </c>
      <c r="M223" s="13" t="s">
        <v>41</v>
      </c>
      <c r="N223" s="11"/>
      <c r="O223" s="13">
        <v>1300</v>
      </c>
      <c r="P223" s="14">
        <f t="shared" ref="P223" si="375">O223*$F223</f>
        <v>325000</v>
      </c>
      <c r="Q223" s="13">
        <v>1280</v>
      </c>
      <c r="R223" s="14">
        <f t="shared" ref="R223" si="376">Q223*$F223</f>
        <v>320000</v>
      </c>
      <c r="S223" s="13">
        <v>1400</v>
      </c>
      <c r="T223" s="14">
        <f t="shared" ref="T223" si="377">S223*$F223</f>
        <v>350000</v>
      </c>
      <c r="U223" s="13">
        <v>1400</v>
      </c>
      <c r="V223" s="14">
        <v>350000</v>
      </c>
      <c r="W223" s="13">
        <v>1800</v>
      </c>
      <c r="X223" s="14">
        <f t="shared" ref="X223" si="378">W223*$F223</f>
        <v>450000</v>
      </c>
      <c r="Y223" s="13">
        <v>1800</v>
      </c>
      <c r="Z223" s="14">
        <v>450000</v>
      </c>
      <c r="AA223" s="13"/>
      <c r="AB223" s="14">
        <f t="shared" si="370"/>
        <v>0</v>
      </c>
    </row>
    <row r="224" spans="2:28" s="12" customFormat="1">
      <c r="B224" s="11">
        <v>209</v>
      </c>
      <c r="C224" s="11" t="s">
        <v>303</v>
      </c>
      <c r="D224" s="11" t="s">
        <v>304</v>
      </c>
      <c r="E224" s="11" t="s">
        <v>298</v>
      </c>
      <c r="F224" s="11">
        <v>30</v>
      </c>
      <c r="G224" s="13">
        <v>2290</v>
      </c>
      <c r="H224" s="14">
        <v>68700</v>
      </c>
      <c r="I224" s="13">
        <v>1485</v>
      </c>
      <c r="J224" s="15">
        <v>44550</v>
      </c>
      <c r="K224" s="13">
        <v>1950</v>
      </c>
      <c r="L224" s="14">
        <v>58500</v>
      </c>
      <c r="M224" s="13" t="s">
        <v>41</v>
      </c>
      <c r="N224" s="11"/>
      <c r="O224" s="13">
        <v>1550</v>
      </c>
      <c r="P224" s="14">
        <f t="shared" ref="P224" si="379">O224*$F224</f>
        <v>46500</v>
      </c>
      <c r="Q224" s="13">
        <v>1550</v>
      </c>
      <c r="R224" s="14">
        <f t="shared" ref="R224" si="380">Q224*$F224</f>
        <v>46500</v>
      </c>
      <c r="S224" s="13">
        <v>1650</v>
      </c>
      <c r="T224" s="14">
        <f t="shared" ref="T224" si="381">S224*$F224</f>
        <v>49500</v>
      </c>
      <c r="U224" s="13">
        <v>1650</v>
      </c>
      <c r="V224" s="14">
        <v>49500</v>
      </c>
      <c r="W224" s="13">
        <v>2000</v>
      </c>
      <c r="X224" s="14">
        <f t="shared" ref="X224" si="382">W224*$F224</f>
        <v>60000</v>
      </c>
      <c r="Y224" s="13">
        <v>2000</v>
      </c>
      <c r="Z224" s="14">
        <v>60000</v>
      </c>
      <c r="AA224" s="13"/>
      <c r="AB224" s="14">
        <f t="shared" si="370"/>
        <v>0</v>
      </c>
    </row>
    <row r="225" spans="2:28" s="12" customFormat="1">
      <c r="B225" s="11">
        <v>210</v>
      </c>
      <c r="C225" s="11" t="s">
        <v>305</v>
      </c>
      <c r="D225" s="11" t="s">
        <v>306</v>
      </c>
      <c r="E225" s="11" t="s">
        <v>307</v>
      </c>
      <c r="F225" s="11">
        <v>15</v>
      </c>
      <c r="G225" s="13">
        <v>2570</v>
      </c>
      <c r="H225" s="14">
        <v>38550</v>
      </c>
      <c r="I225" s="13">
        <v>1610</v>
      </c>
      <c r="J225" s="15">
        <v>24150</v>
      </c>
      <c r="K225" s="13">
        <v>2650</v>
      </c>
      <c r="L225" s="14">
        <v>39750</v>
      </c>
      <c r="M225" s="13" t="s">
        <v>41</v>
      </c>
      <c r="N225" s="11"/>
      <c r="O225" s="13">
        <v>1750</v>
      </c>
      <c r="P225" s="14">
        <f t="shared" ref="P225" si="383">O225*$F225</f>
        <v>26250</v>
      </c>
      <c r="Q225" s="13">
        <v>1750</v>
      </c>
      <c r="R225" s="14">
        <f t="shared" ref="R225" si="384">Q225*$F225</f>
        <v>26250</v>
      </c>
      <c r="S225" s="13">
        <v>1800</v>
      </c>
      <c r="T225" s="14">
        <f t="shared" ref="T225" si="385">S225*$F225</f>
        <v>27000</v>
      </c>
      <c r="U225" s="13">
        <v>1800</v>
      </c>
      <c r="V225" s="14">
        <v>27000</v>
      </c>
      <c r="W225" s="13">
        <v>2500</v>
      </c>
      <c r="X225" s="14">
        <f t="shared" ref="X225" si="386">W225*$F225</f>
        <v>37500</v>
      </c>
      <c r="Y225" s="13">
        <v>2500</v>
      </c>
      <c r="Z225" s="14">
        <v>37500</v>
      </c>
      <c r="AA225" s="13"/>
      <c r="AB225" s="14">
        <f t="shared" si="370"/>
        <v>0</v>
      </c>
    </row>
    <row r="226" spans="2:28" s="12" customFormat="1">
      <c r="B226" s="11">
        <v>211</v>
      </c>
      <c r="C226" s="11">
        <v>5.2</v>
      </c>
      <c r="D226" s="11" t="s">
        <v>308</v>
      </c>
      <c r="E226" s="11" t="s">
        <v>37</v>
      </c>
      <c r="F226" s="11" t="s">
        <v>37</v>
      </c>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2:28" s="12" customFormat="1">
      <c r="B227" s="11">
        <v>212</v>
      </c>
      <c r="C227" s="11" t="s">
        <v>37</v>
      </c>
      <c r="D227" s="11" t="s">
        <v>309</v>
      </c>
      <c r="E227" s="11" t="s">
        <v>37</v>
      </c>
      <c r="F227" s="11" t="s">
        <v>37</v>
      </c>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2:28" s="12" customFormat="1">
      <c r="B228" s="11">
        <v>213</v>
      </c>
      <c r="C228" s="11" t="s">
        <v>310</v>
      </c>
      <c r="D228" s="11" t="s">
        <v>300</v>
      </c>
      <c r="E228" s="11" t="s">
        <v>298</v>
      </c>
      <c r="F228" s="11">
        <v>60</v>
      </c>
      <c r="G228" s="13">
        <v>1395</v>
      </c>
      <c r="H228" s="14">
        <v>83700</v>
      </c>
      <c r="I228" s="13">
        <v>1052</v>
      </c>
      <c r="J228" s="15">
        <v>63120</v>
      </c>
      <c r="K228" s="13">
        <v>1750</v>
      </c>
      <c r="L228" s="14">
        <v>105000</v>
      </c>
      <c r="M228" s="13" t="s">
        <v>41</v>
      </c>
      <c r="N228" s="11"/>
      <c r="O228" s="13">
        <v>1150</v>
      </c>
      <c r="P228" s="14">
        <f t="shared" ref="P228" si="387">O228*$F228</f>
        <v>69000</v>
      </c>
      <c r="Q228" s="13">
        <v>1130</v>
      </c>
      <c r="R228" s="14">
        <f t="shared" ref="R228" si="388">Q228*$F228</f>
        <v>67800</v>
      </c>
      <c r="S228" s="13">
        <v>1100</v>
      </c>
      <c r="T228" s="14">
        <f t="shared" ref="T228" si="389">S228*$F228</f>
        <v>66000</v>
      </c>
      <c r="U228" s="13">
        <v>1100</v>
      </c>
      <c r="V228" s="14">
        <v>66000</v>
      </c>
      <c r="W228" s="13">
        <v>1500</v>
      </c>
      <c r="X228" s="14">
        <f t="shared" ref="X228" si="390">W228*$F228</f>
        <v>90000</v>
      </c>
      <c r="Y228" s="13">
        <v>1500</v>
      </c>
      <c r="Z228" s="14">
        <v>90000</v>
      </c>
      <c r="AA228" s="13"/>
      <c r="AB228" s="14">
        <f t="shared" ref="AB228:AB229" si="391">AA228*$F228</f>
        <v>0</v>
      </c>
    </row>
    <row r="229" spans="2:28" s="12" customFormat="1">
      <c r="B229" s="11">
        <v>214</v>
      </c>
      <c r="C229" s="11" t="s">
        <v>311</v>
      </c>
      <c r="D229" s="11" t="s">
        <v>302</v>
      </c>
      <c r="E229" s="11" t="s">
        <v>298</v>
      </c>
      <c r="F229" s="11">
        <v>5</v>
      </c>
      <c r="G229" s="13">
        <v>1795</v>
      </c>
      <c r="H229" s="14">
        <v>8975</v>
      </c>
      <c r="I229" s="13">
        <v>1175</v>
      </c>
      <c r="J229" s="15">
        <v>5875</v>
      </c>
      <c r="K229" s="13">
        <v>1850</v>
      </c>
      <c r="L229" s="14">
        <v>9250</v>
      </c>
      <c r="M229" s="13" t="s">
        <v>41</v>
      </c>
      <c r="N229" s="11"/>
      <c r="O229" s="13">
        <v>1250</v>
      </c>
      <c r="P229" s="14">
        <f t="shared" ref="P229" si="392">O229*$F229</f>
        <v>6250</v>
      </c>
      <c r="Q229" s="13">
        <v>1230</v>
      </c>
      <c r="R229" s="14">
        <f t="shared" ref="R229" si="393">Q229*$F229</f>
        <v>6150</v>
      </c>
      <c r="S229" s="13">
        <v>1250</v>
      </c>
      <c r="T229" s="14">
        <f t="shared" ref="T229" si="394">S229*$F229</f>
        <v>6250</v>
      </c>
      <c r="U229" s="13">
        <v>1250</v>
      </c>
      <c r="V229" s="14">
        <v>6250</v>
      </c>
      <c r="W229" s="13">
        <v>1800</v>
      </c>
      <c r="X229" s="14">
        <f t="shared" ref="X229" si="395">W229*$F229</f>
        <v>9000</v>
      </c>
      <c r="Y229" s="13">
        <v>1800</v>
      </c>
      <c r="Z229" s="14">
        <v>9000</v>
      </c>
      <c r="AA229" s="13"/>
      <c r="AB229" s="14">
        <f t="shared" si="391"/>
        <v>0</v>
      </c>
    </row>
    <row r="230" spans="2:28" s="12" customFormat="1">
      <c r="B230" s="11">
        <v>215</v>
      </c>
      <c r="C230" s="11" t="s">
        <v>312</v>
      </c>
      <c r="D230" s="11" t="s">
        <v>304</v>
      </c>
      <c r="E230" s="11" t="s">
        <v>298</v>
      </c>
      <c r="F230" s="11">
        <v>0</v>
      </c>
      <c r="G230" s="13">
        <v>0</v>
      </c>
      <c r="H230" s="16">
        <v>0</v>
      </c>
      <c r="I230" s="13">
        <v>0</v>
      </c>
      <c r="J230" s="16">
        <v>0</v>
      </c>
      <c r="K230" s="13">
        <v>1900</v>
      </c>
      <c r="L230" s="13">
        <v>0</v>
      </c>
      <c r="M230" s="13" t="s">
        <v>41</v>
      </c>
      <c r="N230" s="11"/>
      <c r="O230" s="13">
        <v>1550</v>
      </c>
      <c r="P230" s="16">
        <v>0</v>
      </c>
      <c r="Q230" s="13">
        <v>1550</v>
      </c>
      <c r="R230" s="16">
        <v>0</v>
      </c>
      <c r="S230" s="13">
        <v>1</v>
      </c>
      <c r="T230" s="16">
        <v>0</v>
      </c>
      <c r="U230" s="13">
        <v>1</v>
      </c>
      <c r="V230" s="13">
        <v>0</v>
      </c>
      <c r="W230" s="13">
        <v>0</v>
      </c>
      <c r="X230" s="16">
        <v>0</v>
      </c>
      <c r="Y230" s="13">
        <v>0</v>
      </c>
      <c r="Z230" s="16">
        <v>0</v>
      </c>
      <c r="AA230" s="13"/>
      <c r="AB230" s="16">
        <v>0</v>
      </c>
    </row>
    <row r="231" spans="2:28" s="12" customFormat="1">
      <c r="B231" s="11">
        <v>216</v>
      </c>
      <c r="C231" s="11" t="s">
        <v>313</v>
      </c>
      <c r="D231" s="11" t="s">
        <v>306</v>
      </c>
      <c r="E231" s="11" t="s">
        <v>307</v>
      </c>
      <c r="F231" s="11">
        <v>0</v>
      </c>
      <c r="G231" s="13">
        <v>0</v>
      </c>
      <c r="H231" s="16">
        <v>0</v>
      </c>
      <c r="I231" s="13">
        <v>0</v>
      </c>
      <c r="J231" s="16">
        <v>0</v>
      </c>
      <c r="K231" s="13">
        <v>1950</v>
      </c>
      <c r="L231" s="13">
        <v>0</v>
      </c>
      <c r="M231" s="13" t="s">
        <v>41</v>
      </c>
      <c r="N231" s="11"/>
      <c r="O231" s="13">
        <v>1750</v>
      </c>
      <c r="P231" s="16">
        <v>0</v>
      </c>
      <c r="Q231" s="13">
        <v>1750</v>
      </c>
      <c r="R231" s="16">
        <v>0</v>
      </c>
      <c r="S231" s="13">
        <v>1</v>
      </c>
      <c r="T231" s="16">
        <v>0</v>
      </c>
      <c r="U231" s="13">
        <v>1</v>
      </c>
      <c r="V231" s="13">
        <v>0</v>
      </c>
      <c r="W231" s="13">
        <v>0</v>
      </c>
      <c r="X231" s="16">
        <v>0</v>
      </c>
      <c r="Y231" s="13">
        <v>0</v>
      </c>
      <c r="Z231" s="16">
        <v>0</v>
      </c>
      <c r="AA231" s="13"/>
      <c r="AB231" s="16">
        <v>0</v>
      </c>
    </row>
    <row r="232" spans="2:28" s="12" customFormat="1">
      <c r="B232" s="11">
        <v>217</v>
      </c>
      <c r="C232" s="11">
        <v>5.4</v>
      </c>
      <c r="D232" s="11" t="s">
        <v>314</v>
      </c>
      <c r="E232" s="11" t="s">
        <v>37</v>
      </c>
      <c r="F232" s="11" t="s">
        <v>37</v>
      </c>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2:28" s="12" customFormat="1">
      <c r="B233" s="11">
        <v>218</v>
      </c>
      <c r="C233" s="11" t="s">
        <v>315</v>
      </c>
      <c r="D233" s="11" t="s">
        <v>316</v>
      </c>
      <c r="E233" s="11" t="s">
        <v>273</v>
      </c>
      <c r="F233" s="11">
        <v>0</v>
      </c>
      <c r="G233" s="13">
        <v>0</v>
      </c>
      <c r="H233" s="16">
        <v>0</v>
      </c>
      <c r="I233" s="13">
        <v>0</v>
      </c>
      <c r="J233" s="16">
        <v>0</v>
      </c>
      <c r="K233" s="13">
        <v>2650</v>
      </c>
      <c r="L233" s="13">
        <v>0</v>
      </c>
      <c r="M233" s="13" t="s">
        <v>41</v>
      </c>
      <c r="N233" s="11"/>
      <c r="O233" s="13">
        <v>900</v>
      </c>
      <c r="P233" s="16">
        <v>0</v>
      </c>
      <c r="Q233" s="13">
        <v>900</v>
      </c>
      <c r="R233" s="16">
        <v>0</v>
      </c>
      <c r="S233" s="13">
        <v>1</v>
      </c>
      <c r="T233" s="16">
        <v>0</v>
      </c>
      <c r="U233" s="13">
        <v>1</v>
      </c>
      <c r="V233" s="13">
        <v>0</v>
      </c>
      <c r="W233" s="13">
        <v>0</v>
      </c>
      <c r="X233" s="16">
        <v>0</v>
      </c>
      <c r="Y233" s="13">
        <v>0</v>
      </c>
      <c r="Z233" s="16">
        <v>0</v>
      </c>
      <c r="AA233" s="13"/>
      <c r="AB233" s="16">
        <v>0</v>
      </c>
    </row>
    <row r="234" spans="2:28" s="12" customFormat="1">
      <c r="B234" s="11">
        <v>219</v>
      </c>
      <c r="C234" s="11">
        <v>6</v>
      </c>
      <c r="D234" s="11" t="s">
        <v>317</v>
      </c>
      <c r="E234" s="11" t="s">
        <v>37</v>
      </c>
      <c r="F234" s="11" t="s">
        <v>37</v>
      </c>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2:28" s="12" customFormat="1">
      <c r="B235" s="11">
        <v>220</v>
      </c>
      <c r="C235" s="11">
        <v>6.1</v>
      </c>
      <c r="D235" s="11" t="s">
        <v>318</v>
      </c>
      <c r="E235" s="11" t="s">
        <v>37</v>
      </c>
      <c r="F235" s="11" t="s">
        <v>37</v>
      </c>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2:28" s="12" customFormat="1">
      <c r="B236" s="11">
        <v>221</v>
      </c>
      <c r="C236" s="11" t="s">
        <v>37</v>
      </c>
      <c r="D236" s="11" t="s">
        <v>319</v>
      </c>
      <c r="E236" s="11" t="s">
        <v>37</v>
      </c>
      <c r="F236" s="11" t="s">
        <v>37</v>
      </c>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2:28" s="12" customFormat="1">
      <c r="B237" s="11">
        <v>222</v>
      </c>
      <c r="C237" s="11" t="s">
        <v>320</v>
      </c>
      <c r="D237" s="11" t="s">
        <v>321</v>
      </c>
      <c r="E237" s="11" t="s">
        <v>307</v>
      </c>
      <c r="F237" s="11">
        <v>340</v>
      </c>
      <c r="G237" s="13">
        <v>730</v>
      </c>
      <c r="H237" s="14">
        <v>248200</v>
      </c>
      <c r="I237" s="13">
        <v>1058</v>
      </c>
      <c r="J237" s="14">
        <v>359720</v>
      </c>
      <c r="K237" s="13">
        <v>1850</v>
      </c>
      <c r="L237" s="14">
        <v>629000</v>
      </c>
      <c r="M237" s="13" t="s">
        <v>41</v>
      </c>
      <c r="N237" s="11"/>
      <c r="O237" s="13">
        <v>830</v>
      </c>
      <c r="P237" s="14">
        <f t="shared" ref="P237" si="396">O237*$F237</f>
        <v>282200</v>
      </c>
      <c r="Q237" s="13">
        <v>800</v>
      </c>
      <c r="R237" s="14">
        <f t="shared" ref="R237" si="397">Q237*$F237</f>
        <v>272000</v>
      </c>
      <c r="S237" s="13">
        <v>680</v>
      </c>
      <c r="T237" s="14">
        <f t="shared" ref="T237" si="398">S237*$F237</f>
        <v>231200</v>
      </c>
      <c r="U237" s="13">
        <v>680</v>
      </c>
      <c r="V237" s="15">
        <v>231200</v>
      </c>
      <c r="W237" s="13">
        <v>850</v>
      </c>
      <c r="X237" s="14">
        <f t="shared" ref="X237" si="399">W237*$F237</f>
        <v>289000</v>
      </c>
      <c r="Y237" s="13">
        <v>850</v>
      </c>
      <c r="Z237" s="14">
        <v>289000</v>
      </c>
      <c r="AA237" s="13"/>
      <c r="AB237" s="14">
        <f t="shared" ref="AB237:AB238" si="400">AA237*$F237</f>
        <v>0</v>
      </c>
    </row>
    <row r="238" spans="2:28" s="12" customFormat="1">
      <c r="B238" s="11">
        <v>223</v>
      </c>
      <c r="C238" s="11" t="s">
        <v>322</v>
      </c>
      <c r="D238" s="11" t="s">
        <v>323</v>
      </c>
      <c r="E238" s="11" t="s">
        <v>307</v>
      </c>
      <c r="F238" s="11">
        <v>320</v>
      </c>
      <c r="G238" s="13">
        <v>1025</v>
      </c>
      <c r="H238" s="14">
        <v>328000</v>
      </c>
      <c r="I238" s="13">
        <v>1178</v>
      </c>
      <c r="J238" s="14">
        <v>376960</v>
      </c>
      <c r="K238" s="13">
        <v>1850</v>
      </c>
      <c r="L238" s="14">
        <v>592000</v>
      </c>
      <c r="M238" s="13" t="s">
        <v>41</v>
      </c>
      <c r="N238" s="11"/>
      <c r="O238" s="13">
        <v>980</v>
      </c>
      <c r="P238" s="14">
        <f t="shared" ref="P238" si="401">O238*$F238</f>
        <v>313600</v>
      </c>
      <c r="Q238" s="13">
        <v>950</v>
      </c>
      <c r="R238" s="14">
        <f t="shared" ref="R238" si="402">Q238*$F238</f>
        <v>304000</v>
      </c>
      <c r="S238" s="13">
        <v>950</v>
      </c>
      <c r="T238" s="14">
        <f t="shared" ref="T238" si="403">S238*$F238</f>
        <v>304000</v>
      </c>
      <c r="U238" s="13">
        <v>950</v>
      </c>
      <c r="V238" s="15">
        <v>304000</v>
      </c>
      <c r="W238" s="13">
        <v>1500</v>
      </c>
      <c r="X238" s="14">
        <f t="shared" ref="X238" si="404">W238*$F238</f>
        <v>480000</v>
      </c>
      <c r="Y238" s="13">
        <v>1500</v>
      </c>
      <c r="Z238" s="14">
        <v>480000</v>
      </c>
      <c r="AA238" s="13"/>
      <c r="AB238" s="14">
        <f t="shared" si="400"/>
        <v>0</v>
      </c>
    </row>
    <row r="239" spans="2:28" s="12" customFormat="1">
      <c r="B239" s="11">
        <v>224</v>
      </c>
      <c r="C239" s="11">
        <v>6.2</v>
      </c>
      <c r="D239" s="11" t="s">
        <v>324</v>
      </c>
      <c r="E239" s="11" t="s">
        <v>37</v>
      </c>
      <c r="F239" s="11" t="s">
        <v>37</v>
      </c>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2:28" s="12" customFormat="1">
      <c r="B240" s="11">
        <v>225</v>
      </c>
      <c r="C240" s="11" t="s">
        <v>37</v>
      </c>
      <c r="D240" s="11" t="s">
        <v>325</v>
      </c>
      <c r="E240" s="11" t="s">
        <v>37</v>
      </c>
      <c r="F240" s="11" t="s">
        <v>37</v>
      </c>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2:28" s="12" customFormat="1">
      <c r="B241" s="11">
        <v>226</v>
      </c>
      <c r="C241" s="11" t="s">
        <v>326</v>
      </c>
      <c r="D241" s="11" t="s">
        <v>327</v>
      </c>
      <c r="E241" s="11" t="s">
        <v>328</v>
      </c>
      <c r="F241" s="11">
        <v>30</v>
      </c>
      <c r="G241" s="13">
        <v>1615</v>
      </c>
      <c r="H241" s="14">
        <v>48450</v>
      </c>
      <c r="I241" s="13">
        <v>1495</v>
      </c>
      <c r="J241" s="14">
        <v>44850</v>
      </c>
      <c r="K241" s="13">
        <v>950</v>
      </c>
      <c r="L241" s="15">
        <v>28500</v>
      </c>
      <c r="M241" s="13" t="s">
        <v>41</v>
      </c>
      <c r="N241" s="11"/>
      <c r="O241" s="13">
        <v>1050</v>
      </c>
      <c r="P241" s="14">
        <f>O241*$F241</f>
        <v>31500</v>
      </c>
      <c r="Q241" s="13">
        <v>1050</v>
      </c>
      <c r="R241" s="14">
        <f>Q241*$F241</f>
        <v>31500</v>
      </c>
      <c r="S241" s="13">
        <v>1150</v>
      </c>
      <c r="T241" s="14">
        <f>S241*$F241</f>
        <v>34500</v>
      </c>
      <c r="U241" s="13">
        <v>1150</v>
      </c>
      <c r="V241" s="14">
        <v>34500</v>
      </c>
      <c r="W241" s="13">
        <v>1200</v>
      </c>
      <c r="X241" s="14">
        <f>W241*$F241</f>
        <v>36000</v>
      </c>
      <c r="Y241" s="13">
        <v>1200</v>
      </c>
      <c r="Z241" s="14">
        <v>36000</v>
      </c>
      <c r="AA241" s="13"/>
      <c r="AB241" s="14">
        <f>AA241*$F241</f>
        <v>0</v>
      </c>
    </row>
    <row r="242" spans="2:28" s="12" customFormat="1">
      <c r="B242" s="11">
        <v>227</v>
      </c>
      <c r="C242" s="11">
        <v>7</v>
      </c>
      <c r="D242" s="11" t="s">
        <v>329</v>
      </c>
      <c r="E242" s="11" t="s">
        <v>37</v>
      </c>
      <c r="F242" s="11" t="s">
        <v>37</v>
      </c>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2:28" s="12" customFormat="1">
      <c r="B243" s="11">
        <v>228</v>
      </c>
      <c r="C243" s="11">
        <v>7.1</v>
      </c>
      <c r="D243" s="11" t="s">
        <v>330</v>
      </c>
      <c r="E243" s="11" t="s">
        <v>298</v>
      </c>
      <c r="F243" s="11">
        <v>1.5</v>
      </c>
      <c r="G243" s="13">
        <v>5650</v>
      </c>
      <c r="H243" s="15">
        <v>8475</v>
      </c>
      <c r="I243" s="13">
        <v>6424</v>
      </c>
      <c r="J243" s="14">
        <v>9636</v>
      </c>
      <c r="K243" s="13">
        <v>10500</v>
      </c>
      <c r="L243" s="14">
        <v>15750</v>
      </c>
      <c r="M243" s="13" t="s">
        <v>41</v>
      </c>
      <c r="N243" s="11"/>
      <c r="O243" s="13">
        <v>8500</v>
      </c>
      <c r="P243" s="14">
        <f t="shared" ref="P243" si="405">O243*$F243</f>
        <v>12750</v>
      </c>
      <c r="Q243" s="13">
        <v>8500</v>
      </c>
      <c r="R243" s="14">
        <f t="shared" ref="R243" si="406">Q243*$F243</f>
        <v>12750</v>
      </c>
      <c r="S243" s="13">
        <v>12500</v>
      </c>
      <c r="T243" s="14">
        <f t="shared" ref="T243" si="407">S243*$F243</f>
        <v>18750</v>
      </c>
      <c r="U243" s="13">
        <v>12500</v>
      </c>
      <c r="V243" s="14">
        <v>18750</v>
      </c>
      <c r="W243" s="13">
        <v>15000</v>
      </c>
      <c r="X243" s="14">
        <f t="shared" ref="X243" si="408">W243*$F243</f>
        <v>22500</v>
      </c>
      <c r="Y243" s="13">
        <v>15000</v>
      </c>
      <c r="Z243" s="14">
        <v>22500</v>
      </c>
      <c r="AA243" s="13"/>
      <c r="AB243" s="14">
        <f t="shared" ref="AB243:AB245" si="409">AA243*$F243</f>
        <v>0</v>
      </c>
    </row>
    <row r="244" spans="2:28" s="12" customFormat="1">
      <c r="B244" s="11">
        <v>229</v>
      </c>
      <c r="C244" s="11">
        <v>7.2</v>
      </c>
      <c r="D244" s="11" t="s">
        <v>331</v>
      </c>
      <c r="E244" s="11" t="s">
        <v>298</v>
      </c>
      <c r="F244" s="11">
        <v>2.5</v>
      </c>
      <c r="G244" s="13">
        <v>6890</v>
      </c>
      <c r="H244" s="15">
        <v>17225</v>
      </c>
      <c r="I244" s="13">
        <v>7115</v>
      </c>
      <c r="J244" s="14">
        <v>17787.5</v>
      </c>
      <c r="K244" s="13">
        <v>10500</v>
      </c>
      <c r="L244" s="14">
        <v>26250</v>
      </c>
      <c r="M244" s="13" t="s">
        <v>41</v>
      </c>
      <c r="N244" s="11"/>
      <c r="O244" s="13">
        <v>7000</v>
      </c>
      <c r="P244" s="14">
        <f t="shared" ref="P244" si="410">O244*$F244</f>
        <v>17500</v>
      </c>
      <c r="Q244" s="13">
        <v>7000</v>
      </c>
      <c r="R244" s="14">
        <f t="shared" ref="R244" si="411">Q244*$F244</f>
        <v>17500</v>
      </c>
      <c r="S244" s="13">
        <v>16500</v>
      </c>
      <c r="T244" s="14">
        <f t="shared" ref="T244" si="412">S244*$F244</f>
        <v>41250</v>
      </c>
      <c r="U244" s="13">
        <v>16500</v>
      </c>
      <c r="V244" s="14">
        <v>41250</v>
      </c>
      <c r="W244" s="13">
        <v>7500</v>
      </c>
      <c r="X244" s="14">
        <f t="shared" ref="X244" si="413">W244*$F244</f>
        <v>18750</v>
      </c>
      <c r="Y244" s="13">
        <v>7500</v>
      </c>
      <c r="Z244" s="14">
        <v>18750</v>
      </c>
      <c r="AA244" s="13"/>
      <c r="AB244" s="14">
        <f t="shared" si="409"/>
        <v>0</v>
      </c>
    </row>
    <row r="245" spans="2:28" s="12" customFormat="1">
      <c r="B245" s="11">
        <v>230</v>
      </c>
      <c r="C245" s="11">
        <v>7.3</v>
      </c>
      <c r="D245" s="11" t="s">
        <v>332</v>
      </c>
      <c r="E245" s="11" t="s">
        <v>298</v>
      </c>
      <c r="F245" s="11">
        <v>2</v>
      </c>
      <c r="G245" s="13">
        <v>9200</v>
      </c>
      <c r="H245" s="14">
        <v>18400</v>
      </c>
      <c r="I245" s="13">
        <v>10517</v>
      </c>
      <c r="J245" s="14">
        <v>21034</v>
      </c>
      <c r="K245" s="13">
        <v>7000</v>
      </c>
      <c r="L245" s="15">
        <v>14000</v>
      </c>
      <c r="M245" s="13" t="s">
        <v>41</v>
      </c>
      <c r="N245" s="11"/>
      <c r="O245" s="13">
        <v>7500</v>
      </c>
      <c r="P245" s="14">
        <f t="shared" ref="P245" si="414">O245*$F245</f>
        <v>15000</v>
      </c>
      <c r="Q245" s="13">
        <v>7500</v>
      </c>
      <c r="R245" s="14">
        <f t="shared" ref="R245" si="415">Q245*$F245</f>
        <v>15000</v>
      </c>
      <c r="S245" s="13">
        <v>10500</v>
      </c>
      <c r="T245" s="14">
        <f t="shared" ref="T245" si="416">S245*$F245</f>
        <v>21000</v>
      </c>
      <c r="U245" s="13">
        <v>10500</v>
      </c>
      <c r="V245" s="14">
        <v>21000</v>
      </c>
      <c r="W245" s="13">
        <v>7500</v>
      </c>
      <c r="X245" s="14">
        <f t="shared" ref="X245" si="417">W245*$F245</f>
        <v>15000</v>
      </c>
      <c r="Y245" s="13">
        <v>7500</v>
      </c>
      <c r="Z245" s="14">
        <v>15000</v>
      </c>
      <c r="AA245" s="13"/>
      <c r="AB245" s="14">
        <f t="shared" si="409"/>
        <v>0</v>
      </c>
    </row>
    <row r="246" spans="2:28" s="12" customFormat="1">
      <c r="B246" s="11">
        <v>231</v>
      </c>
      <c r="C246" s="11">
        <v>7.8</v>
      </c>
      <c r="D246" s="11" t="s">
        <v>333</v>
      </c>
      <c r="E246" s="11" t="s">
        <v>37</v>
      </c>
      <c r="F246" s="11" t="s">
        <v>37</v>
      </c>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2:28" s="12" customFormat="1">
      <c r="B247" s="11">
        <v>232</v>
      </c>
      <c r="C247" s="11" t="s">
        <v>334</v>
      </c>
      <c r="D247" s="11" t="s">
        <v>335</v>
      </c>
      <c r="E247" s="11" t="s">
        <v>273</v>
      </c>
      <c r="F247" s="11">
        <v>20</v>
      </c>
      <c r="G247" s="13">
        <v>1320</v>
      </c>
      <c r="H247" s="15">
        <v>26400</v>
      </c>
      <c r="I247" s="13">
        <v>9899</v>
      </c>
      <c r="J247" s="14">
        <v>197980</v>
      </c>
      <c r="K247" s="13">
        <v>1350</v>
      </c>
      <c r="L247" s="14">
        <v>27000</v>
      </c>
      <c r="M247" s="13" t="s">
        <v>41</v>
      </c>
      <c r="N247" s="11"/>
      <c r="O247" s="13">
        <v>1650</v>
      </c>
      <c r="P247" s="14">
        <f t="shared" ref="P247" si="418">O247*$F247</f>
        <v>33000</v>
      </c>
      <c r="Q247" s="13">
        <v>1600</v>
      </c>
      <c r="R247" s="14">
        <f t="shared" ref="R247" si="419">Q247*$F247</f>
        <v>32000</v>
      </c>
      <c r="S247" s="13">
        <v>2600</v>
      </c>
      <c r="T247" s="14">
        <f t="shared" ref="T247" si="420">S247*$F247</f>
        <v>52000</v>
      </c>
      <c r="U247" s="13">
        <v>2600</v>
      </c>
      <c r="V247" s="14">
        <v>52000</v>
      </c>
      <c r="W247" s="13">
        <v>2450</v>
      </c>
      <c r="X247" s="14">
        <f t="shared" ref="X247" si="421">W247*$F247</f>
        <v>49000</v>
      </c>
      <c r="Y247" s="13">
        <v>2450</v>
      </c>
      <c r="Z247" s="14">
        <v>49000</v>
      </c>
      <c r="AA247" s="13"/>
      <c r="AB247" s="14">
        <f t="shared" ref="AB247:AB249" si="422">AA247*$F247</f>
        <v>0</v>
      </c>
    </row>
    <row r="248" spans="2:28" s="12" customFormat="1">
      <c r="B248" s="11">
        <v>233</v>
      </c>
      <c r="C248" s="11" t="s">
        <v>336</v>
      </c>
      <c r="D248" s="11" t="s">
        <v>337</v>
      </c>
      <c r="E248" s="11" t="s">
        <v>273</v>
      </c>
      <c r="F248" s="11">
        <v>15</v>
      </c>
      <c r="G248" s="13">
        <v>1690</v>
      </c>
      <c r="H248" s="14">
        <v>25350</v>
      </c>
      <c r="I248" s="13">
        <v>10467</v>
      </c>
      <c r="J248" s="14">
        <v>157005</v>
      </c>
      <c r="K248" s="13">
        <v>1650</v>
      </c>
      <c r="L248" s="15">
        <v>24750</v>
      </c>
      <c r="M248" s="13" t="s">
        <v>41</v>
      </c>
      <c r="N248" s="11"/>
      <c r="O248" s="13">
        <v>1950</v>
      </c>
      <c r="P248" s="14">
        <f t="shared" ref="P248" si="423">O248*$F248</f>
        <v>29250</v>
      </c>
      <c r="Q248" s="13">
        <v>1900</v>
      </c>
      <c r="R248" s="14">
        <f t="shared" ref="R248" si="424">Q248*$F248</f>
        <v>28500</v>
      </c>
      <c r="S248" s="13">
        <v>2800</v>
      </c>
      <c r="T248" s="14">
        <f t="shared" ref="T248" si="425">S248*$F248</f>
        <v>42000</v>
      </c>
      <c r="U248" s="13">
        <v>2800</v>
      </c>
      <c r="V248" s="14">
        <v>42000</v>
      </c>
      <c r="W248" s="13">
        <v>3400</v>
      </c>
      <c r="X248" s="14">
        <f t="shared" ref="X248" si="426">W248*$F248</f>
        <v>51000</v>
      </c>
      <c r="Y248" s="13">
        <v>3400</v>
      </c>
      <c r="Z248" s="14">
        <v>51000</v>
      </c>
      <c r="AA248" s="13"/>
      <c r="AB248" s="14">
        <f t="shared" si="422"/>
        <v>0</v>
      </c>
    </row>
    <row r="249" spans="2:28" s="12" customFormat="1">
      <c r="B249" s="11">
        <v>234</v>
      </c>
      <c r="C249" s="11" t="s">
        <v>338</v>
      </c>
      <c r="D249" s="11" t="s">
        <v>339</v>
      </c>
      <c r="E249" s="11" t="s">
        <v>114</v>
      </c>
      <c r="F249" s="11">
        <v>1</v>
      </c>
      <c r="G249" s="13">
        <v>32000</v>
      </c>
      <c r="H249" s="14">
        <v>32000</v>
      </c>
      <c r="I249" s="13">
        <v>46000</v>
      </c>
      <c r="J249" s="14">
        <v>46000</v>
      </c>
      <c r="K249" s="13">
        <v>8500</v>
      </c>
      <c r="L249" s="14">
        <v>8500</v>
      </c>
      <c r="M249" s="13" t="s">
        <v>41</v>
      </c>
      <c r="N249" s="11"/>
      <c r="O249" s="13">
        <v>55000</v>
      </c>
      <c r="P249" s="14">
        <f t="shared" ref="P249" si="427">O249*$F249</f>
        <v>55000</v>
      </c>
      <c r="Q249" s="13">
        <v>55000</v>
      </c>
      <c r="R249" s="14">
        <f t="shared" ref="R249" si="428">Q249*$F249</f>
        <v>55000</v>
      </c>
      <c r="S249" s="13">
        <v>1</v>
      </c>
      <c r="T249" s="14">
        <f t="shared" ref="T249" si="429">S249*$F249</f>
        <v>1</v>
      </c>
      <c r="U249" s="13">
        <v>1</v>
      </c>
      <c r="V249" s="16">
        <v>1</v>
      </c>
      <c r="W249" s="13">
        <v>50000</v>
      </c>
      <c r="X249" s="14">
        <f t="shared" ref="X249" si="430">W249*$F249</f>
        <v>50000</v>
      </c>
      <c r="Y249" s="13">
        <v>50000</v>
      </c>
      <c r="Z249" s="14">
        <v>50000</v>
      </c>
      <c r="AA249" s="13"/>
      <c r="AB249" s="14">
        <f t="shared" si="422"/>
        <v>0</v>
      </c>
    </row>
    <row r="250" spans="2:28" s="12" customFormat="1">
      <c r="B250" s="11">
        <v>235</v>
      </c>
      <c r="C250" s="11" t="s">
        <v>37</v>
      </c>
      <c r="D250" s="11" t="s">
        <v>340</v>
      </c>
      <c r="E250" s="11" t="s">
        <v>37</v>
      </c>
      <c r="F250" s="11" t="s">
        <v>37</v>
      </c>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2:28" s="12" customFormat="1">
      <c r="B251" s="11">
        <v>236</v>
      </c>
      <c r="C251" s="11" t="s">
        <v>341</v>
      </c>
      <c r="D251" s="11" t="s">
        <v>342</v>
      </c>
      <c r="E251" s="11" t="s">
        <v>37</v>
      </c>
      <c r="F251" s="11" t="s">
        <v>37</v>
      </c>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2:28" s="12" customFormat="1">
      <c r="B252" s="11">
        <v>237</v>
      </c>
      <c r="C252" s="11">
        <v>1</v>
      </c>
      <c r="D252" s="11" t="s">
        <v>343</v>
      </c>
      <c r="E252" s="11" t="s">
        <v>37</v>
      </c>
      <c r="F252" s="11" t="s">
        <v>37</v>
      </c>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2:28" s="12" customFormat="1">
      <c r="B253" s="11">
        <v>238</v>
      </c>
      <c r="C253" s="11">
        <v>1</v>
      </c>
      <c r="D253" s="11" t="s">
        <v>344</v>
      </c>
      <c r="E253" s="11" t="s">
        <v>37</v>
      </c>
      <c r="F253" s="11" t="s">
        <v>37</v>
      </c>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2:28" s="12" customFormat="1">
      <c r="B254" s="11">
        <v>239</v>
      </c>
      <c r="C254" s="11" t="s">
        <v>37</v>
      </c>
      <c r="D254" s="11" t="s">
        <v>345</v>
      </c>
      <c r="E254" s="11" t="s">
        <v>37</v>
      </c>
      <c r="F254" s="11" t="s">
        <v>37</v>
      </c>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2:28" s="12" customFormat="1">
      <c r="B255" s="11">
        <v>240</v>
      </c>
      <c r="C255" s="11" t="s">
        <v>206</v>
      </c>
      <c r="D255" s="11" t="s">
        <v>346</v>
      </c>
      <c r="E255" s="11" t="s">
        <v>37</v>
      </c>
      <c r="F255" s="11" t="s">
        <v>37</v>
      </c>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2:28" s="12" customFormat="1">
      <c r="B256" s="11">
        <v>241</v>
      </c>
      <c r="C256" s="11" t="s">
        <v>37</v>
      </c>
      <c r="D256" s="11" t="s">
        <v>347</v>
      </c>
      <c r="E256" s="11" t="s">
        <v>37</v>
      </c>
      <c r="F256" s="11" t="s">
        <v>37</v>
      </c>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2:28" s="12" customFormat="1">
      <c r="B257" s="11">
        <v>242</v>
      </c>
      <c r="C257" s="11" t="s">
        <v>37</v>
      </c>
      <c r="D257" s="11" t="s">
        <v>348</v>
      </c>
      <c r="E257" s="11" t="s">
        <v>37</v>
      </c>
      <c r="F257" s="11" t="s">
        <v>37</v>
      </c>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2:28" s="12" customFormat="1">
      <c r="B258" s="11">
        <v>243</v>
      </c>
      <c r="C258" s="11" t="s">
        <v>349</v>
      </c>
      <c r="D258" s="11" t="s">
        <v>350</v>
      </c>
      <c r="E258" s="11" t="s">
        <v>37</v>
      </c>
      <c r="F258" s="11" t="s">
        <v>37</v>
      </c>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2:28" s="12" customFormat="1">
      <c r="B259" s="11">
        <v>244</v>
      </c>
      <c r="C259" s="11" t="s">
        <v>349</v>
      </c>
      <c r="D259" s="11" t="s">
        <v>351</v>
      </c>
      <c r="E259" s="11" t="s">
        <v>37</v>
      </c>
      <c r="F259" s="11" t="s">
        <v>37</v>
      </c>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2:28" s="12" customFormat="1">
      <c r="B260" s="11">
        <v>245</v>
      </c>
      <c r="C260" s="11" t="s">
        <v>349</v>
      </c>
      <c r="D260" s="11" t="s">
        <v>352</v>
      </c>
      <c r="E260" s="11" t="s">
        <v>37</v>
      </c>
      <c r="F260" s="11" t="s">
        <v>37</v>
      </c>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2:28" s="12" customFormat="1">
      <c r="B261" s="11">
        <v>246</v>
      </c>
      <c r="C261" s="11" t="s">
        <v>349</v>
      </c>
      <c r="D261" s="11" t="s">
        <v>353</v>
      </c>
      <c r="E261" s="11" t="s">
        <v>37</v>
      </c>
      <c r="F261" s="11" t="s">
        <v>37</v>
      </c>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2:28" s="12" customFormat="1">
      <c r="B262" s="11">
        <v>247</v>
      </c>
      <c r="C262" s="11" t="s">
        <v>349</v>
      </c>
      <c r="D262" s="11" t="s">
        <v>354</v>
      </c>
      <c r="E262" s="11" t="s">
        <v>37</v>
      </c>
      <c r="F262" s="11" t="s">
        <v>37</v>
      </c>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2:28" s="12" customFormat="1">
      <c r="B263" s="11">
        <v>248</v>
      </c>
      <c r="C263" s="11" t="s">
        <v>37</v>
      </c>
      <c r="D263" s="11" t="s">
        <v>355</v>
      </c>
      <c r="E263" s="11" t="s">
        <v>37</v>
      </c>
      <c r="F263" s="11" t="s">
        <v>37</v>
      </c>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2:28" s="12" customFormat="1">
      <c r="B264" s="11">
        <v>249</v>
      </c>
      <c r="C264" s="11" t="s">
        <v>37</v>
      </c>
      <c r="D264" s="11" t="s">
        <v>356</v>
      </c>
      <c r="E264" s="11" t="s">
        <v>37</v>
      </c>
      <c r="F264" s="11" t="s">
        <v>37</v>
      </c>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2:28" s="12" customFormat="1">
      <c r="B265" s="11">
        <v>250</v>
      </c>
      <c r="C265" s="11" t="s">
        <v>37</v>
      </c>
      <c r="D265" s="11" t="s">
        <v>357</v>
      </c>
      <c r="E265" s="11" t="s">
        <v>37</v>
      </c>
      <c r="F265" s="11" t="s">
        <v>37</v>
      </c>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2:28" s="12" customFormat="1">
      <c r="B266" s="11">
        <v>251</v>
      </c>
      <c r="C266" s="11" t="s">
        <v>37</v>
      </c>
      <c r="D266" s="11" t="s">
        <v>358</v>
      </c>
      <c r="E266" s="11" t="s">
        <v>37</v>
      </c>
      <c r="F266" s="11" t="s">
        <v>37</v>
      </c>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2:28" s="12" customFormat="1">
      <c r="B267" s="11">
        <v>252</v>
      </c>
      <c r="C267" s="11" t="s">
        <v>37</v>
      </c>
      <c r="D267" s="11" t="s">
        <v>359</v>
      </c>
      <c r="E267" s="11" t="s">
        <v>37</v>
      </c>
      <c r="F267" s="11" t="s">
        <v>37</v>
      </c>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2:28" s="12" customFormat="1">
      <c r="B268" s="11">
        <v>253</v>
      </c>
      <c r="C268" s="11" t="s">
        <v>37</v>
      </c>
      <c r="D268" s="11" t="s">
        <v>360</v>
      </c>
      <c r="E268" s="11" t="s">
        <v>37</v>
      </c>
      <c r="F268" s="11" t="s">
        <v>37</v>
      </c>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2:28" s="12" customFormat="1">
      <c r="B269" s="11">
        <v>254</v>
      </c>
      <c r="C269" s="11" t="s">
        <v>37</v>
      </c>
      <c r="D269" s="11" t="s">
        <v>361</v>
      </c>
      <c r="E269" s="11" t="s">
        <v>37</v>
      </c>
      <c r="F269" s="11" t="s">
        <v>37</v>
      </c>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2:28" s="12" customFormat="1">
      <c r="B270" s="11">
        <v>255</v>
      </c>
      <c r="C270" s="11" t="s">
        <v>37</v>
      </c>
      <c r="D270" s="11" t="s">
        <v>362</v>
      </c>
      <c r="E270" s="11" t="s">
        <v>122</v>
      </c>
      <c r="F270" s="11">
        <v>1</v>
      </c>
      <c r="G270" s="13">
        <v>18000</v>
      </c>
      <c r="H270" s="15">
        <v>18000</v>
      </c>
      <c r="I270" s="13">
        <v>78000</v>
      </c>
      <c r="J270" s="14">
        <v>78000</v>
      </c>
      <c r="K270" s="13">
        <v>30000</v>
      </c>
      <c r="L270" s="14">
        <v>30000</v>
      </c>
      <c r="M270" s="13" t="s">
        <v>41</v>
      </c>
      <c r="N270" s="11"/>
      <c r="O270" s="13">
        <v>60000</v>
      </c>
      <c r="P270" s="14">
        <f>O270*$F270</f>
        <v>60000</v>
      </c>
      <c r="Q270" s="13">
        <v>58000</v>
      </c>
      <c r="R270" s="14">
        <f>Q270*$F270</f>
        <v>58000</v>
      </c>
      <c r="S270" s="13">
        <v>130000</v>
      </c>
      <c r="T270" s="14">
        <f>S270*$F270</f>
        <v>130000</v>
      </c>
      <c r="U270" s="13">
        <v>130000</v>
      </c>
      <c r="V270" s="14">
        <v>130000</v>
      </c>
      <c r="W270" s="13">
        <v>450000</v>
      </c>
      <c r="X270" s="14">
        <f>W270*$F270</f>
        <v>450000</v>
      </c>
      <c r="Y270" s="13">
        <v>450000</v>
      </c>
      <c r="Z270" s="14">
        <v>450000</v>
      </c>
      <c r="AA270" s="13"/>
      <c r="AB270" s="14">
        <f>AA270*$F270</f>
        <v>0</v>
      </c>
    </row>
    <row r="271" spans="2:28" s="12" customFormat="1">
      <c r="B271" s="11">
        <v>256</v>
      </c>
      <c r="C271" s="11">
        <v>2</v>
      </c>
      <c r="D271" s="11" t="s">
        <v>363</v>
      </c>
      <c r="E271" s="11" t="s">
        <v>37</v>
      </c>
      <c r="F271" s="11" t="s">
        <v>37</v>
      </c>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2:28" s="12" customFormat="1">
      <c r="B272" s="11">
        <v>257</v>
      </c>
      <c r="C272" s="11">
        <v>2.1</v>
      </c>
      <c r="D272" s="11" t="s">
        <v>364</v>
      </c>
      <c r="E272" s="11" t="s">
        <v>37</v>
      </c>
      <c r="F272" s="11" t="s">
        <v>37</v>
      </c>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2:28" s="12" customFormat="1">
      <c r="B273" s="11">
        <v>258</v>
      </c>
      <c r="C273" s="11" t="s">
        <v>365</v>
      </c>
      <c r="D273" s="11" t="s">
        <v>366</v>
      </c>
      <c r="E273" s="11" t="s">
        <v>141</v>
      </c>
      <c r="F273" s="11">
        <v>0</v>
      </c>
      <c r="G273" s="13">
        <v>0</v>
      </c>
      <c r="H273" s="16">
        <v>0</v>
      </c>
      <c r="I273" s="13">
        <v>0</v>
      </c>
      <c r="J273" s="16">
        <v>0</v>
      </c>
      <c r="K273" s="13">
        <v>850</v>
      </c>
      <c r="L273" s="13">
        <v>0</v>
      </c>
      <c r="M273" s="13" t="s">
        <v>41</v>
      </c>
      <c r="N273" s="11"/>
      <c r="O273" s="13">
        <v>1100</v>
      </c>
      <c r="P273" s="16">
        <v>0</v>
      </c>
      <c r="Q273" s="13">
        <v>1100</v>
      </c>
      <c r="R273" s="16">
        <v>0</v>
      </c>
      <c r="S273" s="13">
        <v>1</v>
      </c>
      <c r="T273" s="16">
        <v>0</v>
      </c>
      <c r="U273" s="13">
        <v>1</v>
      </c>
      <c r="V273" s="13">
        <v>0</v>
      </c>
      <c r="W273" s="13">
        <v>0</v>
      </c>
      <c r="X273" s="16">
        <v>0</v>
      </c>
      <c r="Y273" s="13">
        <v>0</v>
      </c>
      <c r="Z273" s="16">
        <v>0</v>
      </c>
      <c r="AA273" s="13"/>
      <c r="AB273" s="16">
        <v>0</v>
      </c>
    </row>
    <row r="274" spans="2:28" s="12" customFormat="1">
      <c r="B274" s="11">
        <v>259</v>
      </c>
      <c r="C274" s="11" t="s">
        <v>367</v>
      </c>
      <c r="D274" s="11" t="s">
        <v>368</v>
      </c>
      <c r="E274" s="11" t="s">
        <v>141</v>
      </c>
      <c r="F274" s="11">
        <v>0</v>
      </c>
      <c r="G274" s="13">
        <v>0</v>
      </c>
      <c r="H274" s="16">
        <v>0</v>
      </c>
      <c r="I274" s="13">
        <v>0</v>
      </c>
      <c r="J274" s="16">
        <v>0</v>
      </c>
      <c r="K274" s="13">
        <v>650</v>
      </c>
      <c r="L274" s="13">
        <v>0</v>
      </c>
      <c r="M274" s="13" t="s">
        <v>41</v>
      </c>
      <c r="N274" s="11"/>
      <c r="O274" s="13">
        <v>900</v>
      </c>
      <c r="P274" s="16">
        <v>0</v>
      </c>
      <c r="Q274" s="13">
        <v>900</v>
      </c>
      <c r="R274" s="16">
        <v>0</v>
      </c>
      <c r="S274" s="13">
        <v>1</v>
      </c>
      <c r="T274" s="16">
        <v>0</v>
      </c>
      <c r="U274" s="13">
        <v>1</v>
      </c>
      <c r="V274" s="13">
        <v>0</v>
      </c>
      <c r="W274" s="13">
        <v>0</v>
      </c>
      <c r="X274" s="16">
        <v>0</v>
      </c>
      <c r="Y274" s="13">
        <v>0</v>
      </c>
      <c r="Z274" s="16">
        <v>0</v>
      </c>
      <c r="AA274" s="13"/>
      <c r="AB274" s="16">
        <v>0</v>
      </c>
    </row>
    <row r="275" spans="2:28" s="12" customFormat="1">
      <c r="B275" s="11">
        <v>260</v>
      </c>
      <c r="C275" s="11" t="s">
        <v>369</v>
      </c>
      <c r="D275" s="11" t="s">
        <v>370</v>
      </c>
      <c r="E275" s="11" t="s">
        <v>141</v>
      </c>
      <c r="F275" s="11">
        <v>50</v>
      </c>
      <c r="G275" s="13">
        <v>0</v>
      </c>
      <c r="H275" s="16">
        <v>0</v>
      </c>
      <c r="I275" s="13">
        <v>190</v>
      </c>
      <c r="J275" s="14">
        <v>9500</v>
      </c>
      <c r="K275" s="13">
        <v>490</v>
      </c>
      <c r="L275" s="14">
        <v>24500</v>
      </c>
      <c r="M275" s="13" t="s">
        <v>41</v>
      </c>
      <c r="N275" s="11"/>
      <c r="O275" s="13">
        <v>550</v>
      </c>
      <c r="P275" s="14">
        <f>O275*$F275</f>
        <v>27500</v>
      </c>
      <c r="Q275" s="13">
        <v>500</v>
      </c>
      <c r="R275" s="14">
        <f>Q275*$F275</f>
        <v>25000</v>
      </c>
      <c r="S275" s="13">
        <v>385</v>
      </c>
      <c r="T275" s="14">
        <f>S275*$F275</f>
        <v>19250</v>
      </c>
      <c r="U275" s="13">
        <v>385</v>
      </c>
      <c r="V275" s="14">
        <v>19250</v>
      </c>
      <c r="W275" s="13">
        <v>750</v>
      </c>
      <c r="X275" s="14">
        <f>W275*$F275</f>
        <v>37500</v>
      </c>
      <c r="Y275" s="13">
        <v>750</v>
      </c>
      <c r="Z275" s="14">
        <v>37500</v>
      </c>
      <c r="AA275" s="13"/>
      <c r="AB275" s="14">
        <f>AA275*$F275</f>
        <v>0</v>
      </c>
    </row>
    <row r="276" spans="2:28" s="12" customFormat="1">
      <c r="B276" s="11">
        <v>261</v>
      </c>
      <c r="C276" s="11">
        <v>3</v>
      </c>
      <c r="D276" s="11" t="s">
        <v>371</v>
      </c>
      <c r="E276" s="11" t="s">
        <v>37</v>
      </c>
      <c r="F276" s="11" t="s">
        <v>37</v>
      </c>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2:28" s="12" customFormat="1">
      <c r="B277" s="11">
        <v>262</v>
      </c>
      <c r="C277" s="11">
        <v>3.1</v>
      </c>
      <c r="D277" s="11" t="s">
        <v>372</v>
      </c>
      <c r="E277" s="11" t="s">
        <v>273</v>
      </c>
      <c r="F277" s="11">
        <v>190</v>
      </c>
      <c r="G277" s="13">
        <v>195</v>
      </c>
      <c r="H277" s="14">
        <v>37050</v>
      </c>
      <c r="I277" s="13">
        <v>125</v>
      </c>
      <c r="J277" s="15">
        <v>23750</v>
      </c>
      <c r="K277" s="13">
        <v>550</v>
      </c>
      <c r="L277" s="14">
        <v>104500</v>
      </c>
      <c r="M277" s="13" t="s">
        <v>41</v>
      </c>
      <c r="N277" s="11"/>
      <c r="O277" s="13">
        <v>265</v>
      </c>
      <c r="P277" s="14">
        <f>O277*$F277</f>
        <v>50350</v>
      </c>
      <c r="Q277" s="13">
        <v>250</v>
      </c>
      <c r="R277" s="14">
        <f>Q277*$F277</f>
        <v>47500</v>
      </c>
      <c r="S277" s="13">
        <v>340</v>
      </c>
      <c r="T277" s="14">
        <f>S277*$F277</f>
        <v>64600</v>
      </c>
      <c r="U277" s="13">
        <v>340</v>
      </c>
      <c r="V277" s="14">
        <v>64600</v>
      </c>
      <c r="W277" s="13">
        <v>200</v>
      </c>
      <c r="X277" s="14">
        <f>W277*$F277</f>
        <v>38000</v>
      </c>
      <c r="Y277" s="13">
        <v>200</v>
      </c>
      <c r="Z277" s="14">
        <v>38000</v>
      </c>
      <c r="AA277" s="13"/>
      <c r="AB277" s="14">
        <f>AA277*$F277</f>
        <v>0</v>
      </c>
    </row>
    <row r="278" spans="2:28" s="12" customFormat="1">
      <c r="B278" s="11">
        <v>263</v>
      </c>
      <c r="C278" s="11">
        <v>4</v>
      </c>
      <c r="D278" s="11" t="s">
        <v>373</v>
      </c>
      <c r="E278" s="11" t="s">
        <v>37</v>
      </c>
      <c r="F278" s="11" t="s">
        <v>37</v>
      </c>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2:28" s="12" customFormat="1">
      <c r="B279" s="11">
        <v>264</v>
      </c>
      <c r="C279" s="11">
        <v>4.0999999999999996</v>
      </c>
      <c r="D279" s="11" t="s">
        <v>210</v>
      </c>
      <c r="E279" s="11" t="s">
        <v>37</v>
      </c>
      <c r="F279" s="11" t="s">
        <v>37</v>
      </c>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2:28" s="12" customFormat="1">
      <c r="B280" s="11">
        <v>265</v>
      </c>
      <c r="C280" s="11" t="s">
        <v>374</v>
      </c>
      <c r="D280" s="11" t="s">
        <v>375</v>
      </c>
      <c r="E280" s="11" t="s">
        <v>273</v>
      </c>
      <c r="F280" s="11">
        <v>50</v>
      </c>
      <c r="G280" s="13">
        <v>178</v>
      </c>
      <c r="H280" s="14">
        <v>8900</v>
      </c>
      <c r="I280" s="13">
        <v>145</v>
      </c>
      <c r="J280" s="14">
        <v>7250</v>
      </c>
      <c r="K280" s="13">
        <v>280</v>
      </c>
      <c r="L280" s="14">
        <v>14000</v>
      </c>
      <c r="M280" s="13" t="s">
        <v>41</v>
      </c>
      <c r="N280" s="11"/>
      <c r="O280" s="13">
        <v>200</v>
      </c>
      <c r="P280" s="14">
        <f t="shared" ref="P280" si="431">O280*$F280</f>
        <v>10000</v>
      </c>
      <c r="Q280" s="13">
        <v>200</v>
      </c>
      <c r="R280" s="14">
        <f t="shared" ref="R280" si="432">Q280*$F280</f>
        <v>10000</v>
      </c>
      <c r="S280" s="13">
        <v>116</v>
      </c>
      <c r="T280" s="14">
        <f t="shared" ref="T280" si="433">S280*$F280</f>
        <v>5800</v>
      </c>
      <c r="U280" s="13">
        <v>116</v>
      </c>
      <c r="V280" s="15">
        <v>5800</v>
      </c>
      <c r="W280" s="13">
        <v>230</v>
      </c>
      <c r="X280" s="14">
        <f t="shared" ref="X280" si="434">W280*$F280</f>
        <v>11500</v>
      </c>
      <c r="Y280" s="13">
        <v>230</v>
      </c>
      <c r="Z280" s="14">
        <v>11500</v>
      </c>
      <c r="AA280" s="13"/>
      <c r="AB280" s="14">
        <f t="shared" ref="AB280:AB281" si="435">AA280*$F280</f>
        <v>0</v>
      </c>
    </row>
    <row r="281" spans="2:28" s="12" customFormat="1">
      <c r="B281" s="11">
        <v>266</v>
      </c>
      <c r="C281" s="11" t="s">
        <v>376</v>
      </c>
      <c r="D281" s="11" t="s">
        <v>377</v>
      </c>
      <c r="E281" s="11" t="s">
        <v>273</v>
      </c>
      <c r="F281" s="11">
        <v>10</v>
      </c>
      <c r="G281" s="13">
        <v>165</v>
      </c>
      <c r="H281" s="15">
        <v>1650</v>
      </c>
      <c r="I281" s="13">
        <v>190</v>
      </c>
      <c r="J281" s="14">
        <v>1900</v>
      </c>
      <c r="K281" s="13">
        <v>370</v>
      </c>
      <c r="L281" s="14">
        <v>3700</v>
      </c>
      <c r="M281" s="13" t="s">
        <v>41</v>
      </c>
      <c r="N281" s="11"/>
      <c r="O281" s="13">
        <v>220</v>
      </c>
      <c r="P281" s="14">
        <f t="shared" ref="P281" si="436">O281*$F281</f>
        <v>2200</v>
      </c>
      <c r="Q281" s="13">
        <v>210</v>
      </c>
      <c r="R281" s="14">
        <f t="shared" ref="R281" si="437">Q281*$F281</f>
        <v>2100</v>
      </c>
      <c r="S281" s="13">
        <v>285</v>
      </c>
      <c r="T281" s="14">
        <f t="shared" ref="T281" si="438">S281*$F281</f>
        <v>2850</v>
      </c>
      <c r="U281" s="13">
        <v>285</v>
      </c>
      <c r="V281" s="14">
        <v>2850</v>
      </c>
      <c r="W281" s="13">
        <v>350</v>
      </c>
      <c r="X281" s="14">
        <f t="shared" ref="X281" si="439">W281*$F281</f>
        <v>3500</v>
      </c>
      <c r="Y281" s="13">
        <v>350</v>
      </c>
      <c r="Z281" s="14">
        <v>3500</v>
      </c>
      <c r="AA281" s="13"/>
      <c r="AB281" s="14">
        <f t="shared" si="435"/>
        <v>0</v>
      </c>
    </row>
    <row r="282" spans="2:28" s="12" customFormat="1">
      <c r="B282" s="11">
        <v>267</v>
      </c>
      <c r="C282" s="11">
        <v>5</v>
      </c>
      <c r="D282" s="11" t="s">
        <v>378</v>
      </c>
      <c r="E282" s="11" t="s">
        <v>37</v>
      </c>
      <c r="F282" s="11" t="s">
        <v>37</v>
      </c>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2:28" s="12" customFormat="1">
      <c r="B283" s="11">
        <v>268</v>
      </c>
      <c r="C283" s="11" t="s">
        <v>296</v>
      </c>
      <c r="D283" s="11" t="s">
        <v>379</v>
      </c>
      <c r="E283" s="11" t="s">
        <v>273</v>
      </c>
      <c r="F283" s="11">
        <v>0</v>
      </c>
      <c r="G283" s="13">
        <v>0</v>
      </c>
      <c r="H283" s="16">
        <v>0</v>
      </c>
      <c r="I283" s="13">
        <v>0</v>
      </c>
      <c r="J283" s="16">
        <v>0</v>
      </c>
      <c r="K283" s="13">
        <v>850</v>
      </c>
      <c r="L283" s="13">
        <v>0</v>
      </c>
      <c r="M283" s="13" t="s">
        <v>41</v>
      </c>
      <c r="N283" s="11"/>
      <c r="O283" s="13">
        <v>1200</v>
      </c>
      <c r="P283" s="16">
        <v>0</v>
      </c>
      <c r="Q283" s="13">
        <v>1200</v>
      </c>
      <c r="R283" s="16">
        <v>0</v>
      </c>
      <c r="S283" s="13">
        <v>1</v>
      </c>
      <c r="T283" s="16">
        <v>0</v>
      </c>
      <c r="U283" s="13">
        <v>1</v>
      </c>
      <c r="V283" s="13">
        <v>0</v>
      </c>
      <c r="W283" s="13">
        <v>0</v>
      </c>
      <c r="X283" s="16">
        <v>0</v>
      </c>
      <c r="Y283" s="13">
        <v>0</v>
      </c>
      <c r="Z283" s="16">
        <v>0</v>
      </c>
      <c r="AA283" s="13"/>
      <c r="AB283" s="16">
        <v>0</v>
      </c>
    </row>
    <row r="284" spans="2:28" s="12" customFormat="1">
      <c r="B284" s="11">
        <v>269</v>
      </c>
      <c r="C284" s="11" t="s">
        <v>299</v>
      </c>
      <c r="D284" s="11" t="s">
        <v>380</v>
      </c>
      <c r="E284" s="11" t="s">
        <v>273</v>
      </c>
      <c r="F284" s="11">
        <v>80</v>
      </c>
      <c r="G284" s="13">
        <v>225</v>
      </c>
      <c r="H284" s="15">
        <v>18000</v>
      </c>
      <c r="I284" s="13">
        <v>725</v>
      </c>
      <c r="J284" s="14">
        <v>58000</v>
      </c>
      <c r="K284" s="13">
        <v>650</v>
      </c>
      <c r="L284" s="14">
        <v>52000</v>
      </c>
      <c r="M284" s="13" t="s">
        <v>41</v>
      </c>
      <c r="N284" s="11"/>
      <c r="O284" s="13">
        <v>700</v>
      </c>
      <c r="P284" s="14">
        <f>O284*$F284</f>
        <v>56000</v>
      </c>
      <c r="Q284" s="13">
        <v>700</v>
      </c>
      <c r="R284" s="14">
        <f>Q284*$F284</f>
        <v>56000</v>
      </c>
      <c r="S284" s="13">
        <v>564</v>
      </c>
      <c r="T284" s="14">
        <f>S284*$F284</f>
        <v>45120</v>
      </c>
      <c r="U284" s="13">
        <v>564</v>
      </c>
      <c r="V284" s="14">
        <v>45120</v>
      </c>
      <c r="W284" s="13">
        <v>550</v>
      </c>
      <c r="X284" s="14">
        <f>W284*$F284</f>
        <v>44000</v>
      </c>
      <c r="Y284" s="13">
        <v>550</v>
      </c>
      <c r="Z284" s="14">
        <v>44000</v>
      </c>
      <c r="AA284" s="13"/>
      <c r="AB284" s="14">
        <f>AA284*$F284</f>
        <v>0</v>
      </c>
    </row>
    <row r="285" spans="2:28" s="12" customFormat="1">
      <c r="B285" s="11">
        <v>270</v>
      </c>
      <c r="C285" s="11" t="s">
        <v>301</v>
      </c>
      <c r="D285" s="11" t="s">
        <v>381</v>
      </c>
      <c r="E285" s="11" t="s">
        <v>273</v>
      </c>
      <c r="F285" s="11">
        <v>0</v>
      </c>
      <c r="G285" s="13">
        <v>0</v>
      </c>
      <c r="H285" s="16">
        <v>0</v>
      </c>
      <c r="I285" s="13">
        <v>0</v>
      </c>
      <c r="J285" s="16">
        <v>0</v>
      </c>
      <c r="K285" s="13">
        <v>450</v>
      </c>
      <c r="L285" s="13">
        <v>0</v>
      </c>
      <c r="M285" s="13" t="s">
        <v>41</v>
      </c>
      <c r="N285" s="11"/>
      <c r="O285" s="13">
        <v>680</v>
      </c>
      <c r="P285" s="16">
        <v>0</v>
      </c>
      <c r="Q285" s="13">
        <v>650</v>
      </c>
      <c r="R285" s="16">
        <v>0</v>
      </c>
      <c r="S285" s="13">
        <v>1</v>
      </c>
      <c r="T285" s="16">
        <v>0</v>
      </c>
      <c r="U285" s="13">
        <v>1</v>
      </c>
      <c r="V285" s="13">
        <v>0</v>
      </c>
      <c r="W285" s="13">
        <v>0</v>
      </c>
      <c r="X285" s="16">
        <v>0</v>
      </c>
      <c r="Y285" s="13">
        <v>0</v>
      </c>
      <c r="Z285" s="16">
        <v>0</v>
      </c>
      <c r="AA285" s="13"/>
      <c r="AB285" s="16">
        <v>0</v>
      </c>
    </row>
    <row r="286" spans="2:28" s="12" customFormat="1">
      <c r="B286" s="11">
        <v>271</v>
      </c>
      <c r="C286" s="11">
        <v>6</v>
      </c>
      <c r="D286" s="11" t="s">
        <v>382</v>
      </c>
      <c r="E286" s="11" t="s">
        <v>37</v>
      </c>
      <c r="F286" s="11" t="s">
        <v>37</v>
      </c>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2:28" s="12" customFormat="1">
      <c r="B287" s="11">
        <v>272</v>
      </c>
      <c r="C287" s="11">
        <v>6.1</v>
      </c>
      <c r="D287" s="11" t="s">
        <v>383</v>
      </c>
      <c r="E287" s="11" t="s">
        <v>37</v>
      </c>
      <c r="F287" s="11" t="s">
        <v>37</v>
      </c>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2:28" s="12" customFormat="1">
      <c r="B288" s="11">
        <v>273</v>
      </c>
      <c r="C288" s="11" t="s">
        <v>320</v>
      </c>
      <c r="D288" s="11" t="s">
        <v>384</v>
      </c>
      <c r="E288" s="11" t="s">
        <v>120</v>
      </c>
      <c r="F288" s="11">
        <v>2</v>
      </c>
      <c r="G288" s="13">
        <v>4500</v>
      </c>
      <c r="H288" s="14">
        <v>9000</v>
      </c>
      <c r="I288" s="13">
        <v>4800</v>
      </c>
      <c r="J288" s="14">
        <v>9600</v>
      </c>
      <c r="K288" s="13">
        <v>2500</v>
      </c>
      <c r="L288" s="15">
        <v>5000</v>
      </c>
      <c r="M288" s="13" t="s">
        <v>41</v>
      </c>
      <c r="N288" s="11"/>
      <c r="O288" s="13">
        <v>10500</v>
      </c>
      <c r="P288" s="14">
        <f t="shared" ref="P288" si="440">O288*$F288</f>
        <v>21000</v>
      </c>
      <c r="Q288" s="13">
        <v>10000</v>
      </c>
      <c r="R288" s="14">
        <f t="shared" ref="R288" si="441">Q288*$F288</f>
        <v>20000</v>
      </c>
      <c r="S288" s="13">
        <v>9000</v>
      </c>
      <c r="T288" s="14">
        <f t="shared" ref="T288" si="442">S288*$F288</f>
        <v>18000</v>
      </c>
      <c r="U288" s="13">
        <v>9000</v>
      </c>
      <c r="V288" s="14">
        <v>18000</v>
      </c>
      <c r="W288" s="13">
        <v>7500</v>
      </c>
      <c r="X288" s="14">
        <f t="shared" ref="X288" si="443">W288*$F288</f>
        <v>15000</v>
      </c>
      <c r="Y288" s="13">
        <v>7500</v>
      </c>
      <c r="Z288" s="14">
        <v>15000</v>
      </c>
      <c r="AA288" s="13"/>
      <c r="AB288" s="14">
        <f t="shared" ref="AB288:AB290" si="444">AA288*$F288</f>
        <v>0</v>
      </c>
    </row>
    <row r="289" spans="2:28" s="12" customFormat="1">
      <c r="B289" s="11">
        <v>274</v>
      </c>
      <c r="C289" s="11" t="s">
        <v>322</v>
      </c>
      <c r="D289" s="11" t="s">
        <v>385</v>
      </c>
      <c r="E289" s="11" t="s">
        <v>120</v>
      </c>
      <c r="F289" s="11">
        <v>1</v>
      </c>
      <c r="G289" s="13">
        <v>3800</v>
      </c>
      <c r="H289" s="14">
        <v>3800</v>
      </c>
      <c r="I289" s="13">
        <v>3200</v>
      </c>
      <c r="J289" s="14">
        <v>3200</v>
      </c>
      <c r="K289" s="13">
        <v>2200</v>
      </c>
      <c r="L289" s="15">
        <v>2200</v>
      </c>
      <c r="M289" s="13" t="s">
        <v>41</v>
      </c>
      <c r="N289" s="11"/>
      <c r="O289" s="13">
        <v>8500</v>
      </c>
      <c r="P289" s="14">
        <f t="shared" ref="P289" si="445">O289*$F289</f>
        <v>8500</v>
      </c>
      <c r="Q289" s="13">
        <v>8470</v>
      </c>
      <c r="R289" s="14">
        <f t="shared" ref="R289" si="446">Q289*$F289</f>
        <v>8470</v>
      </c>
      <c r="S289" s="13">
        <v>5500</v>
      </c>
      <c r="T289" s="14">
        <f t="shared" ref="T289" si="447">S289*$F289</f>
        <v>5500</v>
      </c>
      <c r="U289" s="13">
        <v>5500</v>
      </c>
      <c r="V289" s="14">
        <v>5500</v>
      </c>
      <c r="W289" s="13">
        <v>3000</v>
      </c>
      <c r="X289" s="14">
        <f t="shared" ref="X289" si="448">W289*$F289</f>
        <v>3000</v>
      </c>
      <c r="Y289" s="13">
        <v>3000</v>
      </c>
      <c r="Z289" s="14">
        <v>3000</v>
      </c>
      <c r="AA289" s="13"/>
      <c r="AB289" s="14">
        <f t="shared" si="444"/>
        <v>0</v>
      </c>
    </row>
    <row r="290" spans="2:28" s="12" customFormat="1">
      <c r="B290" s="11">
        <v>275</v>
      </c>
      <c r="C290" s="11" t="s">
        <v>386</v>
      </c>
      <c r="D290" s="11" t="s">
        <v>387</v>
      </c>
      <c r="E290" s="11" t="s">
        <v>120</v>
      </c>
      <c r="F290" s="11">
        <v>1</v>
      </c>
      <c r="G290" s="13">
        <v>2800</v>
      </c>
      <c r="H290" s="14">
        <v>2800</v>
      </c>
      <c r="I290" s="13">
        <v>2500</v>
      </c>
      <c r="J290" s="14">
        <v>2500</v>
      </c>
      <c r="K290" s="13">
        <v>2000</v>
      </c>
      <c r="L290" s="15">
        <v>2000</v>
      </c>
      <c r="M290" s="13" t="s">
        <v>41</v>
      </c>
      <c r="N290" s="11"/>
      <c r="O290" s="13">
        <v>8000</v>
      </c>
      <c r="P290" s="14">
        <f t="shared" ref="P290" si="449">O290*$F290</f>
        <v>8000</v>
      </c>
      <c r="Q290" s="13">
        <v>8000</v>
      </c>
      <c r="R290" s="14">
        <f t="shared" ref="R290" si="450">Q290*$F290</f>
        <v>8000</v>
      </c>
      <c r="S290" s="13">
        <v>3200</v>
      </c>
      <c r="T290" s="14">
        <f t="shared" ref="T290" si="451">S290*$F290</f>
        <v>3200</v>
      </c>
      <c r="U290" s="13">
        <v>3200</v>
      </c>
      <c r="V290" s="14">
        <v>3200</v>
      </c>
      <c r="W290" s="13">
        <v>3000</v>
      </c>
      <c r="X290" s="14">
        <f t="shared" ref="X290" si="452">W290*$F290</f>
        <v>3000</v>
      </c>
      <c r="Y290" s="13">
        <v>3000</v>
      </c>
      <c r="Z290" s="14">
        <v>3000</v>
      </c>
      <c r="AA290" s="13"/>
      <c r="AB290" s="14">
        <f t="shared" si="444"/>
        <v>0</v>
      </c>
    </row>
    <row r="291" spans="2:28" s="12" customFormat="1">
      <c r="B291" s="11">
        <v>276</v>
      </c>
      <c r="C291" s="11">
        <v>7</v>
      </c>
      <c r="D291" s="11" t="s">
        <v>388</v>
      </c>
      <c r="E291" s="11" t="s">
        <v>37</v>
      </c>
      <c r="F291" s="11" t="s">
        <v>37</v>
      </c>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2:28" s="12" customFormat="1">
      <c r="B292" s="11">
        <v>277</v>
      </c>
      <c r="C292" s="11" t="s">
        <v>37</v>
      </c>
      <c r="D292" s="11" t="s">
        <v>389</v>
      </c>
      <c r="E292" s="11" t="s">
        <v>37</v>
      </c>
      <c r="F292" s="11" t="s">
        <v>37</v>
      </c>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2:28" s="12" customFormat="1">
      <c r="B293" s="11">
        <v>278</v>
      </c>
      <c r="C293" s="11">
        <v>7.1</v>
      </c>
      <c r="D293" s="11" t="s">
        <v>390</v>
      </c>
      <c r="E293" s="11" t="s">
        <v>273</v>
      </c>
      <c r="F293" s="11">
        <v>15</v>
      </c>
      <c r="G293" s="13">
        <v>700</v>
      </c>
      <c r="H293" s="14">
        <v>10500</v>
      </c>
      <c r="I293" s="13">
        <v>650</v>
      </c>
      <c r="J293" s="14">
        <v>9750</v>
      </c>
      <c r="K293" s="13">
        <v>285</v>
      </c>
      <c r="L293" s="15">
        <v>4275</v>
      </c>
      <c r="M293" s="13" t="s">
        <v>41</v>
      </c>
      <c r="N293" s="11"/>
      <c r="O293" s="13">
        <v>550</v>
      </c>
      <c r="P293" s="14">
        <f t="shared" ref="P293" si="453">O293*$F293</f>
        <v>8250</v>
      </c>
      <c r="Q293" s="13">
        <v>550</v>
      </c>
      <c r="R293" s="14">
        <f t="shared" ref="R293" si="454">Q293*$F293</f>
        <v>8250</v>
      </c>
      <c r="S293" s="13">
        <v>975</v>
      </c>
      <c r="T293" s="14">
        <f t="shared" ref="T293" si="455">S293*$F293</f>
        <v>14625</v>
      </c>
      <c r="U293" s="13">
        <v>975</v>
      </c>
      <c r="V293" s="14">
        <v>14625</v>
      </c>
      <c r="W293" s="13">
        <v>850</v>
      </c>
      <c r="X293" s="14">
        <f t="shared" ref="X293" si="456">W293*$F293</f>
        <v>12750</v>
      </c>
      <c r="Y293" s="13">
        <v>850</v>
      </c>
      <c r="Z293" s="14">
        <v>12750</v>
      </c>
      <c r="AA293" s="13"/>
      <c r="AB293" s="14">
        <f t="shared" ref="AB293:AB295" si="457">AA293*$F293</f>
        <v>0</v>
      </c>
    </row>
    <row r="294" spans="2:28" s="12" customFormat="1">
      <c r="B294" s="11">
        <v>279</v>
      </c>
      <c r="C294" s="11">
        <v>7.2</v>
      </c>
      <c r="D294" s="11" t="s">
        <v>391</v>
      </c>
      <c r="E294" s="11" t="s">
        <v>273</v>
      </c>
      <c r="F294" s="11">
        <v>15</v>
      </c>
      <c r="G294" s="13">
        <v>1100</v>
      </c>
      <c r="H294" s="14">
        <v>16500</v>
      </c>
      <c r="I294" s="13">
        <v>850</v>
      </c>
      <c r="J294" s="14">
        <v>12750</v>
      </c>
      <c r="K294" s="13">
        <v>400</v>
      </c>
      <c r="L294" s="15">
        <v>6000</v>
      </c>
      <c r="M294" s="13" t="s">
        <v>41</v>
      </c>
      <c r="N294" s="11"/>
      <c r="O294" s="13">
        <v>750</v>
      </c>
      <c r="P294" s="14">
        <f t="shared" ref="P294" si="458">O294*$F294</f>
        <v>11250</v>
      </c>
      <c r="Q294" s="13">
        <v>750</v>
      </c>
      <c r="R294" s="14">
        <f t="shared" ref="R294" si="459">Q294*$F294</f>
        <v>11250</v>
      </c>
      <c r="S294" s="13">
        <v>1400</v>
      </c>
      <c r="T294" s="14">
        <f t="shared" ref="T294" si="460">S294*$F294</f>
        <v>21000</v>
      </c>
      <c r="U294" s="13">
        <v>1400</v>
      </c>
      <c r="V294" s="14">
        <v>21000</v>
      </c>
      <c r="W294" s="13">
        <v>1500</v>
      </c>
      <c r="X294" s="14">
        <f t="shared" ref="X294" si="461">W294*$F294</f>
        <v>22500</v>
      </c>
      <c r="Y294" s="13">
        <v>1500</v>
      </c>
      <c r="Z294" s="14">
        <v>22500</v>
      </c>
      <c r="AA294" s="13"/>
      <c r="AB294" s="14">
        <f t="shared" si="457"/>
        <v>0</v>
      </c>
    </row>
    <row r="295" spans="2:28" s="12" customFormat="1">
      <c r="B295" s="11">
        <v>280</v>
      </c>
      <c r="C295" s="11">
        <v>7.3</v>
      </c>
      <c r="D295" s="11" t="s">
        <v>392</v>
      </c>
      <c r="E295" s="11" t="s">
        <v>273</v>
      </c>
      <c r="F295" s="11">
        <v>10</v>
      </c>
      <c r="G295" s="13">
        <v>1450</v>
      </c>
      <c r="H295" s="14">
        <v>14500</v>
      </c>
      <c r="I295" s="13">
        <v>1250</v>
      </c>
      <c r="J295" s="14">
        <v>12500</v>
      </c>
      <c r="K295" s="13">
        <v>550</v>
      </c>
      <c r="L295" s="15">
        <v>5500</v>
      </c>
      <c r="M295" s="13" t="s">
        <v>41</v>
      </c>
      <c r="N295" s="11"/>
      <c r="O295" s="13">
        <v>1050</v>
      </c>
      <c r="P295" s="14">
        <f t="shared" ref="P295" si="462">O295*$F295</f>
        <v>10500</v>
      </c>
      <c r="Q295" s="13">
        <v>1000</v>
      </c>
      <c r="R295" s="14">
        <f t="shared" ref="R295" si="463">Q295*$F295</f>
        <v>10000</v>
      </c>
      <c r="S295" s="13">
        <v>2500</v>
      </c>
      <c r="T295" s="14">
        <f t="shared" ref="T295" si="464">S295*$F295</f>
        <v>25000</v>
      </c>
      <c r="U295" s="13">
        <v>2500</v>
      </c>
      <c r="V295" s="14">
        <v>25000</v>
      </c>
      <c r="W295" s="13">
        <v>2400</v>
      </c>
      <c r="X295" s="14">
        <f t="shared" ref="X295" si="465">W295*$F295</f>
        <v>24000</v>
      </c>
      <c r="Y295" s="13">
        <v>2400</v>
      </c>
      <c r="Z295" s="14">
        <v>24000</v>
      </c>
      <c r="AA295" s="13"/>
      <c r="AB295" s="14">
        <f t="shared" si="457"/>
        <v>0</v>
      </c>
    </row>
    <row r="296" spans="2:28" s="12" customFormat="1">
      <c r="B296" s="11">
        <v>281</v>
      </c>
      <c r="C296" s="11">
        <v>8</v>
      </c>
      <c r="D296" s="11" t="s">
        <v>393</v>
      </c>
      <c r="E296" s="11" t="s">
        <v>37</v>
      </c>
      <c r="F296" s="11" t="s">
        <v>37</v>
      </c>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2:28" s="12" customFormat="1">
      <c r="B297" s="11">
        <v>282</v>
      </c>
      <c r="C297" s="11" t="s">
        <v>37</v>
      </c>
      <c r="D297" s="11" t="s">
        <v>394</v>
      </c>
      <c r="E297" s="11" t="s">
        <v>37</v>
      </c>
      <c r="F297" s="11" t="s">
        <v>37</v>
      </c>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2:28" s="12" customFormat="1">
      <c r="B298" s="11">
        <v>283</v>
      </c>
      <c r="C298" s="11">
        <v>8.1</v>
      </c>
      <c r="D298" s="11" t="s">
        <v>395</v>
      </c>
      <c r="E298" s="11" t="s">
        <v>273</v>
      </c>
      <c r="F298" s="11">
        <v>25</v>
      </c>
      <c r="G298" s="13">
        <v>190</v>
      </c>
      <c r="H298" s="15">
        <v>4750</v>
      </c>
      <c r="I298" s="13">
        <v>425</v>
      </c>
      <c r="J298" s="14">
        <v>10625</v>
      </c>
      <c r="K298" s="13">
        <v>350</v>
      </c>
      <c r="L298" s="14">
        <v>8750</v>
      </c>
      <c r="M298" s="13" t="s">
        <v>41</v>
      </c>
      <c r="N298" s="11"/>
      <c r="O298" s="13">
        <v>280</v>
      </c>
      <c r="P298" s="14">
        <f t="shared" ref="P298" si="466">O298*$F298</f>
        <v>7000</v>
      </c>
      <c r="Q298" s="13">
        <v>250</v>
      </c>
      <c r="R298" s="14">
        <f t="shared" ref="R298" si="467">Q298*$F298</f>
        <v>6250</v>
      </c>
      <c r="S298" s="13">
        <v>225</v>
      </c>
      <c r="T298" s="14">
        <f t="shared" ref="T298" si="468">S298*$F298</f>
        <v>5625</v>
      </c>
      <c r="U298" s="13">
        <v>225</v>
      </c>
      <c r="V298" s="14">
        <v>5625</v>
      </c>
      <c r="W298" s="13">
        <v>200</v>
      </c>
      <c r="X298" s="14">
        <f t="shared" ref="X298" si="469">W298*$F298</f>
        <v>5000</v>
      </c>
      <c r="Y298" s="13">
        <v>200</v>
      </c>
      <c r="Z298" s="14">
        <v>5000</v>
      </c>
      <c r="AA298" s="13"/>
      <c r="AB298" s="14">
        <f t="shared" ref="AB298:AB299" si="470">AA298*$F298</f>
        <v>0</v>
      </c>
    </row>
    <row r="299" spans="2:28" s="12" customFormat="1">
      <c r="B299" s="11">
        <v>284</v>
      </c>
      <c r="C299" s="11">
        <v>8.1999999999999993</v>
      </c>
      <c r="D299" s="11" t="s">
        <v>156</v>
      </c>
      <c r="E299" s="11" t="s">
        <v>273</v>
      </c>
      <c r="F299" s="11">
        <v>25</v>
      </c>
      <c r="G299" s="13">
        <v>32</v>
      </c>
      <c r="H299" s="16">
        <v>800</v>
      </c>
      <c r="I299" s="13">
        <v>35</v>
      </c>
      <c r="J299" s="13">
        <v>875</v>
      </c>
      <c r="K299" s="13">
        <v>150</v>
      </c>
      <c r="L299" s="14">
        <v>3750</v>
      </c>
      <c r="M299" s="13" t="s">
        <v>41</v>
      </c>
      <c r="N299" s="11"/>
      <c r="O299" s="13">
        <v>90</v>
      </c>
      <c r="P299" s="14">
        <f t="shared" ref="P299" si="471">O299*$F299</f>
        <v>2250</v>
      </c>
      <c r="Q299" s="13">
        <v>90</v>
      </c>
      <c r="R299" s="14">
        <f t="shared" ref="R299" si="472">Q299*$F299</f>
        <v>2250</v>
      </c>
      <c r="S299" s="13">
        <v>35</v>
      </c>
      <c r="T299" s="14">
        <f t="shared" ref="T299" si="473">S299*$F299</f>
        <v>875</v>
      </c>
      <c r="U299" s="13">
        <v>35</v>
      </c>
      <c r="V299" s="13">
        <v>875</v>
      </c>
      <c r="W299" s="13">
        <v>110</v>
      </c>
      <c r="X299" s="14">
        <f t="shared" ref="X299" si="474">W299*$F299</f>
        <v>2750</v>
      </c>
      <c r="Y299" s="13">
        <v>110</v>
      </c>
      <c r="Z299" s="14">
        <v>2750</v>
      </c>
      <c r="AA299" s="13"/>
      <c r="AB299" s="14">
        <f t="shared" si="470"/>
        <v>0</v>
      </c>
    </row>
    <row r="300" spans="2:28">
      <c r="B300" s="6">
        <v>4</v>
      </c>
      <c r="C300" s="6" t="s">
        <v>37</v>
      </c>
      <c r="D300" s="6" t="s">
        <v>44</v>
      </c>
      <c r="E300" s="6" t="s">
        <v>39</v>
      </c>
      <c r="F300" s="6">
        <v>1</v>
      </c>
      <c r="G300" s="7"/>
      <c r="H300" s="8">
        <v>180520</v>
      </c>
      <c r="I300" s="7"/>
      <c r="J300" s="8">
        <v>183295</v>
      </c>
      <c r="K300" s="7"/>
      <c r="L300" s="8">
        <v>198185</v>
      </c>
      <c r="M300" s="10" t="s">
        <v>41</v>
      </c>
      <c r="N300" s="9"/>
      <c r="O300" s="7"/>
      <c r="P300" s="8">
        <f>SUM(P301:P323)</f>
        <v>228140</v>
      </c>
      <c r="Q300" s="7"/>
      <c r="R300" s="8">
        <f>SUM(R301:R323)</f>
        <v>225850</v>
      </c>
      <c r="S300" s="7"/>
      <c r="T300" s="8">
        <f>SUM(T301:T323)</f>
        <v>167796</v>
      </c>
      <c r="U300" s="7"/>
      <c r="V300" s="8">
        <v>167796</v>
      </c>
      <c r="W300" s="7"/>
      <c r="X300" s="8">
        <f>SUM(X301:X323)</f>
        <v>375760</v>
      </c>
      <c r="Y300" s="7"/>
      <c r="Z300" s="8">
        <v>356972</v>
      </c>
      <c r="AA300" s="7"/>
      <c r="AB300" s="8">
        <f>SUM(AB301:AB323)</f>
        <v>0</v>
      </c>
    </row>
    <row r="301" spans="2:28" s="12" customFormat="1">
      <c r="B301" s="11">
        <v>285</v>
      </c>
      <c r="C301" s="11">
        <v>1</v>
      </c>
      <c r="D301" s="11" t="s">
        <v>396</v>
      </c>
      <c r="E301" s="11" t="s">
        <v>37</v>
      </c>
      <c r="F301" s="11" t="s">
        <v>37</v>
      </c>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2:28" s="12" customFormat="1">
      <c r="B302" s="11">
        <v>286</v>
      </c>
      <c r="C302" s="11" t="s">
        <v>271</v>
      </c>
      <c r="D302" s="11" t="s">
        <v>397</v>
      </c>
      <c r="E302" s="11" t="s">
        <v>86</v>
      </c>
      <c r="F302" s="11">
        <v>35</v>
      </c>
      <c r="G302" s="13">
        <v>704</v>
      </c>
      <c r="H302" s="14">
        <v>24640</v>
      </c>
      <c r="I302" s="13">
        <v>950</v>
      </c>
      <c r="J302" s="14">
        <v>33250</v>
      </c>
      <c r="K302" s="13">
        <v>750</v>
      </c>
      <c r="L302" s="14">
        <v>26250</v>
      </c>
      <c r="M302" s="13" t="s">
        <v>41</v>
      </c>
      <c r="N302" s="11"/>
      <c r="O302" s="13">
        <v>1150</v>
      </c>
      <c r="P302" s="14">
        <f t="shared" ref="P302" si="475">O302*$F302</f>
        <v>40250</v>
      </c>
      <c r="Q302" s="13">
        <v>1100</v>
      </c>
      <c r="R302" s="14">
        <f t="shared" ref="R302" si="476">Q302*$F302</f>
        <v>38500</v>
      </c>
      <c r="S302" s="13">
        <v>622</v>
      </c>
      <c r="T302" s="14">
        <f t="shared" ref="T302" si="477">S302*$F302</f>
        <v>21770</v>
      </c>
      <c r="U302" s="13">
        <v>622</v>
      </c>
      <c r="V302" s="15">
        <v>21770</v>
      </c>
      <c r="W302" s="13">
        <v>1800</v>
      </c>
      <c r="X302" s="14">
        <f t="shared" ref="X302" si="478">W302*$F302</f>
        <v>63000</v>
      </c>
      <c r="Y302" s="13">
        <v>1800</v>
      </c>
      <c r="Z302" s="14">
        <v>63000</v>
      </c>
      <c r="AA302" s="13"/>
      <c r="AB302" s="14">
        <f t="shared" ref="AB302:AB303" si="479">AA302*$F302</f>
        <v>0</v>
      </c>
    </row>
    <row r="303" spans="2:28" s="12" customFormat="1">
      <c r="B303" s="11">
        <v>287</v>
      </c>
      <c r="C303" s="11" t="s">
        <v>276</v>
      </c>
      <c r="D303" s="11" t="s">
        <v>398</v>
      </c>
      <c r="E303" s="11" t="s">
        <v>86</v>
      </c>
      <c r="F303" s="11">
        <v>27</v>
      </c>
      <c r="G303" s="13">
        <v>1144</v>
      </c>
      <c r="H303" s="14">
        <v>30888</v>
      </c>
      <c r="I303" s="13">
        <v>1675</v>
      </c>
      <c r="J303" s="14">
        <v>45225</v>
      </c>
      <c r="K303" s="13">
        <v>970</v>
      </c>
      <c r="L303" s="14">
        <v>26190</v>
      </c>
      <c r="M303" s="13" t="s">
        <v>41</v>
      </c>
      <c r="N303" s="11"/>
      <c r="O303" s="13">
        <v>2220</v>
      </c>
      <c r="P303" s="14">
        <f t="shared" ref="P303" si="480">O303*$F303</f>
        <v>59940</v>
      </c>
      <c r="Q303" s="13">
        <v>2200</v>
      </c>
      <c r="R303" s="14">
        <f t="shared" ref="R303" si="481">Q303*$F303</f>
        <v>59400</v>
      </c>
      <c r="S303" s="13">
        <v>922</v>
      </c>
      <c r="T303" s="14">
        <f t="shared" ref="T303" si="482">S303*$F303</f>
        <v>24894</v>
      </c>
      <c r="U303" s="13">
        <v>922</v>
      </c>
      <c r="V303" s="15">
        <v>24894</v>
      </c>
      <c r="W303" s="13">
        <v>2400</v>
      </c>
      <c r="X303" s="14">
        <f t="shared" ref="X303" si="483">W303*$F303</f>
        <v>64800</v>
      </c>
      <c r="Y303" s="13">
        <v>2400</v>
      </c>
      <c r="Z303" s="14">
        <v>64800</v>
      </c>
      <c r="AA303" s="13"/>
      <c r="AB303" s="14">
        <f t="shared" si="479"/>
        <v>0</v>
      </c>
    </row>
    <row r="304" spans="2:28" s="12" customFormat="1">
      <c r="B304" s="11">
        <v>288</v>
      </c>
      <c r="C304" s="11">
        <v>2</v>
      </c>
      <c r="D304" s="11" t="s">
        <v>399</v>
      </c>
      <c r="E304" s="11" t="s">
        <v>37</v>
      </c>
      <c r="F304" s="11" t="s">
        <v>37</v>
      </c>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2:28" s="12" customFormat="1">
      <c r="B305" s="11">
        <v>289</v>
      </c>
      <c r="C305" s="11" t="s">
        <v>271</v>
      </c>
      <c r="D305" s="11" t="s">
        <v>397</v>
      </c>
      <c r="E305" s="11" t="s">
        <v>86</v>
      </c>
      <c r="F305" s="11">
        <v>35</v>
      </c>
      <c r="G305" s="13">
        <v>48</v>
      </c>
      <c r="H305" s="14">
        <v>1680</v>
      </c>
      <c r="I305" s="13">
        <v>25</v>
      </c>
      <c r="J305" s="16">
        <v>875</v>
      </c>
      <c r="K305" s="13">
        <v>30</v>
      </c>
      <c r="L305" s="14">
        <v>1050</v>
      </c>
      <c r="M305" s="13" t="s">
        <v>41</v>
      </c>
      <c r="N305" s="11"/>
      <c r="O305" s="13">
        <v>60</v>
      </c>
      <c r="P305" s="14">
        <f t="shared" ref="P305" si="484">O305*$F305</f>
        <v>2100</v>
      </c>
      <c r="Q305" s="13">
        <v>60</v>
      </c>
      <c r="R305" s="14">
        <f t="shared" ref="R305" si="485">Q305*$F305</f>
        <v>2100</v>
      </c>
      <c r="S305" s="13">
        <v>194</v>
      </c>
      <c r="T305" s="14">
        <f t="shared" ref="T305" si="486">S305*$F305</f>
        <v>6790</v>
      </c>
      <c r="U305" s="13">
        <v>194</v>
      </c>
      <c r="V305" s="14">
        <v>6790</v>
      </c>
      <c r="W305" s="13">
        <v>80</v>
      </c>
      <c r="X305" s="14">
        <f t="shared" ref="X305" si="487">W305*$F305</f>
        <v>2800</v>
      </c>
      <c r="Y305" s="13">
        <v>80</v>
      </c>
      <c r="Z305" s="14">
        <v>2800</v>
      </c>
      <c r="AA305" s="13"/>
      <c r="AB305" s="14">
        <f t="shared" ref="AB305:AB306" si="488">AA305*$F305</f>
        <v>0</v>
      </c>
    </row>
    <row r="306" spans="2:28" s="12" customFormat="1">
      <c r="B306" s="11">
        <v>290</v>
      </c>
      <c r="C306" s="11" t="s">
        <v>276</v>
      </c>
      <c r="D306" s="11" t="s">
        <v>398</v>
      </c>
      <c r="E306" s="11" t="s">
        <v>86</v>
      </c>
      <c r="F306" s="11">
        <v>27</v>
      </c>
      <c r="G306" s="13">
        <v>56</v>
      </c>
      <c r="H306" s="14">
        <v>1512</v>
      </c>
      <c r="I306" s="13">
        <v>35</v>
      </c>
      <c r="J306" s="16">
        <v>945</v>
      </c>
      <c r="K306" s="13">
        <v>35</v>
      </c>
      <c r="L306" s="16">
        <v>945</v>
      </c>
      <c r="M306" s="13" t="s">
        <v>41</v>
      </c>
      <c r="N306" s="11"/>
      <c r="O306" s="13">
        <v>120</v>
      </c>
      <c r="P306" s="14">
        <f t="shared" ref="P306" si="489">O306*$F306</f>
        <v>3240</v>
      </c>
      <c r="Q306" s="13">
        <v>120</v>
      </c>
      <c r="R306" s="14">
        <f t="shared" ref="R306" si="490">Q306*$F306</f>
        <v>3240</v>
      </c>
      <c r="S306" s="13">
        <v>186</v>
      </c>
      <c r="T306" s="14">
        <f t="shared" ref="T306" si="491">S306*$F306</f>
        <v>5022</v>
      </c>
      <c r="U306" s="13">
        <v>186</v>
      </c>
      <c r="V306" s="14">
        <v>5022</v>
      </c>
      <c r="W306" s="13">
        <v>80</v>
      </c>
      <c r="X306" s="14">
        <f t="shared" ref="X306" si="492">W306*$F306</f>
        <v>2160</v>
      </c>
      <c r="Y306" s="13">
        <v>80</v>
      </c>
      <c r="Z306" s="14">
        <v>2160</v>
      </c>
      <c r="AA306" s="13"/>
      <c r="AB306" s="14">
        <f t="shared" si="488"/>
        <v>0</v>
      </c>
    </row>
    <row r="307" spans="2:28" s="12" customFormat="1">
      <c r="B307" s="11">
        <v>291</v>
      </c>
      <c r="C307" s="11">
        <v>3</v>
      </c>
      <c r="D307" s="11" t="s">
        <v>400</v>
      </c>
      <c r="E307" s="11" t="s">
        <v>37</v>
      </c>
      <c r="F307" s="11" t="s">
        <v>37</v>
      </c>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2:28" s="12" customFormat="1">
      <c r="B308" s="11">
        <v>292</v>
      </c>
      <c r="C308" s="11" t="s">
        <v>274</v>
      </c>
      <c r="D308" s="11" t="s">
        <v>401</v>
      </c>
      <c r="E308" s="11" t="s">
        <v>138</v>
      </c>
      <c r="F308" s="11">
        <v>1</v>
      </c>
      <c r="G308" s="13">
        <v>6500</v>
      </c>
      <c r="H308" s="15">
        <v>6500</v>
      </c>
      <c r="I308" s="13">
        <v>10000</v>
      </c>
      <c r="J308" s="14">
        <v>10000</v>
      </c>
      <c r="K308" s="13">
        <v>7500</v>
      </c>
      <c r="L308" s="14">
        <v>7500</v>
      </c>
      <c r="M308" s="13" t="s">
        <v>41</v>
      </c>
      <c r="N308" s="11"/>
      <c r="O308" s="13">
        <v>15000</v>
      </c>
      <c r="P308" s="14">
        <f>O308*$F308</f>
        <v>15000</v>
      </c>
      <c r="Q308" s="13">
        <v>15000</v>
      </c>
      <c r="R308" s="14">
        <f>Q308*$F308</f>
        <v>15000</v>
      </c>
      <c r="S308" s="13">
        <v>7600</v>
      </c>
      <c r="T308" s="14">
        <f>S308*$F308</f>
        <v>7600</v>
      </c>
      <c r="U308" s="13">
        <v>7600</v>
      </c>
      <c r="V308" s="14">
        <v>7600</v>
      </c>
      <c r="W308" s="13">
        <v>15000</v>
      </c>
      <c r="X308" s="14">
        <f>W308*$F308</f>
        <v>15000</v>
      </c>
      <c r="Y308" s="13">
        <v>15000</v>
      </c>
      <c r="Z308" s="14">
        <v>15000</v>
      </c>
      <c r="AA308" s="13"/>
      <c r="AB308" s="14">
        <f>AA308*$F308</f>
        <v>0</v>
      </c>
    </row>
    <row r="309" spans="2:28" s="12" customFormat="1">
      <c r="B309" s="11">
        <v>293</v>
      </c>
      <c r="C309" s="11">
        <v>4</v>
      </c>
      <c r="D309" s="11" t="s">
        <v>402</v>
      </c>
      <c r="E309" s="11" t="s">
        <v>37</v>
      </c>
      <c r="F309" s="11" t="s">
        <v>37</v>
      </c>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2:28" s="12" customFormat="1">
      <c r="B310" s="11">
        <v>294</v>
      </c>
      <c r="C310" s="11" t="s">
        <v>280</v>
      </c>
      <c r="D310" s="11" t="s">
        <v>401</v>
      </c>
      <c r="E310" s="11" t="s">
        <v>138</v>
      </c>
      <c r="F310" s="11">
        <v>1</v>
      </c>
      <c r="G310" s="13">
        <v>4200</v>
      </c>
      <c r="H310" s="15">
        <v>4200</v>
      </c>
      <c r="I310" s="13">
        <v>8500</v>
      </c>
      <c r="J310" s="14">
        <v>8500</v>
      </c>
      <c r="K310" s="13">
        <v>12500</v>
      </c>
      <c r="L310" s="14">
        <v>12500</v>
      </c>
      <c r="M310" s="13" t="s">
        <v>41</v>
      </c>
      <c r="N310" s="11"/>
      <c r="O310" s="13">
        <v>15000</v>
      </c>
      <c r="P310" s="14">
        <f>O310*$F310</f>
        <v>15000</v>
      </c>
      <c r="Q310" s="13">
        <v>15000</v>
      </c>
      <c r="R310" s="14">
        <f>Q310*$F310</f>
        <v>15000</v>
      </c>
      <c r="S310" s="13">
        <v>9000</v>
      </c>
      <c r="T310" s="14">
        <f>S310*$F310</f>
        <v>9000</v>
      </c>
      <c r="U310" s="13">
        <v>9000</v>
      </c>
      <c r="V310" s="14">
        <v>9000</v>
      </c>
      <c r="W310" s="13">
        <v>8500</v>
      </c>
      <c r="X310" s="14">
        <f>W310*$F310</f>
        <v>8500</v>
      </c>
      <c r="Y310" s="13">
        <v>8500</v>
      </c>
      <c r="Z310" s="14">
        <v>8500</v>
      </c>
      <c r="AA310" s="13"/>
      <c r="AB310" s="14">
        <f>AA310*$F310</f>
        <v>0</v>
      </c>
    </row>
    <row r="311" spans="2:28" s="12" customFormat="1">
      <c r="B311" s="11">
        <v>295</v>
      </c>
      <c r="C311" s="11">
        <v>5</v>
      </c>
      <c r="D311" s="11" t="s">
        <v>403</v>
      </c>
      <c r="E311" s="11" t="s">
        <v>37</v>
      </c>
      <c r="F311" s="11" t="s">
        <v>37</v>
      </c>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2:28" s="12" customFormat="1">
      <c r="B312" s="11">
        <v>296</v>
      </c>
      <c r="C312" s="11" t="s">
        <v>271</v>
      </c>
      <c r="D312" s="11" t="s">
        <v>404</v>
      </c>
      <c r="E312" s="11" t="s">
        <v>138</v>
      </c>
      <c r="F312" s="11">
        <v>1</v>
      </c>
      <c r="G312" s="13">
        <v>15500</v>
      </c>
      <c r="H312" s="14">
        <v>15500</v>
      </c>
      <c r="I312" s="13">
        <v>3500</v>
      </c>
      <c r="J312" s="14">
        <v>3500</v>
      </c>
      <c r="K312" s="13">
        <v>2250</v>
      </c>
      <c r="L312" s="15">
        <v>2250</v>
      </c>
      <c r="M312" s="13" t="s">
        <v>41</v>
      </c>
      <c r="N312" s="11"/>
      <c r="O312" s="13">
        <v>12500</v>
      </c>
      <c r="P312" s="14">
        <f t="shared" ref="P312" si="493">O312*$F312</f>
        <v>12500</v>
      </c>
      <c r="Q312" s="13">
        <v>12500</v>
      </c>
      <c r="R312" s="14">
        <f t="shared" ref="R312" si="494">Q312*$F312</f>
        <v>12500</v>
      </c>
      <c r="S312" s="13">
        <v>11400</v>
      </c>
      <c r="T312" s="14">
        <f t="shared" ref="T312" si="495">S312*$F312</f>
        <v>11400</v>
      </c>
      <c r="U312" s="13">
        <v>11400</v>
      </c>
      <c r="V312" s="14">
        <v>11400</v>
      </c>
      <c r="W312" s="13">
        <v>6500</v>
      </c>
      <c r="X312" s="14">
        <f t="shared" ref="X312" si="496">W312*$F312</f>
        <v>6500</v>
      </c>
      <c r="Y312" s="13">
        <v>6500</v>
      </c>
      <c r="Z312" s="14">
        <v>6500</v>
      </c>
      <c r="AA312" s="13"/>
      <c r="AB312" s="14">
        <f t="shared" ref="AB312:AB315" si="497">AA312*$F312</f>
        <v>0</v>
      </c>
    </row>
    <row r="313" spans="2:28" s="12" customFormat="1">
      <c r="B313" s="11">
        <v>297</v>
      </c>
      <c r="C313" s="11" t="s">
        <v>405</v>
      </c>
      <c r="D313" s="11" t="s">
        <v>406</v>
      </c>
      <c r="E313" s="11" t="s">
        <v>138</v>
      </c>
      <c r="F313" s="11">
        <v>1</v>
      </c>
      <c r="G313" s="13">
        <v>2800</v>
      </c>
      <c r="H313" s="14">
        <v>2800</v>
      </c>
      <c r="I313" s="13">
        <v>6500</v>
      </c>
      <c r="J313" s="14">
        <v>6500</v>
      </c>
      <c r="K313" s="13">
        <v>3500</v>
      </c>
      <c r="L313" s="14">
        <v>3500</v>
      </c>
      <c r="M313" s="13" t="s">
        <v>41</v>
      </c>
      <c r="N313" s="11"/>
      <c r="O313" s="13">
        <v>3000</v>
      </c>
      <c r="P313" s="14">
        <f t="shared" ref="P313" si="498">O313*$F313</f>
        <v>3000</v>
      </c>
      <c r="Q313" s="13">
        <v>3000</v>
      </c>
      <c r="R313" s="14">
        <f t="shared" ref="R313" si="499">Q313*$F313</f>
        <v>3000</v>
      </c>
      <c r="S313" s="13">
        <v>2200</v>
      </c>
      <c r="T313" s="14">
        <f t="shared" ref="T313" si="500">S313*$F313</f>
        <v>2200</v>
      </c>
      <c r="U313" s="13">
        <v>2200</v>
      </c>
      <c r="V313" s="15">
        <v>2200</v>
      </c>
      <c r="W313" s="13">
        <v>8500</v>
      </c>
      <c r="X313" s="14">
        <f t="shared" ref="X313" si="501">W313*$F313</f>
        <v>8500</v>
      </c>
      <c r="Y313" s="13">
        <v>8500</v>
      </c>
      <c r="Z313" s="14">
        <v>8500</v>
      </c>
      <c r="AA313" s="13"/>
      <c r="AB313" s="14">
        <f t="shared" si="497"/>
        <v>0</v>
      </c>
    </row>
    <row r="314" spans="2:28" s="12" customFormat="1">
      <c r="B314" s="11">
        <v>298</v>
      </c>
      <c r="C314" s="11" t="s">
        <v>407</v>
      </c>
      <c r="D314" s="11" t="s">
        <v>408</v>
      </c>
      <c r="E314" s="11" t="s">
        <v>138</v>
      </c>
      <c r="F314" s="11">
        <v>1</v>
      </c>
      <c r="G314" s="13">
        <v>2200</v>
      </c>
      <c r="H314" s="15">
        <v>2200</v>
      </c>
      <c r="I314" s="13">
        <v>6500</v>
      </c>
      <c r="J314" s="14">
        <v>6500</v>
      </c>
      <c r="K314" s="13">
        <v>4000</v>
      </c>
      <c r="L314" s="14">
        <v>4000</v>
      </c>
      <c r="M314" s="13" t="s">
        <v>41</v>
      </c>
      <c r="N314" s="11"/>
      <c r="O314" s="13">
        <v>5110</v>
      </c>
      <c r="P314" s="14">
        <f t="shared" ref="P314" si="502">O314*$F314</f>
        <v>5110</v>
      </c>
      <c r="Q314" s="13">
        <v>5110</v>
      </c>
      <c r="R314" s="14">
        <f t="shared" ref="R314" si="503">Q314*$F314</f>
        <v>5110</v>
      </c>
      <c r="S314" s="13">
        <v>3500</v>
      </c>
      <c r="T314" s="14">
        <f t="shared" ref="T314" si="504">S314*$F314</f>
        <v>3500</v>
      </c>
      <c r="U314" s="13">
        <v>3500</v>
      </c>
      <c r="V314" s="14">
        <v>3500</v>
      </c>
      <c r="W314" s="13">
        <v>8500</v>
      </c>
      <c r="X314" s="14">
        <f t="shared" ref="X314" si="505">W314*$F314</f>
        <v>8500</v>
      </c>
      <c r="Y314" s="13">
        <v>8500</v>
      </c>
      <c r="Z314" s="14">
        <v>8500</v>
      </c>
      <c r="AA314" s="13"/>
      <c r="AB314" s="14">
        <f t="shared" si="497"/>
        <v>0</v>
      </c>
    </row>
    <row r="315" spans="2:28" s="12" customFormat="1">
      <c r="B315" s="11">
        <v>299</v>
      </c>
      <c r="C315" s="11" t="s">
        <v>409</v>
      </c>
      <c r="D315" s="11" t="s">
        <v>410</v>
      </c>
      <c r="E315" s="11" t="s">
        <v>138</v>
      </c>
      <c r="F315" s="11">
        <v>1</v>
      </c>
      <c r="G315" s="13">
        <v>16200</v>
      </c>
      <c r="H315" s="14">
        <v>16200</v>
      </c>
      <c r="I315" s="13">
        <v>9500</v>
      </c>
      <c r="J315" s="14">
        <v>9500</v>
      </c>
      <c r="K315" s="13">
        <v>7500</v>
      </c>
      <c r="L315" s="15">
        <v>7500</v>
      </c>
      <c r="M315" s="13" t="s">
        <v>41</v>
      </c>
      <c r="N315" s="11"/>
      <c r="O315" s="13">
        <v>11300</v>
      </c>
      <c r="P315" s="14">
        <f t="shared" ref="P315" si="506">O315*$F315</f>
        <v>11300</v>
      </c>
      <c r="Q315" s="13">
        <v>11300</v>
      </c>
      <c r="R315" s="14">
        <f t="shared" ref="R315" si="507">Q315*$F315</f>
        <v>11300</v>
      </c>
      <c r="S315" s="13">
        <v>11500</v>
      </c>
      <c r="T315" s="14">
        <f t="shared" ref="T315" si="508">S315*$F315</f>
        <v>11500</v>
      </c>
      <c r="U315" s="13">
        <v>11500</v>
      </c>
      <c r="V315" s="14">
        <v>11500</v>
      </c>
      <c r="W315" s="13">
        <v>12500</v>
      </c>
      <c r="X315" s="14">
        <f t="shared" ref="X315" si="509">W315*$F315</f>
        <v>12500</v>
      </c>
      <c r="Y315" s="13">
        <v>12500</v>
      </c>
      <c r="Z315" s="14">
        <v>12500</v>
      </c>
      <c r="AA315" s="13"/>
      <c r="AB315" s="14">
        <f t="shared" si="497"/>
        <v>0</v>
      </c>
    </row>
    <row r="316" spans="2:28" s="12" customFormat="1">
      <c r="B316" s="11">
        <v>300</v>
      </c>
      <c r="C316" s="11">
        <v>6</v>
      </c>
      <c r="D316" s="11" t="s">
        <v>411</v>
      </c>
      <c r="E316" s="11" t="s">
        <v>37</v>
      </c>
      <c r="F316" s="11" t="s">
        <v>37</v>
      </c>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2:28" s="12" customFormat="1">
      <c r="B317" s="11">
        <v>301</v>
      </c>
      <c r="C317" s="11" t="s">
        <v>271</v>
      </c>
      <c r="D317" s="11" t="s">
        <v>412</v>
      </c>
      <c r="E317" s="11" t="s">
        <v>138</v>
      </c>
      <c r="F317" s="11">
        <v>10</v>
      </c>
      <c r="G317" s="13">
        <v>970</v>
      </c>
      <c r="H317" s="14">
        <v>9700</v>
      </c>
      <c r="I317" s="13">
        <v>550</v>
      </c>
      <c r="J317" s="14">
        <v>5500</v>
      </c>
      <c r="K317" s="13">
        <v>1350</v>
      </c>
      <c r="L317" s="14">
        <v>13500</v>
      </c>
      <c r="M317" s="13" t="s">
        <v>41</v>
      </c>
      <c r="N317" s="11"/>
      <c r="O317" s="13">
        <v>780</v>
      </c>
      <c r="P317" s="14">
        <f>O317*$F317</f>
        <v>7800</v>
      </c>
      <c r="Q317" s="13">
        <v>780</v>
      </c>
      <c r="R317" s="14">
        <f>Q317*$F317</f>
        <v>7800</v>
      </c>
      <c r="S317" s="13">
        <v>437</v>
      </c>
      <c r="T317" s="14">
        <f>S317*$F317</f>
        <v>4370</v>
      </c>
      <c r="U317" s="13">
        <v>437</v>
      </c>
      <c r="V317" s="15">
        <v>4370</v>
      </c>
      <c r="W317" s="13">
        <v>4500</v>
      </c>
      <c r="X317" s="14">
        <f>W317*$F317</f>
        <v>45000</v>
      </c>
      <c r="Y317" s="13">
        <v>4500</v>
      </c>
      <c r="Z317" s="14">
        <v>45000</v>
      </c>
      <c r="AA317" s="13"/>
      <c r="AB317" s="14">
        <f>AA317*$F317</f>
        <v>0</v>
      </c>
    </row>
    <row r="318" spans="2:28" s="12" customFormat="1">
      <c r="B318" s="11">
        <v>302</v>
      </c>
      <c r="C318" s="11" t="s">
        <v>274</v>
      </c>
      <c r="D318" s="11" t="s">
        <v>413</v>
      </c>
      <c r="E318" s="11" t="s">
        <v>138</v>
      </c>
      <c r="F318" s="11">
        <v>0</v>
      </c>
      <c r="G318" s="13">
        <v>970</v>
      </c>
      <c r="H318" s="13">
        <v>0</v>
      </c>
      <c r="I318" s="13">
        <v>0</v>
      </c>
      <c r="J318" s="16">
        <v>0</v>
      </c>
      <c r="K318" s="13">
        <v>0</v>
      </c>
      <c r="L318" s="16">
        <v>0</v>
      </c>
      <c r="M318" s="13" t="s">
        <v>41</v>
      </c>
      <c r="N318" s="11"/>
      <c r="O318" s="13">
        <v>0</v>
      </c>
      <c r="P318" s="16">
        <v>0</v>
      </c>
      <c r="Q318" s="13">
        <v>0</v>
      </c>
      <c r="R318" s="16">
        <v>0</v>
      </c>
      <c r="S318" s="13">
        <v>0</v>
      </c>
      <c r="T318" s="16">
        <v>0</v>
      </c>
      <c r="U318" s="13">
        <v>0</v>
      </c>
      <c r="V318" s="16">
        <v>0</v>
      </c>
      <c r="W318" s="13">
        <v>0</v>
      </c>
      <c r="X318" s="16">
        <v>0</v>
      </c>
      <c r="Y318" s="13">
        <v>0</v>
      </c>
      <c r="Z318" s="16">
        <v>0</v>
      </c>
      <c r="AA318" s="13"/>
      <c r="AB318" s="16">
        <v>0</v>
      </c>
    </row>
    <row r="319" spans="2:28" s="12" customFormat="1">
      <c r="B319" s="11">
        <v>303</v>
      </c>
      <c r="C319" s="11">
        <v>7</v>
      </c>
      <c r="D319" s="11" t="s">
        <v>414</v>
      </c>
      <c r="E319" s="11" t="s">
        <v>37</v>
      </c>
      <c r="F319" s="11" t="s">
        <v>37</v>
      </c>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2:28" s="12" customFormat="1">
      <c r="B320" s="11">
        <v>304</v>
      </c>
      <c r="C320" s="11" t="s">
        <v>271</v>
      </c>
      <c r="D320" s="11" t="s">
        <v>412</v>
      </c>
      <c r="E320" s="11" t="s">
        <v>138</v>
      </c>
      <c r="F320" s="11">
        <v>10</v>
      </c>
      <c r="G320" s="13">
        <v>1290</v>
      </c>
      <c r="H320" s="14">
        <v>12900</v>
      </c>
      <c r="I320" s="13">
        <v>950</v>
      </c>
      <c r="J320" s="14">
        <v>9500</v>
      </c>
      <c r="K320" s="13">
        <v>1450</v>
      </c>
      <c r="L320" s="14">
        <v>14500</v>
      </c>
      <c r="M320" s="13" t="s">
        <v>41</v>
      </c>
      <c r="N320" s="11"/>
      <c r="O320" s="13">
        <v>910</v>
      </c>
      <c r="P320" s="14">
        <f>O320*$F320</f>
        <v>9100</v>
      </c>
      <c r="Q320" s="13">
        <v>910</v>
      </c>
      <c r="R320" s="14">
        <f>Q320*$F320</f>
        <v>9100</v>
      </c>
      <c r="S320" s="13">
        <v>455</v>
      </c>
      <c r="T320" s="14">
        <f>S320*$F320</f>
        <v>4550</v>
      </c>
      <c r="U320" s="13">
        <v>455</v>
      </c>
      <c r="V320" s="15">
        <v>4550</v>
      </c>
      <c r="W320" s="13">
        <v>4500</v>
      </c>
      <c r="X320" s="14">
        <f>W320*$F320</f>
        <v>45000</v>
      </c>
      <c r="Y320" s="13">
        <v>4500</v>
      </c>
      <c r="Z320" s="14">
        <v>45000</v>
      </c>
      <c r="AA320" s="13"/>
      <c r="AB320" s="14">
        <f>AA320*$F320</f>
        <v>0</v>
      </c>
    </row>
    <row r="321" spans="2:28" s="12" customFormat="1">
      <c r="B321" s="11">
        <v>305</v>
      </c>
      <c r="C321" s="11">
        <v>8</v>
      </c>
      <c r="D321" s="11" t="s">
        <v>415</v>
      </c>
      <c r="E321" s="11" t="s">
        <v>37</v>
      </c>
      <c r="F321" s="11" t="s">
        <v>37</v>
      </c>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2:28" s="12" customFormat="1">
      <c r="B322" s="11">
        <v>306</v>
      </c>
      <c r="C322" s="11" t="s">
        <v>271</v>
      </c>
      <c r="D322" s="11" t="s">
        <v>416</v>
      </c>
      <c r="E322" s="11" t="s">
        <v>138</v>
      </c>
      <c r="F322" s="11">
        <v>20</v>
      </c>
      <c r="G322" s="13">
        <v>2500</v>
      </c>
      <c r="H322" s="14">
        <v>50000</v>
      </c>
      <c r="I322" s="13">
        <v>2000</v>
      </c>
      <c r="J322" s="14">
        <v>40000</v>
      </c>
      <c r="K322" s="13">
        <v>3800</v>
      </c>
      <c r="L322" s="14">
        <v>76000</v>
      </c>
      <c r="M322" s="13" t="s">
        <v>41</v>
      </c>
      <c r="N322" s="11"/>
      <c r="O322" s="13">
        <v>1680</v>
      </c>
      <c r="P322" s="14">
        <f t="shared" ref="P322" si="510">O322*$F322</f>
        <v>33600</v>
      </c>
      <c r="Q322" s="13">
        <v>1680</v>
      </c>
      <c r="R322" s="14">
        <f t="shared" ref="R322" si="511">Q322*$F322</f>
        <v>33600</v>
      </c>
      <c r="S322" s="13">
        <v>2600</v>
      </c>
      <c r="T322" s="14">
        <f t="shared" ref="T322" si="512">S322*$F322</f>
        <v>52000</v>
      </c>
      <c r="U322" s="13">
        <v>2600</v>
      </c>
      <c r="V322" s="14">
        <v>52000</v>
      </c>
      <c r="W322" s="13">
        <v>4500</v>
      </c>
      <c r="X322" s="14">
        <f t="shared" ref="X322" si="513">W322*$F322</f>
        <v>90000</v>
      </c>
      <c r="Y322" s="13">
        <v>4500</v>
      </c>
      <c r="Z322" s="14">
        <v>90000</v>
      </c>
      <c r="AA322" s="13"/>
      <c r="AB322" s="14">
        <f t="shared" ref="AB322:AB323" si="514">AA322*$F322</f>
        <v>0</v>
      </c>
    </row>
    <row r="323" spans="2:28" s="12" customFormat="1">
      <c r="B323" s="11">
        <v>307</v>
      </c>
      <c r="C323" s="11">
        <v>9</v>
      </c>
      <c r="D323" s="11" t="s">
        <v>417</v>
      </c>
      <c r="E323" s="11" t="s">
        <v>138</v>
      </c>
      <c r="F323" s="11">
        <v>1</v>
      </c>
      <c r="G323" s="13">
        <v>1800</v>
      </c>
      <c r="H323" s="15">
        <v>1800</v>
      </c>
      <c r="I323" s="13">
        <v>3500</v>
      </c>
      <c r="J323" s="14">
        <v>3500</v>
      </c>
      <c r="K323" s="13">
        <v>2500</v>
      </c>
      <c r="L323" s="14">
        <v>2500</v>
      </c>
      <c r="M323" s="13" t="s">
        <v>41</v>
      </c>
      <c r="N323" s="11"/>
      <c r="O323" s="13">
        <v>10200</v>
      </c>
      <c r="P323" s="14">
        <f t="shared" ref="P323" si="515">O323*$F323</f>
        <v>10200</v>
      </c>
      <c r="Q323" s="13">
        <v>10200</v>
      </c>
      <c r="R323" s="14">
        <f t="shared" ref="R323" si="516">Q323*$F323</f>
        <v>10200</v>
      </c>
      <c r="S323" s="13">
        <v>3200</v>
      </c>
      <c r="T323" s="14">
        <f t="shared" ref="T323" si="517">S323*$F323</f>
        <v>3200</v>
      </c>
      <c r="U323" s="13">
        <v>3200</v>
      </c>
      <c r="V323" s="14">
        <v>3200</v>
      </c>
      <c r="W323" s="13">
        <v>3500</v>
      </c>
      <c r="X323" s="14">
        <f t="shared" ref="X323" si="518">W323*$F323</f>
        <v>3500</v>
      </c>
      <c r="Y323" s="13">
        <v>3500</v>
      </c>
      <c r="Z323" s="14">
        <v>3500</v>
      </c>
      <c r="AA323" s="13"/>
      <c r="AB323" s="14">
        <f t="shared" si="514"/>
        <v>0</v>
      </c>
    </row>
    <row r="324" spans="2:28">
      <c r="B324" s="6">
        <v>5</v>
      </c>
      <c r="C324" s="6" t="s">
        <v>37</v>
      </c>
      <c r="D324" s="6" t="s">
        <v>46</v>
      </c>
      <c r="E324" s="6" t="s">
        <v>39</v>
      </c>
      <c r="F324" s="6">
        <v>1</v>
      </c>
      <c r="G324" s="7"/>
      <c r="H324" s="8">
        <v>39375</v>
      </c>
      <c r="I324" s="7"/>
      <c r="J324" s="8">
        <v>19375</v>
      </c>
      <c r="K324" s="7"/>
      <c r="L324" s="8">
        <v>28130</v>
      </c>
      <c r="M324" s="10" t="s">
        <v>41</v>
      </c>
      <c r="N324" s="9"/>
      <c r="O324" s="7"/>
      <c r="P324" s="8">
        <f>SUM(P325:P329)</f>
        <v>30850</v>
      </c>
      <c r="Q324" s="7"/>
      <c r="R324" s="8">
        <f>SUM(R325:R329)</f>
        <v>30850</v>
      </c>
      <c r="S324" s="7"/>
      <c r="T324" s="8">
        <f>SUM(T325:T329)</f>
        <v>53700</v>
      </c>
      <c r="U324" s="7"/>
      <c r="V324" s="8">
        <v>53700</v>
      </c>
      <c r="W324" s="7"/>
      <c r="X324" s="8">
        <f>SUM(X325:X329)</f>
        <v>55875</v>
      </c>
      <c r="Y324" s="7"/>
      <c r="Z324" s="8">
        <v>55875</v>
      </c>
      <c r="AA324" s="7"/>
      <c r="AB324" s="8">
        <f>SUM(AB325:AB329)</f>
        <v>0</v>
      </c>
    </row>
    <row r="325" spans="2:28" s="12" customFormat="1">
      <c r="B325" s="11">
        <v>308</v>
      </c>
      <c r="C325" s="11">
        <v>6</v>
      </c>
      <c r="D325" s="11" t="s">
        <v>418</v>
      </c>
      <c r="E325" s="11" t="s">
        <v>419</v>
      </c>
      <c r="F325" s="11">
        <v>3</v>
      </c>
      <c r="G325" s="13">
        <v>5750</v>
      </c>
      <c r="H325" s="14">
        <v>17250</v>
      </c>
      <c r="I325" s="13">
        <v>2500</v>
      </c>
      <c r="J325" s="15">
        <v>7500</v>
      </c>
      <c r="K325" s="13">
        <v>3850</v>
      </c>
      <c r="L325" s="14">
        <v>11550</v>
      </c>
      <c r="M325" s="13" t="s">
        <v>41</v>
      </c>
      <c r="N325" s="11"/>
      <c r="O325" s="13" t="s">
        <v>420</v>
      </c>
      <c r="P325" s="14">
        <f>O325*$F325</f>
        <v>12300</v>
      </c>
      <c r="Q325" s="13">
        <v>4100</v>
      </c>
      <c r="R325" s="14">
        <f>Q325*$F325</f>
        <v>12300</v>
      </c>
      <c r="S325" s="13" t="s">
        <v>239</v>
      </c>
      <c r="T325" s="14">
        <f>S325*$F325</f>
        <v>11550</v>
      </c>
      <c r="U325" s="13">
        <v>3850</v>
      </c>
      <c r="V325" s="14">
        <v>11550</v>
      </c>
      <c r="W325" s="13" t="s">
        <v>238</v>
      </c>
      <c r="X325" s="14">
        <f>W325*$F325</f>
        <v>19500</v>
      </c>
      <c r="Y325" s="13">
        <v>6500</v>
      </c>
      <c r="Z325" s="14">
        <v>19500</v>
      </c>
      <c r="AA325" s="13"/>
      <c r="AB325" s="14">
        <f>AA325*$F325</f>
        <v>0</v>
      </c>
    </row>
    <row r="326" spans="2:28" s="12" customFormat="1">
      <c r="B326" s="11">
        <v>309</v>
      </c>
      <c r="C326" s="11" t="s">
        <v>37</v>
      </c>
      <c r="D326" s="11" t="s">
        <v>421</v>
      </c>
      <c r="E326" s="11" t="s">
        <v>37</v>
      </c>
      <c r="F326" s="11" t="s">
        <v>37</v>
      </c>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2:28" s="12" customFormat="1">
      <c r="B327" s="11">
        <v>310</v>
      </c>
      <c r="C327" s="11">
        <v>7</v>
      </c>
      <c r="D327" s="11" t="s">
        <v>422</v>
      </c>
      <c r="E327" s="11" t="s">
        <v>419</v>
      </c>
      <c r="F327" s="11">
        <v>3</v>
      </c>
      <c r="G327" s="13">
        <v>5750</v>
      </c>
      <c r="H327" s="14">
        <v>17250</v>
      </c>
      <c r="I327" s="13">
        <v>2500</v>
      </c>
      <c r="J327" s="15">
        <v>7500</v>
      </c>
      <c r="K327" s="13">
        <v>3860</v>
      </c>
      <c r="L327" s="14">
        <v>11580</v>
      </c>
      <c r="M327" s="13" t="s">
        <v>41</v>
      </c>
      <c r="N327" s="11"/>
      <c r="O327" s="13" t="s">
        <v>420</v>
      </c>
      <c r="P327" s="14">
        <f>O327*$F327</f>
        <v>12300</v>
      </c>
      <c r="Q327" s="13">
        <v>4100</v>
      </c>
      <c r="R327" s="14">
        <f>Q327*$F327</f>
        <v>12300</v>
      </c>
      <c r="S327" s="13" t="s">
        <v>423</v>
      </c>
      <c r="T327" s="14">
        <f>S327*$F327</f>
        <v>34650</v>
      </c>
      <c r="U327" s="13">
        <v>11550</v>
      </c>
      <c r="V327" s="14">
        <v>34650</v>
      </c>
      <c r="W327" s="13" t="s">
        <v>238</v>
      </c>
      <c r="X327" s="14">
        <f>W327*$F327</f>
        <v>19500</v>
      </c>
      <c r="Y327" s="13">
        <v>6500</v>
      </c>
      <c r="Z327" s="14">
        <v>19500</v>
      </c>
      <c r="AA327" s="13"/>
      <c r="AB327" s="14">
        <f>AA327*$F327</f>
        <v>0</v>
      </c>
    </row>
    <row r="328" spans="2:28" s="12" customFormat="1">
      <c r="B328" s="11">
        <v>311</v>
      </c>
      <c r="C328" s="11" t="s">
        <v>37</v>
      </c>
      <c r="D328" s="11" t="s">
        <v>424</v>
      </c>
      <c r="E328" s="11" t="s">
        <v>37</v>
      </c>
      <c r="F328" s="11" t="s">
        <v>37</v>
      </c>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2:28" s="12" customFormat="1">
      <c r="B329" s="11">
        <v>312</v>
      </c>
      <c r="C329" s="11" t="s">
        <v>37</v>
      </c>
      <c r="D329" s="11" t="s">
        <v>424</v>
      </c>
      <c r="E329" s="11" t="s">
        <v>425</v>
      </c>
      <c r="F329" s="11">
        <v>25</v>
      </c>
      <c r="G329" s="13">
        <v>195</v>
      </c>
      <c r="H329" s="14">
        <v>4875</v>
      </c>
      <c r="I329" s="13">
        <v>175</v>
      </c>
      <c r="J329" s="15">
        <v>4375</v>
      </c>
      <c r="K329" s="13">
        <v>200</v>
      </c>
      <c r="L329" s="14">
        <v>5000</v>
      </c>
      <c r="M329" s="13" t="s">
        <v>41</v>
      </c>
      <c r="N329" s="11"/>
      <c r="O329" s="13" t="s">
        <v>83</v>
      </c>
      <c r="P329" s="14">
        <f>O329*$F329</f>
        <v>6250</v>
      </c>
      <c r="Q329" s="13">
        <v>250</v>
      </c>
      <c r="R329" s="14">
        <f>Q329*$F329</f>
        <v>6250</v>
      </c>
      <c r="S329" s="13" t="s">
        <v>80</v>
      </c>
      <c r="T329" s="14">
        <f>S329*$F329</f>
        <v>7500</v>
      </c>
      <c r="U329" s="13">
        <v>300</v>
      </c>
      <c r="V329" s="14">
        <v>7500</v>
      </c>
      <c r="W329" s="13" t="s">
        <v>426</v>
      </c>
      <c r="X329" s="14">
        <f>W329*$F329</f>
        <v>16875</v>
      </c>
      <c r="Y329" s="13">
        <v>675</v>
      </c>
      <c r="Z329" s="14">
        <v>16875</v>
      </c>
      <c r="AA329" s="13"/>
      <c r="AB329" s="14">
        <f>AA329*$F329</f>
        <v>0</v>
      </c>
    </row>
    <row r="330" spans="2:28" ht="15" thickBo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sheetData>
  <autoFilter ref="B12:AB329"/>
  <mergeCells count="123">
    <mergeCell ref="B7:F7"/>
    <mergeCell ref="B8:F8"/>
    <mergeCell ref="B9:F9"/>
    <mergeCell ref="B10:D11"/>
    <mergeCell ref="E10:F10"/>
    <mergeCell ref="E11:F11"/>
    <mergeCell ref="B2:C6"/>
    <mergeCell ref="D2:D6"/>
    <mergeCell ref="E2:F2"/>
    <mergeCell ref="E3:F3"/>
    <mergeCell ref="E4:F4"/>
    <mergeCell ref="E5:F5"/>
    <mergeCell ref="E6:F6"/>
    <mergeCell ref="G7:H7"/>
    <mergeCell ref="G8:H8"/>
    <mergeCell ref="G9:H9"/>
    <mergeCell ref="G10:H10"/>
    <mergeCell ref="G11:H11"/>
    <mergeCell ref="G2:H2"/>
    <mergeCell ref="G3:H3"/>
    <mergeCell ref="G4:H4"/>
    <mergeCell ref="G5:H5"/>
    <mergeCell ref="G6:H6"/>
    <mergeCell ref="I7:J7"/>
    <mergeCell ref="I8:J8"/>
    <mergeCell ref="I9:J9"/>
    <mergeCell ref="I10:J10"/>
    <mergeCell ref="I11:J11"/>
    <mergeCell ref="I2:J2"/>
    <mergeCell ref="I3:J3"/>
    <mergeCell ref="I4:J4"/>
    <mergeCell ref="I5:J5"/>
    <mergeCell ref="I6:J6"/>
    <mergeCell ref="Q7:R7"/>
    <mergeCell ref="Q8:R8"/>
    <mergeCell ref="Q9:R9"/>
    <mergeCell ref="Q10:R10"/>
    <mergeCell ref="Q11:R11"/>
    <mergeCell ref="Q2:R2"/>
    <mergeCell ref="Q3:R3"/>
    <mergeCell ref="Q4:R4"/>
    <mergeCell ref="Q5:R5"/>
    <mergeCell ref="Q6:R6"/>
    <mergeCell ref="K7:L7"/>
    <mergeCell ref="K8:L8"/>
    <mergeCell ref="K9:L9"/>
    <mergeCell ref="K10:L10"/>
    <mergeCell ref="K11:L11"/>
    <mergeCell ref="K2:L2"/>
    <mergeCell ref="K3:L3"/>
    <mergeCell ref="K4:L4"/>
    <mergeCell ref="K5:L5"/>
    <mergeCell ref="K6:L6"/>
    <mergeCell ref="U7:V7"/>
    <mergeCell ref="U8:V8"/>
    <mergeCell ref="U9:V9"/>
    <mergeCell ref="U10:V10"/>
    <mergeCell ref="U11:V11"/>
    <mergeCell ref="U2:V2"/>
    <mergeCell ref="U3:V3"/>
    <mergeCell ref="U4:V4"/>
    <mergeCell ref="U5:V5"/>
    <mergeCell ref="U6:V6"/>
    <mergeCell ref="Y7:Z7"/>
    <mergeCell ref="Y8:Z8"/>
    <mergeCell ref="Y9:Z9"/>
    <mergeCell ref="Y10:Z10"/>
    <mergeCell ref="Y11:Z11"/>
    <mergeCell ref="Y2:Z2"/>
    <mergeCell ref="Y3:Z3"/>
    <mergeCell ref="Y4:Z4"/>
    <mergeCell ref="Y5:Z5"/>
    <mergeCell ref="Y6:Z6"/>
    <mergeCell ref="M7:N7"/>
    <mergeCell ref="M8:N8"/>
    <mergeCell ref="M9:N9"/>
    <mergeCell ref="M10:N10"/>
    <mergeCell ref="M11:N11"/>
    <mergeCell ref="M2:N2"/>
    <mergeCell ref="M3:N3"/>
    <mergeCell ref="M4:N4"/>
    <mergeCell ref="M5:N5"/>
    <mergeCell ref="M6:N6"/>
    <mergeCell ref="O7:P7"/>
    <mergeCell ref="O8:P8"/>
    <mergeCell ref="O9:P9"/>
    <mergeCell ref="O10:P10"/>
    <mergeCell ref="O11:P11"/>
    <mergeCell ref="O2:P2"/>
    <mergeCell ref="O3:P3"/>
    <mergeCell ref="O4:P4"/>
    <mergeCell ref="O5:P5"/>
    <mergeCell ref="O6:P6"/>
    <mergeCell ref="S7:T7"/>
    <mergeCell ref="S8:T8"/>
    <mergeCell ref="S9:T9"/>
    <mergeCell ref="S10:T10"/>
    <mergeCell ref="S11:T11"/>
    <mergeCell ref="S2:T2"/>
    <mergeCell ref="S3:T3"/>
    <mergeCell ref="S4:T4"/>
    <mergeCell ref="S5:T5"/>
    <mergeCell ref="S6:T6"/>
    <mergeCell ref="W7:X7"/>
    <mergeCell ref="W8:X8"/>
    <mergeCell ref="W9:X9"/>
    <mergeCell ref="W10:X10"/>
    <mergeCell ref="W11:X11"/>
    <mergeCell ref="W2:X2"/>
    <mergeCell ref="W3:X3"/>
    <mergeCell ref="W4:X4"/>
    <mergeCell ref="W5:X5"/>
    <mergeCell ref="W6:X6"/>
    <mergeCell ref="AA7:AB7"/>
    <mergeCell ref="AA8:AB8"/>
    <mergeCell ref="AA9:AB9"/>
    <mergeCell ref="AA10:AB10"/>
    <mergeCell ref="AA11:AB11"/>
    <mergeCell ref="AA2:AB2"/>
    <mergeCell ref="AA3:AB3"/>
    <mergeCell ref="AA4:AB4"/>
    <mergeCell ref="AA5:AB5"/>
    <mergeCell ref="AA6:A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2024-10-08T12:31:11Z</dcterms:created>
  <dcterms:modified xsi:type="dcterms:W3CDTF">2024-10-09T06:13:12Z</dcterms:modified>
</cp:coreProperties>
</file>