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Signages\Idli, Nourish &amp; Dhaba\"/>
    </mc:Choice>
  </mc:AlternateContent>
  <bookViews>
    <workbookView xWindow="0" yWindow="0" windowWidth="20490" windowHeight="7500"/>
  </bookViews>
  <sheets>
    <sheet name="Summary" sheetId="9" r:id="rId1"/>
    <sheet name="Price Comparison  R0981" sheetId="18" r:id="rId2"/>
    <sheet name="BOQ Price Bid R0981" sheetId="19" r:id="rId3"/>
    <sheet name="Price Comparison R0980" sheetId="16" r:id="rId4"/>
    <sheet name="BOQ Price Bid  R0980" sheetId="17" r:id="rId5"/>
    <sheet name="Price Comparison R0882" sheetId="14" r:id="rId6"/>
    <sheet name="BOQ Price Bid R0882" sheetId="15" r:id="rId7"/>
    <sheet name="Price Comparison R0826" sheetId="12" r:id="rId8"/>
    <sheet name="BOQ Price Bid R0826" sheetId="13" r:id="rId9"/>
    <sheet name="Price Comparison R0825" sheetId="10" r:id="rId10"/>
    <sheet name="BOQ Price Bid R0825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9" l="1"/>
  <c r="D8" i="9"/>
  <c r="C8" i="9"/>
  <c r="E5" i="9"/>
  <c r="E4" i="9"/>
  <c r="D5" i="9"/>
  <c r="D4" i="9"/>
  <c r="C5" i="9"/>
  <c r="C4" i="9"/>
  <c r="B5" i="9"/>
  <c r="B4" i="9"/>
  <c r="E3" i="9"/>
  <c r="D3" i="9"/>
  <c r="C3" i="9"/>
  <c r="B3" i="9"/>
  <c r="C6" i="9"/>
  <c r="B6" i="9"/>
  <c r="D6" i="9"/>
  <c r="E6" i="9"/>
  <c r="F8" i="9"/>
  <c r="F6" i="9"/>
  <c r="F5" i="9"/>
  <c r="F4" i="9"/>
  <c r="F3" i="9"/>
  <c r="G3" i="9" s="1"/>
  <c r="O22" i="12"/>
  <c r="AG21" i="12"/>
  <c r="AA21" i="12"/>
  <c r="U21" i="12"/>
  <c r="O21" i="12"/>
  <c r="O23" i="12" l="1"/>
  <c r="U22" i="12"/>
  <c r="U23" i="12" s="1"/>
  <c r="AA22" i="12"/>
  <c r="AA23" i="12" s="1"/>
  <c r="AG22" i="12"/>
  <c r="AG23" i="12" s="1"/>
  <c r="AG22" i="10" l="1"/>
  <c r="AA22" i="10"/>
  <c r="U22" i="10"/>
  <c r="O22" i="10"/>
  <c r="AG24" i="10" l="1"/>
  <c r="O23" i="10"/>
  <c r="O24" i="10" s="1"/>
  <c r="U23" i="10"/>
  <c r="U24" i="10" s="1"/>
  <c r="AA23" i="10"/>
  <c r="AA24" i="10" s="1"/>
  <c r="AG23" i="10"/>
  <c r="E7" i="9" l="1"/>
  <c r="D7" i="9"/>
  <c r="C7" i="9"/>
  <c r="B7" i="9"/>
  <c r="G6" i="9"/>
  <c r="G5" i="9"/>
  <c r="G4" i="9"/>
  <c r="D9" i="9" l="1"/>
  <c r="D10" i="9" s="1"/>
  <c r="B9" i="9"/>
  <c r="B10" i="9" s="1"/>
  <c r="E9" i="9"/>
  <c r="E10" i="9" s="1"/>
  <c r="C9" i="9"/>
  <c r="C10" i="9" s="1"/>
  <c r="F7" i="9"/>
  <c r="F9" i="9" s="1"/>
  <c r="F10" i="9" s="1"/>
</calcChain>
</file>

<file path=xl/sharedStrings.xml><?xml version="1.0" encoding="utf-8"?>
<sst xmlns="http://schemas.openxmlformats.org/spreadsheetml/2006/main" count="1754" uniqueCount="264">
  <si>
    <t>Qty</t>
  </si>
  <si>
    <t>A STAR INNOVATION</t>
  </si>
  <si>
    <t>PRIFAR SIGNS</t>
  </si>
  <si>
    <t xml:space="preserve">ALTITUDE MARKETING LLP </t>
  </si>
  <si>
    <t>Idli</t>
  </si>
  <si>
    <t>Nourish</t>
  </si>
  <si>
    <t>Dhaba</t>
  </si>
  <si>
    <t>Marcon Digiprints Private Limited R0</t>
  </si>
  <si>
    <t>Marcon Digiprints Private Limited R1</t>
  </si>
  <si>
    <t>TRANSPOTATION</t>
  </si>
  <si>
    <t>GST 18%</t>
  </si>
  <si>
    <t>As per old specification</t>
  </si>
  <si>
    <t>Total</t>
  </si>
  <si>
    <t>Grand total</t>
  </si>
  <si>
    <t>Revised Specs</t>
  </si>
  <si>
    <t>KFC</t>
  </si>
  <si>
    <t>RFQ No: R0825
 COST COMPARISON REPORT</t>
  </si>
  <si>
    <t>Comp. Date : 22/04/2024</t>
  </si>
  <si>
    <t>Vendor Name : PRIFAR SIGNS (RV232420099)</t>
  </si>
  <si>
    <t>Vendor Name : ALTITUDE MARKETING LLP  (RV232417272)</t>
  </si>
  <si>
    <t>Vendor Name : Marcon Digiprints Private Limited (RV232417413)</t>
  </si>
  <si>
    <t>Vendor Name : A STAR INNOVATION (RV232420299)</t>
  </si>
  <si>
    <t>RFQ #: R0825</t>
  </si>
  <si>
    <t>Contact Name : Priya Chowdhary</t>
  </si>
  <si>
    <t xml:space="preserve">Contact Name : Lalit Kumar/Vickram Chaudhary </t>
  </si>
  <si>
    <t>Contact Name : Vinod Dayma/Yash Popat</t>
  </si>
  <si>
    <t>Contact Name : Mohammad Bazmi Siddiqui</t>
  </si>
  <si>
    <t>RFQ Date : 18/04/2024 10:46:04</t>
  </si>
  <si>
    <t>Vendor City : LUCKNOW</t>
  </si>
  <si>
    <t xml:space="preserve">Vendor City : </t>
  </si>
  <si>
    <t>BCD Date : 20/04/2024 23:39:00</t>
  </si>
  <si>
    <t>Telephone # : 8081746175</t>
  </si>
  <si>
    <t xml:space="preserve">Telephone # : </t>
  </si>
  <si>
    <t>Telephone # : 7080900390</t>
  </si>
  <si>
    <t>Mobile # : 8081746175</t>
  </si>
  <si>
    <t xml:space="preserve">Mobile # : </t>
  </si>
  <si>
    <t>Mobile # : 7080900390</t>
  </si>
  <si>
    <t>PR Number : Semolina-2425-00008,Semolina-2425-00009</t>
  </si>
  <si>
    <t>Email : prifarsignslucknow@gmail.com</t>
  </si>
  <si>
    <t>Email : vickram@altitudemarketing.in</t>
  </si>
  <si>
    <t>Email : jitesh@marconsignage.com</t>
  </si>
  <si>
    <t>Email : b.siddiqui@astarinnovation.com</t>
  </si>
  <si>
    <t>Package / RFQ Name : Signage PR for Ahmedabad Nourish &amp; Idli.com Food Court...</t>
  </si>
  <si>
    <t>Round # : 2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</si>
  <si>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</si>
  <si>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</si>
  <si>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</si>
  <si>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</si>
  <si>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</si>
  <si>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</si>
  <si>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</si>
  <si>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</si>
  <si>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</si>
  <si>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</si>
  <si>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</si>
  <si>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</si>
  <si>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</si>
  <si>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</si>
  <si>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</si>
  <si>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</si>
  <si>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</si>
  <si>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</si>
  <si>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</si>
  <si>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</si>
  <si>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</si>
  <si>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/>
  </si>
  <si>
    <t xml:space="preserve">Signage </t>
  </si>
  <si>
    <t>%</t>
  </si>
  <si>
    <t>1.00</t>
  </si>
  <si>
    <t>47880.00</t>
  </si>
  <si>
    <t>no</t>
  </si>
  <si>
    <t>48000.00</t>
  </si>
  <si>
    <t>Item Total</t>
  </si>
  <si>
    <t>Discount Total Value</t>
  </si>
  <si>
    <t>Grand Dis. Amt</t>
  </si>
  <si>
    <t>Transportation with 18% GST</t>
  </si>
  <si>
    <t>Packaging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</si>
  <si>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</si>
  <si>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</si>
  <si>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</si>
  <si>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</si>
  <si>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</si>
  <si>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</si>
  <si>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</si>
  <si>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</si>
  <si>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</si>
  <si>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</si>
  <si>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RV232420299</t>
  </si>
  <si>
    <t>Participate</t>
  </si>
  <si>
    <t>RV232420099</t>
  </si>
  <si>
    <t>RV232417413</t>
  </si>
  <si>
    <t>Marcon Digiprints Private Limited</t>
  </si>
  <si>
    <t>RV232417272</t>
  </si>
  <si>
    <t>Vendor Name : PRIFAR SIGNS</t>
  </si>
  <si>
    <t xml:space="preserve">Vendor Name : ALTITUDE MARKETING LLP </t>
  </si>
  <si>
    <t>Vendor Name : Marcon Digiprints Private Limited</t>
  </si>
  <si>
    <t>Vendor Name : A STAR INNOVATION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</si>
  <si>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</si>
  <si>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</si>
  <si>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</si>
  <si>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</si>
  <si>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</si>
  <si>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</si>
  <si>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</si>
  <si>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Signage for AHM Idli.com</t>
  </si>
  <si>
    <t>1.000</t>
  </si>
  <si>
    <t>47,880.00</t>
  </si>
  <si>
    <t>49,000.00</t>
  </si>
  <si>
    <t>65,000.00</t>
  </si>
  <si>
    <t>110,000.00</t>
  </si>
  <si>
    <t>Main signage
Size will be (W)1919 x (H)450 MM 
75 MM depth LED 3D black PU coated Aluminium channel cut letters and front white acrylic + Logo Vinyl print pasted on front acrylic</t>
  </si>
  <si>
    <t>nos</t>
  </si>
  <si>
    <t>48,000.00</t>
  </si>
  <si>
    <t>57500.00</t>
  </si>
  <si>
    <t>57,500.00</t>
  </si>
  <si>
    <t>65000.00</t>
  </si>
  <si>
    <t>95000.00</t>
  </si>
  <si>
    <t>95,000.00</t>
  </si>
  <si>
    <t>Signage for Ahmedabad Nourish Food Court</t>
  </si>
  <si>
    <t>Main signage
Size will be (W)2525 x (H)550 MM
nourish Size will be (W)2525 x (H)400 MM
ON THE GO Box size will be (W)900 x (H)150 MM
Logo - 75 MM depth Logo LED cut acrylic letters + Side of letters &amp; Symbol will be PU coated as per logo  will be yellow acrylic (ASTARI - AN 215) &amp; Nourish will be green (ASTARI - AN 347 or 358)
ON THE GO - 50 MM White LED lit box + 2 mm Green ASTARI - AN 347 or 358 cut letters of ON THE GO on it + Side of box will be White PU coated</t>
  </si>
  <si>
    <t>49000.00</t>
  </si>
  <si>
    <t>110000.00</t>
  </si>
  <si>
    <t>RFQ No: R0826
 COST COMPARISON REPORT</t>
  </si>
  <si>
    <t>Comp. Date : 23/05/2024</t>
  </si>
  <si>
    <t>Vendor Name : MARCON SIGNAGE PRIVATE LIMITED (RV232417413)</t>
  </si>
  <si>
    <t>RFQ #: R0826</t>
  </si>
  <si>
    <t>RFQ Date : 20/04/2024 10:34:29</t>
  </si>
  <si>
    <t>BCD Date : 20/04/2024 23:34:00</t>
  </si>
  <si>
    <t>PR Number : Semolina-2425-00010</t>
  </si>
  <si>
    <t>Email : marconfinance@gmail.com</t>
  </si>
  <si>
    <t>Package / RFQ Name : Signage PR request for AHM KFC – Food court T1 SHA...</t>
  </si>
  <si>
    <t>Buyer Remark : .</t>
  </si>
  <si>
    <t>NOS</t>
  </si>
  <si>
    <t>157000.00</t>
  </si>
  <si>
    <t>MARCON SIGNAGE PRIVATE LIMITED</t>
  </si>
  <si>
    <t>Vendor Name : MARCON SIGNAGE PRIVATE LIMITED</t>
  </si>
  <si>
    <t>Signage for AHM KFC – Food court T1 SHA</t>
  </si>
  <si>
    <t>157,000.00</t>
  </si>
  <si>
    <t>168,300.00</t>
  </si>
  <si>
    <t>173,750.00</t>
  </si>
  <si>
    <t>217,500.00</t>
  </si>
  <si>
    <t>3D  - 75 MM depth LED 3D cut Aluminium channel letters and sides of letters will be white PU coated</t>
  </si>
  <si>
    <t>Nos</t>
  </si>
  <si>
    <t>24,300.00</t>
  </si>
  <si>
    <t>25500.00</t>
  </si>
  <si>
    <t>25,500.00</t>
  </si>
  <si>
    <t>48345.00</t>
  </si>
  <si>
    <t>48,345.00</t>
  </si>
  <si>
    <t>24300.00</t>
  </si>
  <si>
    <t>3D lit signage box
Size will be (W)1250 x (H)1250 MM - 75 MM depth LED 3D cut Aluminium channel bucket shape and front white acrylic + Logo will be 3M LG Vinyl print pasted on front acrylic</t>
  </si>
  <si>
    <t>22,500.00</t>
  </si>
  <si>
    <t>33000.00</t>
  </si>
  <si>
    <t>33,000.00</t>
  </si>
  <si>
    <t>27060.00</t>
  </si>
  <si>
    <t>27,060.00</t>
  </si>
  <si>
    <t>57600.00</t>
  </si>
  <si>
    <t>57,600.00</t>
  </si>
  <si>
    <t>22500.00</t>
  </si>
  <si>
    <t>3D lit letter signage
Size will be (W)1270 x (H)580 MM - 10 mm RED acrylic cut letters with Red PU coated in side of the letters</t>
  </si>
  <si>
    <t>25,000.00</t>
  </si>
  <si>
    <t>44500.00</t>
  </si>
  <si>
    <t>44,500.00</t>
  </si>
  <si>
    <t>31680.00</t>
  </si>
  <si>
    <t>31,680.00</t>
  </si>
  <si>
    <t>25000.00</t>
  </si>
  <si>
    <t>55000.00</t>
  </si>
  <si>
    <t>55,000.00</t>
  </si>
  <si>
    <t>3D lit letter signage
Order Here Size will be (W)630 x (H)180 MM - 50 mm Acrylic 3D Backlit LED Letters Front WHITE and Sides will be black PU coated with with suspended SS rods to be powder coated in black at back from top</t>
  </si>
  <si>
    <t>23,500.00</t>
  </si>
  <si>
    <t>23500.00</t>
  </si>
  <si>
    <t>27720.00</t>
  </si>
  <si>
    <t>27,720.00</t>
  </si>
  <si>
    <t>28350.00</t>
  </si>
  <si>
    <t>28,350.00</t>
  </si>
  <si>
    <t>3D lit letter signage
Pickup Size will be (W)472 x (H)180 MM
Order Size will be (W)362 x (H)180 MM - 50 mm Acrylic 3D Backlit LED Letters Front WHITE and Sides will be black PU coated with with suspended SS rods to be powder coated in black at back from top</t>
  </si>
  <si>
    <t>20,000.00</t>
  </si>
  <si>
    <t>30500.00</t>
  </si>
  <si>
    <t>30,500.00</t>
  </si>
  <si>
    <t>33495.00</t>
  </si>
  <si>
    <t>33,495.00</t>
  </si>
  <si>
    <t>38500.00</t>
  </si>
  <si>
    <t>38,500.00</t>
  </si>
  <si>
    <t>20000.00</t>
  </si>
  <si>
    <t>RFQ No: R0882
 COST COMPARISON REPORT</t>
  </si>
  <si>
    <t>RFQ #: R0882</t>
  </si>
  <si>
    <t>RFQ Date : 20/04/2024 10:47:11</t>
  </si>
  <si>
    <t>BCD Date : 20/04/2024 23:47:00</t>
  </si>
  <si>
    <t>PR Number : Semolina-2425-00042</t>
  </si>
  <si>
    <t>Package / RFQ Name : Signages PR for AHM Dhaba at Ahmedabad T1 food court....</t>
  </si>
  <si>
    <t xml:space="preserve">Signages </t>
  </si>
  <si>
    <t>73,500.00</t>
  </si>
  <si>
    <t>90,000.00</t>
  </si>
  <si>
    <t>241,500.00</t>
  </si>
  <si>
    <t>Signages PR for AHM Dhaba  Ahmedabad T1 food court.</t>
  </si>
  <si>
    <t>MAIN SIGNAGE - Sizes - 1575 mm (W) x 477 MM (H)  Specification75 MM depth logo shape black aluminium LED box + 3 mm front acrylic with 3M   LG vinyl print + Sides of the box will be black PU coated</t>
  </si>
  <si>
    <t>28,000.00</t>
  </si>
  <si>
    <t>28000.00</t>
  </si>
  <si>
    <t>128000.00</t>
  </si>
  <si>
    <t>128,000.00</t>
  </si>
  <si>
    <t>Order Here   Pick-up Here Signs - Sizes - 250 mm (W) x 550 MM (H)  Specification3M   LG vinyl print pasted on back structure</t>
  </si>
  <si>
    <t>EACH</t>
  </si>
  <si>
    <t>1,500.00</t>
  </si>
  <si>
    <t>4500.00</t>
  </si>
  <si>
    <t>4,500.00</t>
  </si>
  <si>
    <t>1500.00</t>
  </si>
  <si>
    <t>Inside façade letters 01 - Sizes - 925 mm (W) x 70 MM (H)  Specification3 mm 2D white solid acrylic cut letters</t>
  </si>
  <si>
    <t>7800.00</t>
  </si>
  <si>
    <t>7,800.00</t>
  </si>
  <si>
    <t>9000.00</t>
  </si>
  <si>
    <t>9,000.00</t>
  </si>
  <si>
    <t>30000.00</t>
  </si>
  <si>
    <t>30,000.00</t>
  </si>
  <si>
    <t>Inside façade letters 02 - Sizes - 630 mm (W) x 85 MM (H)  Specification3 mm 2D white solid acrylic cut letters</t>
  </si>
  <si>
    <t>7000.00</t>
  </si>
  <si>
    <t>7,000.00</t>
  </si>
  <si>
    <t>Inside façade letters 03 - Sizes - HORN Letters  314 mm (W) x 78 mm (H)
PLEASE Letters  401 mm (W) x 78 mm (H)
NOT OK  146 mm (W) x 135 mm (H)  SpecificationHORN PLEASE  3 mm 2D red solid acrylic cut letters
NOT OK  3 mm 2D white solid acrylic cut letters</t>
  </si>
  <si>
    <t>2,600.00</t>
  </si>
  <si>
    <t>2600.00</t>
  </si>
  <si>
    <t>8500.00</t>
  </si>
  <si>
    <t>8,500.00</t>
  </si>
  <si>
    <t>45000.00</t>
  </si>
  <si>
    <t>45,000.00</t>
  </si>
  <si>
    <t>Outside front counter letters - Sizes - DB 2345  341 mm (W) x 65 mm (H)  Specification3 mm 2D black solid acrylic cut letters</t>
  </si>
  <si>
    <t>5000.00</t>
  </si>
  <si>
    <t>5,000.00</t>
  </si>
  <si>
    <t>12000.00</t>
  </si>
  <si>
    <t>12,000.00</t>
  </si>
  <si>
    <t>RFQ No: R0980
 COST COMPARISON REPORT</t>
  </si>
  <si>
    <t>Comp. Date : 21/05/2024</t>
  </si>
  <si>
    <t>RFQ #: R0980</t>
  </si>
  <si>
    <t>RFQ Date : 14/05/2024 11:21:15</t>
  </si>
  <si>
    <t>BCD Date : 16/05/2024 23:23:00</t>
  </si>
  <si>
    <t>PR Number : Semolina-2425-00127,Semolina-2425-00128,Semolina-2425-00130</t>
  </si>
  <si>
    <t>Package / RFQ Name : Signage PR for AHM T1 Dhaba, Idli &amp; Nourish Food Court...</t>
  </si>
  <si>
    <t>Round # : 1 (RFQ)</t>
  </si>
  <si>
    <t>Comp. # : 1</t>
  </si>
  <si>
    <t xml:space="preserve">Main Signage </t>
  </si>
  <si>
    <t>Other Charges with 18% GST</t>
  </si>
  <si>
    <t>Signage for AHM T1 Nourish Food Court</t>
  </si>
  <si>
    <t>MAIN SIGNAGE - 
#nourish size 
2767 mm (W) x 600 mm (H) - #nourish: 75 MM depth LED 3D black PU coated Aluminium channel bucket shape and front Green (AN-357) and Yellow (AN-215) acrylic + Side of the letters will be black PU coated
ON THE GO Box size 
886 mm (W) x 107 mm (H) - ON THE GO: Epoxy letters with LED + Front Acrylic will be Green (AN-357) + Side of the letters will be black PU coated</t>
  </si>
  <si>
    <t>Main Signage for AHM T1 Idli.com Food Court</t>
  </si>
  <si>
    <t>MAIN SIGNAGE - 2557 mm (W) x 600 mm (H) - 
75 MM depth LED 3D black PU coated Aluminium channel logo shape and front 040 3 mm white acrylic + Logo Vinyl print pasted on front acrylic + Side of the letters will be black PU coated</t>
  </si>
  <si>
    <t xml:space="preserve">Signage for AHM T1 Dhaba Food Court </t>
  </si>
  <si>
    <t>MAIN SIGNAGE - 1981 mm (W) x 600 MM (H) - 75 MM depth logo shape black aluminium LED box + 3 mm front acrylic with 3M  OR  LG vinyl print + Sides of the box will be black PU coated</t>
  </si>
  <si>
    <t>No</t>
  </si>
  <si>
    <t>Order Here   Pick-up Here Signs - 250 mm (W) x 550 MM (H) - 3M  OR  LG vinyl print pasted on back structure</t>
  </si>
  <si>
    <t>Each</t>
  </si>
  <si>
    <t>Inside façade letters 01 - 925 mm (W) x 70 MM (H) - 5 mm 2D white solid acrylic cut letters</t>
  </si>
  <si>
    <t>Inside façade letters 02 - 630 mm (W) x 85 MM (H) - 5 mm 2D white solid acrylic cut letters</t>
  </si>
  <si>
    <t>Inside façade letters 03 - HORN Letters  314 mm (W) x 78 mm (H)
PLEASE Letters  401 mm (W) x 78 mm (H)
NOT OK  146 mm (W) x 135 mm (H) - HORN PLEASE  5 mm 2D red solid acrylic cut letters
NOT OK  5 mm 2D white solid acrylic cut letters</t>
  </si>
  <si>
    <t>Outside front counter letters - DB 2345  341 mm (W) x 65 mm (H) - 5 mm 2D black solid acrylic cut letters</t>
  </si>
  <si>
    <t>RFQ No: R0981
 COST COMPARISON REPORT</t>
  </si>
  <si>
    <t>RFQ #: R0981</t>
  </si>
  <si>
    <t>RFQ Date : 14/05/2024 11:27:00</t>
  </si>
  <si>
    <t>BCD Date : 16/05/2024 23:28:00</t>
  </si>
  <si>
    <t>PR Number : Semolina-2425-00129</t>
  </si>
  <si>
    <t>Package / RFQ Name : Signage PR for AHM KFC – Food court T1 SHA</t>
  </si>
  <si>
    <t>Signage</t>
  </si>
  <si>
    <t>MAIN SIGNAGE - 1794 mm (W) x 600 mm (H) - 75 MM depth LED 3D cut Aluminium channel letters + Front 040 3 mm acrylic with logo 3MOR LG vinyl print on it + sides of letters will be black PU coated</t>
  </si>
  <si>
    <t>NO</t>
  </si>
  <si>
    <t>Colonel Signage - 1250 mm (W) x 1250 mm (H) - 75 MM depth LED 3D cut Aluminium channel bucket shape and front white acrylic + Logo Vinyl print pasted on front acrylic + sides of bucket will be black PU coated</t>
  </si>
  <si>
    <t>Letter Signage - 1270 mm (W) x 580 mm (H) - 75 MM depth LED 3D cut Aluminium channel letters + Front 040 3 mm acrylic with red colour letters will be 3MOR LG vinyl print on it + sides of letters will be black PU coated</t>
  </si>
  <si>
    <t>Order Here Signage - 630 mm (W) x 180 mm (H) - 50 mm Acrylic 3D Backlit LED Letters Front WHITE and Sides will be black PU coated with with suspended SS rods to be powder coated in black at back from top</t>
  </si>
  <si>
    <t>Order   Pick-up Signage - Pickup Size  472 mm (W) x 180 mm (H)
Order Size  362 mm (W) x 180 mm (H) - 50 mm Acrylic 3D Backlit LED Letters Front WHITE and Sides will be black PU coated + letters will be hang from top with suspended SS rods with black 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</si>
</sst>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name val="Cambria"/>
    </font>
    <font>
      <b/>
      <sz val="11"/>
      <color rgb="FF000000"/>
      <name val="Cambria"/>
    </font>
    <font>
      <b/>
      <sz val="11"/>
      <color rgb="FF000000"/>
      <name val="Calibri"/>
    </font>
    <font>
      <b/>
      <sz val="11"/>
      <name val="Cambria"/>
    </font>
    <font>
      <b/>
      <sz val="11"/>
      <name val="Calibri"/>
    </font>
    <font>
      <sz val="11"/>
      <color rgb="FF000000"/>
      <name val="Cambria"/>
    </font>
    <font>
      <sz val="11"/>
      <name val="Cambria"/>
      <family val="1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b/>
      <sz val="11"/>
      <name val="Cambria"/>
      <family val="1"/>
    </font>
    <font>
      <b/>
      <sz val="11"/>
      <name val="Calibri"/>
      <family val="2"/>
    </font>
    <font>
      <sz val="11"/>
      <color rgb="FF00000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143">
    <xf numFmtId="0" fontId="0" fillId="0" borderId="0" xfId="0"/>
    <xf numFmtId="43" fontId="0" fillId="0" borderId="0" xfId="0" applyNumberFormat="1"/>
    <xf numFmtId="0" fontId="0" fillId="0" borderId="1" xfId="0" applyBorder="1"/>
    <xf numFmtId="4" fontId="0" fillId="0" borderId="1" xfId="0" applyNumberFormat="1" applyBorder="1"/>
    <xf numFmtId="164" fontId="0" fillId="0" borderId="1" xfId="1" applyNumberFormat="1" applyFont="1" applyBorder="1"/>
    <xf numFmtId="43" fontId="0" fillId="0" borderId="1" xfId="0" applyNumberFormat="1" applyBorder="1"/>
    <xf numFmtId="0" fontId="3" fillId="2" borderId="1" xfId="0" applyFont="1" applyFill="1" applyBorder="1"/>
    <xf numFmtId="164" fontId="3" fillId="2" borderId="1" xfId="1" applyNumberFormat="1" applyFont="1" applyFill="1" applyBorder="1"/>
    <xf numFmtId="43" fontId="3" fillId="2" borderId="1" xfId="0" applyNumberFormat="1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4" fontId="0" fillId="0" borderId="0" xfId="0" applyNumberFormat="1"/>
    <xf numFmtId="4" fontId="0" fillId="0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5" fillId="0" borderId="0" xfId="2" applyNumberFormat="1" applyFont="1" applyProtection="1"/>
    <xf numFmtId="0" fontId="6" fillId="5" borderId="2" xfId="2" applyNumberFormat="1" applyFont="1" applyFill="1" applyBorder="1" applyAlignment="1" applyProtection="1">
      <alignment vertical="center"/>
    </xf>
    <xf numFmtId="0" fontId="7" fillId="5" borderId="2" xfId="2" applyFont="1" applyFill="1" applyBorder="1" applyAlignment="1">
      <alignment vertical="center"/>
    </xf>
    <xf numFmtId="0" fontId="5" fillId="0" borderId="3" xfId="2" applyNumberFormat="1" applyFont="1" applyBorder="1" applyProtection="1"/>
    <xf numFmtId="0" fontId="5" fillId="5" borderId="4" xfId="2" applyNumberFormat="1" applyFont="1" applyFill="1" applyBorder="1" applyProtection="1"/>
    <xf numFmtId="0" fontId="4" fillId="5" borderId="4" xfId="2" applyFill="1" applyBorder="1"/>
    <xf numFmtId="0" fontId="5" fillId="0" borderId="0" xfId="2" applyNumberFormat="1" applyFont="1" applyProtection="1"/>
    <xf numFmtId="0" fontId="5" fillId="0" borderId="0" xfId="2" applyNumberFormat="1" applyFont="1" applyAlignment="1" applyProtection="1">
      <alignment wrapText="1"/>
    </xf>
    <xf numFmtId="0" fontId="6" fillId="5" borderId="2" xfId="2" applyNumberFormat="1" applyFont="1" applyFill="1" applyBorder="1" applyAlignment="1" applyProtection="1">
      <alignment vertical="center" wrapText="1"/>
    </xf>
    <xf numFmtId="0" fontId="7" fillId="5" borderId="2" xfId="2" applyFont="1" applyFill="1" applyBorder="1" applyAlignment="1">
      <alignment vertical="center" wrapText="1"/>
    </xf>
    <xf numFmtId="0" fontId="5" fillId="0" borderId="3" xfId="2" applyNumberFormat="1" applyFont="1" applyBorder="1" applyAlignment="1" applyProtection="1">
      <alignment wrapText="1"/>
    </xf>
    <xf numFmtId="0" fontId="5" fillId="0" borderId="5" xfId="2" applyNumberFormat="1" applyFont="1" applyBorder="1" applyAlignment="1" applyProtection="1">
      <alignment wrapText="1"/>
    </xf>
    <xf numFmtId="0" fontId="4" fillId="0" borderId="5" xfId="2" applyBorder="1" applyAlignment="1">
      <alignment wrapText="1"/>
    </xf>
    <xf numFmtId="0" fontId="5" fillId="0" borderId="0" xfId="2" applyNumberFormat="1" applyFont="1" applyAlignment="1" applyProtection="1">
      <alignment wrapText="1"/>
    </xf>
    <xf numFmtId="0" fontId="4" fillId="0" borderId="0" xfId="2" applyAlignment="1">
      <alignment wrapText="1"/>
    </xf>
    <xf numFmtId="0" fontId="5" fillId="0" borderId="6" xfId="2" applyNumberFormat="1" applyFont="1" applyBorder="1" applyAlignment="1" applyProtection="1">
      <alignment wrapText="1"/>
    </xf>
    <xf numFmtId="0" fontId="5" fillId="0" borderId="4" xfId="2" applyNumberFormat="1" applyFont="1" applyBorder="1" applyAlignment="1" applyProtection="1">
      <alignment wrapText="1"/>
    </xf>
    <xf numFmtId="0" fontId="4" fillId="0" borderId="4" xfId="2" applyBorder="1" applyAlignment="1">
      <alignment wrapText="1"/>
    </xf>
    <xf numFmtId="0" fontId="5" fillId="0" borderId="7" xfId="2" applyNumberFormat="1" applyFont="1" applyBorder="1" applyAlignment="1" applyProtection="1">
      <alignment wrapText="1"/>
    </xf>
    <xf numFmtId="0" fontId="5" fillId="0" borderId="8" xfId="2" applyNumberFormat="1" applyFont="1" applyBorder="1" applyAlignment="1" applyProtection="1">
      <alignment vertical="top" wrapText="1"/>
    </xf>
    <xf numFmtId="0" fontId="5" fillId="0" borderId="8" xfId="2" applyNumberFormat="1" applyFont="1" applyBorder="1" applyAlignment="1" applyProtection="1">
      <alignment wrapText="1"/>
    </xf>
    <xf numFmtId="0" fontId="4" fillId="0" borderId="8" xfId="2" applyBorder="1" applyAlignment="1">
      <alignment wrapText="1"/>
    </xf>
    <xf numFmtId="0" fontId="5" fillId="0" borderId="8" xfId="2" applyNumberFormat="1" applyFont="1" applyBorder="1" applyAlignment="1" applyProtection="1">
      <alignment wrapText="1"/>
    </xf>
    <xf numFmtId="0" fontId="8" fillId="5" borderId="8" xfId="2" applyNumberFormat="1" applyFont="1" applyFill="1" applyBorder="1" applyAlignment="1" applyProtection="1">
      <alignment horizontal="center" vertical="center" wrapText="1"/>
    </xf>
    <xf numFmtId="0" fontId="9" fillId="5" borderId="8" xfId="2" applyFont="1" applyFill="1" applyBorder="1" applyAlignment="1">
      <alignment horizontal="center" vertical="center" wrapText="1"/>
    </xf>
    <xf numFmtId="0" fontId="5" fillId="0" borderId="0" xfId="2" applyNumberFormat="1" applyFont="1" applyAlignment="1" applyProtection="1">
      <alignment vertical="center" wrapText="1"/>
    </xf>
    <xf numFmtId="0" fontId="4" fillId="0" borderId="0" xfId="2" applyAlignment="1">
      <alignment vertical="center" wrapText="1"/>
    </xf>
    <xf numFmtId="0" fontId="5" fillId="0" borderId="8" xfId="2" applyNumberFormat="1" applyFont="1" applyBorder="1" applyAlignment="1" applyProtection="1">
      <alignment horizontal="center" vertical="center" wrapText="1"/>
    </xf>
    <xf numFmtId="4" fontId="10" fillId="6" borderId="8" xfId="2" applyNumberFormat="1" applyFont="1" applyFill="1" applyBorder="1" applyAlignment="1" applyProtection="1">
      <alignment horizontal="center" vertical="center" wrapText="1"/>
    </xf>
    <xf numFmtId="4" fontId="5" fillId="0" borderId="8" xfId="2" applyNumberFormat="1" applyFont="1" applyBorder="1" applyAlignment="1" applyProtection="1">
      <alignment horizontal="center" vertical="center" wrapText="1"/>
    </xf>
    <xf numFmtId="0" fontId="5" fillId="0" borderId="0" xfId="2" applyNumberFormat="1" applyFont="1" applyAlignment="1" applyProtection="1">
      <alignment horizontal="center" vertical="center" wrapText="1"/>
    </xf>
    <xf numFmtId="0" fontId="5" fillId="5" borderId="8" xfId="2" applyNumberFormat="1" applyFont="1" applyFill="1" applyBorder="1" applyAlignment="1" applyProtection="1">
      <alignment wrapText="1"/>
    </xf>
    <xf numFmtId="0" fontId="5" fillId="0" borderId="8" xfId="2" applyNumberFormat="1" applyFont="1" applyBorder="1" applyAlignment="1" applyProtection="1">
      <alignment horizontal="right" wrapText="1"/>
    </xf>
    <xf numFmtId="4" fontId="5" fillId="0" borderId="8" xfId="2" applyNumberFormat="1" applyFont="1" applyBorder="1" applyAlignment="1" applyProtection="1">
      <alignment horizontal="right" wrapText="1"/>
    </xf>
    <xf numFmtId="4" fontId="5" fillId="5" borderId="8" xfId="2" applyNumberFormat="1" applyFont="1" applyFill="1" applyBorder="1" applyAlignment="1" applyProtection="1">
      <alignment horizontal="right" wrapText="1"/>
    </xf>
    <xf numFmtId="10" fontId="5" fillId="0" borderId="8" xfId="2" applyNumberFormat="1" applyFont="1" applyBorder="1" applyAlignment="1" applyProtection="1">
      <alignment wrapText="1"/>
    </xf>
    <xf numFmtId="0" fontId="5" fillId="5" borderId="8" xfId="2" applyNumberFormat="1" applyFont="1" applyFill="1" applyBorder="1" applyAlignment="1" applyProtection="1">
      <alignment horizontal="right" wrapText="1"/>
    </xf>
    <xf numFmtId="0" fontId="5" fillId="5" borderId="8" xfId="2" applyNumberFormat="1" applyFont="1" applyFill="1" applyBorder="1" applyAlignment="1" applyProtection="1">
      <alignment wrapText="1"/>
    </xf>
    <xf numFmtId="0" fontId="8" fillId="5" borderId="8" xfId="2" applyNumberFormat="1" applyFont="1" applyFill="1" applyBorder="1" applyAlignment="1" applyProtection="1">
      <alignment horizontal="center" vertical="center"/>
    </xf>
    <xf numFmtId="0" fontId="8" fillId="5" borderId="8" xfId="2" applyNumberFormat="1" applyFont="1" applyFill="1" applyBorder="1" applyProtection="1"/>
    <xf numFmtId="0" fontId="8" fillId="5" borderId="8" xfId="2" applyNumberFormat="1" applyFont="1" applyFill="1" applyBorder="1" applyAlignment="1" applyProtection="1">
      <alignment horizontal="center" vertical="center"/>
    </xf>
    <xf numFmtId="4" fontId="5" fillId="0" borderId="0" xfId="2" applyNumberFormat="1" applyFont="1" applyProtection="1"/>
    <xf numFmtId="0" fontId="5" fillId="0" borderId="8" xfId="2" applyNumberFormat="1" applyFont="1" applyBorder="1" applyAlignment="1" applyProtection="1">
      <alignment horizontal="center" vertical="center"/>
    </xf>
    <xf numFmtId="0" fontId="5" fillId="0" borderId="8" xfId="2" applyNumberFormat="1" applyFont="1" applyBorder="1" applyAlignment="1" applyProtection="1">
      <alignment horizontal="center" vertical="center"/>
    </xf>
    <xf numFmtId="0" fontId="5" fillId="0" borderId="8" xfId="2" applyNumberFormat="1" applyFont="1" applyBorder="1" applyProtection="1"/>
    <xf numFmtId="0" fontId="4" fillId="0" borderId="0" xfId="2" applyNumberFormat="1" applyFont="1" applyProtection="1"/>
    <xf numFmtId="0" fontId="5" fillId="0" borderId="5" xfId="2" applyNumberFormat="1" applyFont="1" applyBorder="1" applyProtection="1"/>
    <xf numFmtId="0" fontId="5" fillId="0" borderId="4" xfId="2" applyNumberFormat="1" applyFont="1" applyBorder="1" applyProtection="1"/>
    <xf numFmtId="0" fontId="5" fillId="0" borderId="4" xfId="2" applyNumberFormat="1" applyFont="1" applyBorder="1" applyAlignment="1" applyProtection="1">
      <alignment vertical="top"/>
    </xf>
    <xf numFmtId="0" fontId="8" fillId="5" borderId="8" xfId="2" applyNumberFormat="1" applyFont="1" applyFill="1" applyBorder="1" applyProtection="1"/>
    <xf numFmtId="0" fontId="5" fillId="0" borderId="8" xfId="2" applyNumberFormat="1" applyFont="1" applyBorder="1" applyProtection="1"/>
    <xf numFmtId="0" fontId="5" fillId="7" borderId="8" xfId="2" applyNumberFormat="1" applyFont="1" applyFill="1" applyBorder="1" applyProtection="1"/>
    <xf numFmtId="0" fontId="5" fillId="7" borderId="8" xfId="2" applyNumberFormat="1" applyFont="1" applyFill="1" applyBorder="1" applyAlignment="1" applyProtection="1">
      <alignment horizontal="right"/>
    </xf>
    <xf numFmtId="0" fontId="5" fillId="0" borderId="8" xfId="2" applyNumberFormat="1" applyFont="1" applyBorder="1" applyAlignment="1" applyProtection="1">
      <alignment horizontal="right"/>
    </xf>
    <xf numFmtId="0" fontId="10" fillId="6" borderId="8" xfId="2" applyNumberFormat="1" applyFont="1" applyFill="1" applyBorder="1" applyAlignment="1" applyProtection="1">
      <alignment horizontal="right"/>
    </xf>
    <xf numFmtId="0" fontId="11" fillId="0" borderId="0" xfId="2" applyNumberFormat="1" applyFont="1" applyProtection="1"/>
    <xf numFmtId="0" fontId="12" fillId="5" borderId="2" xfId="2" applyNumberFormat="1" applyFont="1" applyFill="1" applyBorder="1" applyAlignment="1" applyProtection="1">
      <alignment vertical="center"/>
    </xf>
    <xf numFmtId="0" fontId="13" fillId="5" borderId="2" xfId="2" applyFont="1" applyFill="1" applyBorder="1" applyAlignment="1">
      <alignment vertical="center"/>
    </xf>
    <xf numFmtId="0" fontId="11" fillId="0" borderId="3" xfId="2" applyNumberFormat="1" applyFont="1" applyBorder="1" applyProtection="1"/>
    <xf numFmtId="0" fontId="11" fillId="5" borderId="4" xfId="2" applyNumberFormat="1" applyFont="1" applyFill="1" applyBorder="1" applyProtection="1"/>
    <xf numFmtId="0" fontId="11" fillId="0" borderId="0" xfId="2" applyNumberFormat="1" applyFont="1" applyProtection="1"/>
    <xf numFmtId="0" fontId="11" fillId="0" borderId="0" xfId="2" applyNumberFormat="1" applyFont="1" applyAlignment="1" applyProtection="1">
      <alignment wrapText="1"/>
    </xf>
    <xf numFmtId="0" fontId="12" fillId="5" borderId="2" xfId="2" applyNumberFormat="1" applyFont="1" applyFill="1" applyBorder="1" applyAlignment="1" applyProtection="1">
      <alignment vertical="center" wrapText="1"/>
    </xf>
    <xf numFmtId="0" fontId="13" fillId="5" borderId="2" xfId="2" applyFont="1" applyFill="1" applyBorder="1" applyAlignment="1">
      <alignment vertical="center" wrapText="1"/>
    </xf>
    <xf numFmtId="0" fontId="11" fillId="0" borderId="3" xfId="2" applyNumberFormat="1" applyFont="1" applyBorder="1" applyAlignment="1" applyProtection="1">
      <alignment wrapText="1"/>
    </xf>
    <xf numFmtId="0" fontId="11" fillId="0" borderId="5" xfId="2" applyNumberFormat="1" applyFont="1" applyBorder="1" applyAlignment="1" applyProtection="1">
      <alignment wrapText="1"/>
    </xf>
    <xf numFmtId="0" fontId="11" fillId="0" borderId="0" xfId="2" applyNumberFormat="1" applyFont="1" applyAlignment="1" applyProtection="1">
      <alignment wrapText="1"/>
    </xf>
    <xf numFmtId="0" fontId="11" fillId="0" borderId="6" xfId="2" applyNumberFormat="1" applyFont="1" applyBorder="1" applyAlignment="1" applyProtection="1">
      <alignment wrapText="1"/>
    </xf>
    <xf numFmtId="0" fontId="11" fillId="0" borderId="4" xfId="2" applyNumberFormat="1" applyFont="1" applyBorder="1" applyAlignment="1" applyProtection="1">
      <alignment wrapText="1"/>
    </xf>
    <xf numFmtId="0" fontId="11" fillId="0" borderId="7" xfId="2" applyNumberFormat="1" applyFont="1" applyBorder="1" applyAlignment="1" applyProtection="1">
      <alignment wrapText="1"/>
    </xf>
    <xf numFmtId="0" fontId="11" fillId="0" borderId="8" xfId="2" applyNumberFormat="1" applyFont="1" applyBorder="1" applyAlignment="1" applyProtection="1">
      <alignment vertical="top" wrapText="1"/>
    </xf>
    <xf numFmtId="0" fontId="11" fillId="0" borderId="8" xfId="2" applyNumberFormat="1" applyFont="1" applyBorder="1" applyAlignment="1" applyProtection="1">
      <alignment wrapText="1"/>
    </xf>
    <xf numFmtId="0" fontId="11" fillId="0" borderId="8" xfId="2" applyNumberFormat="1" applyFont="1" applyBorder="1" applyAlignment="1" applyProtection="1">
      <alignment wrapText="1"/>
    </xf>
    <xf numFmtId="0" fontId="14" fillId="5" borderId="8" xfId="2" applyNumberFormat="1" applyFont="1" applyFill="1" applyBorder="1" applyAlignment="1" applyProtection="1">
      <alignment horizontal="center" vertical="center" wrapText="1"/>
    </xf>
    <xf numFmtId="0" fontId="15" fillId="5" borderId="8" xfId="2" applyFont="1" applyFill="1" applyBorder="1" applyAlignment="1">
      <alignment horizontal="center" vertical="center" wrapText="1"/>
    </xf>
    <xf numFmtId="0" fontId="11" fillId="0" borderId="0" xfId="2" applyNumberFormat="1" applyFont="1" applyAlignment="1" applyProtection="1">
      <alignment vertical="center" wrapText="1"/>
    </xf>
    <xf numFmtId="0" fontId="11" fillId="0" borderId="8" xfId="2" applyNumberFormat="1" applyFont="1" applyBorder="1" applyAlignment="1" applyProtection="1">
      <alignment horizontal="center" vertical="center" wrapText="1"/>
    </xf>
    <xf numFmtId="4" fontId="16" fillId="6" borderId="8" xfId="2" applyNumberFormat="1" applyFont="1" applyFill="1" applyBorder="1" applyAlignment="1" applyProtection="1">
      <alignment horizontal="center" vertical="center" wrapText="1"/>
    </xf>
    <xf numFmtId="4" fontId="11" fillId="0" borderId="8" xfId="2" applyNumberFormat="1" applyFont="1" applyBorder="1" applyAlignment="1" applyProtection="1">
      <alignment horizontal="center" vertical="center" wrapText="1"/>
    </xf>
    <xf numFmtId="0" fontId="11" fillId="0" borderId="0" xfId="2" applyNumberFormat="1" applyFont="1" applyAlignment="1" applyProtection="1">
      <alignment horizontal="center" vertical="center" wrapText="1"/>
    </xf>
    <xf numFmtId="0" fontId="11" fillId="5" borderId="8" xfId="2" applyNumberFormat="1" applyFont="1" applyFill="1" applyBorder="1" applyAlignment="1" applyProtection="1">
      <alignment wrapText="1"/>
    </xf>
    <xf numFmtId="0" fontId="11" fillId="0" borderId="8" xfId="2" applyNumberFormat="1" applyFont="1" applyBorder="1" applyAlignment="1" applyProtection="1">
      <alignment horizontal="right" wrapText="1"/>
    </xf>
    <xf numFmtId="4" fontId="11" fillId="0" borderId="8" xfId="2" applyNumberFormat="1" applyFont="1" applyBorder="1" applyAlignment="1" applyProtection="1">
      <alignment horizontal="right" wrapText="1"/>
    </xf>
    <xf numFmtId="4" fontId="11" fillId="5" borderId="8" xfId="2" applyNumberFormat="1" applyFont="1" applyFill="1" applyBorder="1" applyAlignment="1" applyProtection="1">
      <alignment horizontal="right" wrapText="1"/>
    </xf>
    <xf numFmtId="10" fontId="11" fillId="0" borderId="8" xfId="2" applyNumberFormat="1" applyFont="1" applyBorder="1" applyAlignment="1" applyProtection="1">
      <alignment wrapText="1"/>
    </xf>
    <xf numFmtId="0" fontId="11" fillId="5" borderId="8" xfId="2" applyNumberFormat="1" applyFont="1" applyFill="1" applyBorder="1" applyAlignment="1" applyProtection="1">
      <alignment horizontal="right" wrapText="1"/>
    </xf>
    <xf numFmtId="0" fontId="11" fillId="5" borderId="8" xfId="2" applyNumberFormat="1" applyFont="1" applyFill="1" applyBorder="1" applyAlignment="1" applyProtection="1">
      <alignment wrapText="1"/>
    </xf>
    <xf numFmtId="0" fontId="14" fillId="5" borderId="8" xfId="2" applyNumberFormat="1" applyFont="1" applyFill="1" applyBorder="1" applyAlignment="1" applyProtection="1">
      <alignment horizontal="center" vertical="center"/>
    </xf>
    <xf numFmtId="0" fontId="14" fillId="5" borderId="8" xfId="2" applyNumberFormat="1" applyFont="1" applyFill="1" applyBorder="1" applyProtection="1"/>
    <xf numFmtId="0" fontId="14" fillId="5" borderId="8" xfId="2" applyNumberFormat="1" applyFont="1" applyFill="1" applyBorder="1" applyAlignment="1" applyProtection="1">
      <alignment horizontal="center" vertical="center"/>
    </xf>
    <xf numFmtId="4" fontId="11" fillId="0" borderId="0" xfId="2" applyNumberFormat="1" applyFont="1" applyProtection="1"/>
    <xf numFmtId="0" fontId="11" fillId="0" borderId="8" xfId="2" applyNumberFormat="1" applyFont="1" applyBorder="1" applyAlignment="1" applyProtection="1">
      <alignment horizontal="center" vertical="center"/>
    </xf>
    <xf numFmtId="0" fontId="11" fillId="0" borderId="8" xfId="2" applyNumberFormat="1" applyFont="1" applyBorder="1" applyAlignment="1" applyProtection="1">
      <alignment horizontal="center" vertical="center"/>
    </xf>
    <xf numFmtId="0" fontId="11" fillId="0" borderId="8" xfId="2" applyNumberFormat="1" applyFont="1" applyBorder="1" applyProtection="1"/>
    <xf numFmtId="0" fontId="11" fillId="0" borderId="5" xfId="2" applyNumberFormat="1" applyFont="1" applyBorder="1" applyProtection="1"/>
    <xf numFmtId="0" fontId="11" fillId="0" borderId="4" xfId="2" applyNumberFormat="1" applyFont="1" applyBorder="1" applyProtection="1"/>
    <xf numFmtId="0" fontId="11" fillId="0" borderId="4" xfId="2" applyNumberFormat="1" applyFont="1" applyBorder="1" applyAlignment="1" applyProtection="1">
      <alignment vertical="top"/>
    </xf>
    <xf numFmtId="0" fontId="14" fillId="5" borderId="8" xfId="2" applyNumberFormat="1" applyFont="1" applyFill="1" applyBorder="1" applyProtection="1"/>
    <xf numFmtId="0" fontId="11" fillId="0" borderId="8" xfId="2" applyNumberFormat="1" applyFont="1" applyBorder="1" applyProtection="1"/>
    <xf numFmtId="0" fontId="11" fillId="7" borderId="8" xfId="2" applyNumberFormat="1" applyFont="1" applyFill="1" applyBorder="1" applyProtection="1"/>
    <xf numFmtId="0" fontId="11" fillId="7" borderId="8" xfId="2" applyNumberFormat="1" applyFont="1" applyFill="1" applyBorder="1" applyAlignment="1" applyProtection="1">
      <alignment horizontal="right"/>
    </xf>
    <xf numFmtId="0" fontId="11" fillId="0" borderId="8" xfId="2" applyNumberFormat="1" applyFont="1" applyBorder="1" applyAlignment="1" applyProtection="1">
      <alignment horizontal="right"/>
    </xf>
    <xf numFmtId="0" fontId="16" fillId="6" borderId="8" xfId="2" applyNumberFormat="1" applyFont="1" applyFill="1" applyBorder="1" applyAlignment="1" applyProtection="1">
      <alignment horizontal="right"/>
    </xf>
    <xf numFmtId="0" fontId="11" fillId="0" borderId="0" xfId="2" applyNumberFormat="1" applyFont="1" applyAlignment="1" applyProtection="1">
      <alignment vertical="center"/>
    </xf>
    <xf numFmtId="0" fontId="11" fillId="0" borderId="3" xfId="2" applyNumberFormat="1" applyFont="1" applyBorder="1" applyAlignment="1" applyProtection="1">
      <alignment vertical="center"/>
    </xf>
    <xf numFmtId="0" fontId="11" fillId="5" borderId="4" xfId="2" applyNumberFormat="1" applyFont="1" applyFill="1" applyBorder="1" applyAlignment="1" applyProtection="1">
      <alignment vertical="center"/>
    </xf>
    <xf numFmtId="0" fontId="11" fillId="0" borderId="0" xfId="2" applyNumberFormat="1" applyFont="1" applyAlignment="1" applyProtection="1">
      <alignment vertical="center"/>
    </xf>
    <xf numFmtId="0" fontId="11" fillId="0" borderId="5" xfId="2" applyNumberFormat="1" applyFont="1" applyBorder="1" applyAlignment="1" applyProtection="1">
      <alignment vertical="center"/>
    </xf>
    <xf numFmtId="0" fontId="11" fillId="0" borderId="8" xfId="2" applyNumberFormat="1" applyFont="1" applyBorder="1" applyAlignment="1" applyProtection="1">
      <alignment vertical="center"/>
    </xf>
    <xf numFmtId="0" fontId="11" fillId="0" borderId="4" xfId="2" applyNumberFormat="1" applyFont="1" applyBorder="1" applyAlignment="1" applyProtection="1">
      <alignment vertical="center"/>
    </xf>
    <xf numFmtId="0" fontId="14" fillId="5" borderId="8" xfId="2" applyNumberFormat="1" applyFont="1" applyFill="1" applyBorder="1" applyAlignment="1" applyProtection="1">
      <alignment vertical="center"/>
    </xf>
    <xf numFmtId="0" fontId="11" fillId="0" borderId="8" xfId="2" applyNumberFormat="1" applyFont="1" applyBorder="1" applyAlignment="1" applyProtection="1">
      <alignment vertical="center"/>
    </xf>
    <xf numFmtId="0" fontId="11" fillId="7" borderId="8" xfId="2" applyNumberFormat="1" applyFont="1" applyFill="1" applyBorder="1" applyAlignment="1" applyProtection="1">
      <alignment vertical="center"/>
    </xf>
    <xf numFmtId="0" fontId="11" fillId="7" borderId="8" xfId="2" applyNumberFormat="1" applyFont="1" applyFill="1" applyBorder="1" applyAlignment="1" applyProtection="1">
      <alignment horizontal="right" vertical="center"/>
    </xf>
    <xf numFmtId="4" fontId="11" fillId="7" borderId="8" xfId="2" applyNumberFormat="1" applyFont="1" applyFill="1" applyBorder="1" applyAlignment="1" applyProtection="1">
      <alignment horizontal="right" vertical="center"/>
    </xf>
    <xf numFmtId="0" fontId="11" fillId="0" borderId="8" xfId="2" applyNumberFormat="1" applyFont="1" applyBorder="1" applyAlignment="1" applyProtection="1">
      <alignment vertical="center" wrapText="1"/>
    </xf>
    <xf numFmtId="4" fontId="11" fillId="0" borderId="8" xfId="2" applyNumberFormat="1" applyFont="1" applyBorder="1" applyAlignment="1" applyProtection="1">
      <alignment vertical="center" wrapText="1"/>
    </xf>
    <xf numFmtId="0" fontId="11" fillId="0" borderId="8" xfId="2" applyNumberFormat="1" applyFont="1" applyBorder="1" applyAlignment="1" applyProtection="1">
      <alignment horizontal="right" vertical="center"/>
    </xf>
    <xf numFmtId="4" fontId="16" fillId="6" borderId="8" xfId="2" applyNumberFormat="1" applyFont="1" applyFill="1" applyBorder="1" applyAlignment="1" applyProtection="1">
      <alignment horizontal="right" vertical="center"/>
    </xf>
    <xf numFmtId="3" fontId="1" fillId="0" borderId="0" xfId="2" applyNumberFormat="1" applyFont="1" applyProtection="1"/>
    <xf numFmtId="4" fontId="11" fillId="0" borderId="8" xfId="2" applyNumberFormat="1" applyFont="1" applyBorder="1" applyAlignment="1" applyProtection="1">
      <alignment horizontal="right" vertical="center"/>
    </xf>
    <xf numFmtId="4" fontId="1" fillId="0" borderId="0" xfId="2" applyNumberFormat="1" applyFont="1" applyProtection="1"/>
    <xf numFmtId="4" fontId="11" fillId="7" borderId="8" xfId="2" applyNumberFormat="1" applyFont="1" applyFill="1" applyBorder="1" applyAlignment="1" applyProtection="1">
      <alignment horizontal="right"/>
    </xf>
    <xf numFmtId="4" fontId="11" fillId="0" borderId="8" xfId="2" applyNumberFormat="1" applyFont="1" applyBorder="1" applyAlignment="1" applyProtection="1">
      <alignment horizontal="right"/>
    </xf>
    <xf numFmtId="0" fontId="14" fillId="5" borderId="8" xfId="2" applyNumberFormat="1" applyFont="1" applyFill="1" applyBorder="1" applyAlignment="1" applyProtection="1"/>
    <xf numFmtId="0" fontId="11" fillId="7" borderId="8" xfId="2" applyNumberFormat="1" applyFont="1" applyFill="1" applyBorder="1" applyAlignment="1" applyProtection="1"/>
    <xf numFmtId="0" fontId="11" fillId="0" borderId="8" xfId="2" applyNumberFormat="1" applyFont="1" applyBorder="1" applyAlignment="1" applyProtection="1"/>
    <xf numFmtId="0" fontId="11" fillId="0" borderId="0" xfId="2" applyNumberFormat="1" applyFont="1" applyAlignment="1" applyProtection="1"/>
    <xf numFmtId="164" fontId="0" fillId="0" borderId="0" xfId="0" applyNumberForma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90500"/>
          <a:ext cx="1428750" cy="4000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80975"/>
          <a:ext cx="952500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80975"/>
          <a:ext cx="952500" cy="71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90500"/>
          <a:ext cx="1428750" cy="4000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90500"/>
          <a:ext cx="952500" cy="7143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90500"/>
          <a:ext cx="1428750" cy="4000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80975"/>
          <a:ext cx="952500" cy="7143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90500"/>
          <a:ext cx="1428750" cy="4000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80975"/>
          <a:ext cx="952500" cy="7143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90500"/>
          <a:ext cx="1428750" cy="400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workbookViewId="0">
      <selection activeCell="F10" sqref="F10"/>
    </sheetView>
  </sheetViews>
  <sheetFormatPr defaultRowHeight="15"/>
  <cols>
    <col min="1" max="1" width="16.28515625" bestFit="1" customWidth="1"/>
    <col min="2" max="2" width="19.7109375" bestFit="1" customWidth="1"/>
    <col min="3" max="3" width="13.140625" bestFit="1" customWidth="1"/>
    <col min="4" max="4" width="24.42578125" bestFit="1" customWidth="1"/>
    <col min="5" max="6" width="33.85546875" bestFit="1" customWidth="1"/>
    <col min="7" max="7" width="10" bestFit="1" customWidth="1"/>
  </cols>
  <sheetData>
    <row r="1" spans="1:7">
      <c r="A1" s="2"/>
      <c r="B1" s="13" t="s">
        <v>11</v>
      </c>
      <c r="C1" s="13"/>
      <c r="D1" s="13"/>
      <c r="E1" s="13"/>
      <c r="F1" s="10" t="s">
        <v>14</v>
      </c>
    </row>
    <row r="2" spans="1:7">
      <c r="A2" s="2"/>
      <c r="B2" s="9" t="s">
        <v>1</v>
      </c>
      <c r="C2" s="9" t="s">
        <v>2</v>
      </c>
      <c r="D2" s="9" t="s">
        <v>3</v>
      </c>
      <c r="E2" s="9" t="s">
        <v>7</v>
      </c>
      <c r="F2" s="9" t="s">
        <v>8</v>
      </c>
    </row>
    <row r="3" spans="1:7">
      <c r="A3" s="2" t="s">
        <v>15</v>
      </c>
      <c r="B3" s="3">
        <f>'Price Comparison R0826'!AG12</f>
        <v>217500</v>
      </c>
      <c r="C3" s="3">
        <f>'Price Comparison R0826'!AA12</f>
        <v>173750</v>
      </c>
      <c r="D3" s="3">
        <f>'Price Comparison R0826'!U12</f>
        <v>168300</v>
      </c>
      <c r="E3" s="12">
        <f>'Price Comparison R0826'!O12</f>
        <v>157000</v>
      </c>
      <c r="F3" s="3">
        <f>'Price Comparison  R0981'!O12</f>
        <v>164000</v>
      </c>
      <c r="G3" s="142">
        <f>F3*1.18</f>
        <v>193520</v>
      </c>
    </row>
    <row r="4" spans="1:7">
      <c r="A4" s="2" t="s">
        <v>4</v>
      </c>
      <c r="B4" s="3">
        <f>'Price Comparison R0825'!AG12</f>
        <v>110000</v>
      </c>
      <c r="C4" s="3">
        <f>'Price Comparison R0825'!O12</f>
        <v>47880</v>
      </c>
      <c r="D4" s="3">
        <f>'Price Comparison R0825'!U12</f>
        <v>49000</v>
      </c>
      <c r="E4" s="12">
        <f>'Price Comparison R0825'!AA12</f>
        <v>65000</v>
      </c>
      <c r="F4" s="3">
        <f>'Price Comparison R0980'!O13</f>
        <v>65500</v>
      </c>
      <c r="G4" s="142">
        <f>F4*1.18</f>
        <v>77290</v>
      </c>
    </row>
    <row r="5" spans="1:7">
      <c r="A5" s="2" t="s">
        <v>5</v>
      </c>
      <c r="B5" s="3">
        <f>'Price Comparison R0825'!AG13</f>
        <v>95000</v>
      </c>
      <c r="C5" s="3">
        <f>'Price Comparison R0825'!O13</f>
        <v>48000</v>
      </c>
      <c r="D5" s="3">
        <f>'Price Comparison R0825'!U13</f>
        <v>57500</v>
      </c>
      <c r="E5" s="12">
        <f>'Price Comparison R0825'!AA13</f>
        <v>65000</v>
      </c>
      <c r="F5" s="3">
        <f>'Price Comparison R0980'!O12</f>
        <v>59500</v>
      </c>
      <c r="G5" s="142">
        <f>F5*1.18</f>
        <v>70210</v>
      </c>
    </row>
    <row r="6" spans="1:7">
      <c r="A6" s="2" t="s">
        <v>6</v>
      </c>
      <c r="B6" s="3">
        <f>'Price Comparison R0882'!AG12</f>
        <v>241500</v>
      </c>
      <c r="C6" s="3">
        <f>'Price Comparison R0882'!U12</f>
        <v>73500</v>
      </c>
      <c r="D6" s="3">
        <f>'Price Comparison R0882'!AA12</f>
        <v>90000</v>
      </c>
      <c r="E6" s="12">
        <f>'Price Comparison R0882'!O12</f>
        <v>48000</v>
      </c>
      <c r="F6" s="3">
        <f>'Price Comparison R0980'!O14</f>
        <v>56000</v>
      </c>
      <c r="G6" s="142">
        <f>SUM(F6+F8)*1.18</f>
        <v>77880</v>
      </c>
    </row>
    <row r="7" spans="1:7">
      <c r="A7" s="6" t="s">
        <v>12</v>
      </c>
      <c r="B7" s="7">
        <f>SUM(B3:B6)</f>
        <v>664000</v>
      </c>
      <c r="C7" s="7">
        <f>SUM(C3:C6)</f>
        <v>343130</v>
      </c>
      <c r="D7" s="7">
        <f>SUM(D3:D6)</f>
        <v>364800</v>
      </c>
      <c r="E7" s="7">
        <f>SUM(E3:E6)</f>
        <v>335000</v>
      </c>
      <c r="F7" s="7">
        <f>SUM(F3:F6)</f>
        <v>345000</v>
      </c>
    </row>
    <row r="8" spans="1:7">
      <c r="A8" s="2" t="s">
        <v>9</v>
      </c>
      <c r="B8" s="4"/>
      <c r="C8" s="4">
        <f>SUM('Price Comparison R0825'!O16+'Price Comparison R0825'!O17+'Price Comparison R0826'!AA15+'Price Comparison R0826'!AA16+'Price Comparison R0882'!U15+'Price Comparison R0882'!U16)</f>
        <v>46000</v>
      </c>
      <c r="D8" s="4">
        <f>SUM('Price Comparison R0825'!U16+'Price Comparison R0825'!U17+'Price Comparison R0826'!U15+'Price Comparison R0826'!U16+'Price Comparison R0882'!AA15+'Price Comparison R0882'!AA16)</f>
        <v>64000</v>
      </c>
      <c r="E8" s="4">
        <f>SUM('Price Comparison R0980'!O17+'Price Comparison R0980'!O18)</f>
        <v>10000</v>
      </c>
      <c r="F8" s="4">
        <f>SUM('Price Comparison R0980'!O17+'Price Comparison R0980'!O18)</f>
        <v>10000</v>
      </c>
    </row>
    <row r="9" spans="1:7">
      <c r="A9" s="2" t="s">
        <v>10</v>
      </c>
      <c r="B9" s="5">
        <f>B7*0.18</f>
        <v>119520</v>
      </c>
      <c r="C9" s="5">
        <f>C7*0.18</f>
        <v>61763.399999999994</v>
      </c>
      <c r="D9" s="5">
        <f>D7*0.18</f>
        <v>65664</v>
      </c>
      <c r="E9" s="5">
        <f>E7*0.18</f>
        <v>60300</v>
      </c>
      <c r="F9" s="5">
        <f>SUM(F7+F8)*0.18</f>
        <v>63900</v>
      </c>
    </row>
    <row r="10" spans="1:7">
      <c r="A10" s="6" t="s">
        <v>13</v>
      </c>
      <c r="B10" s="8">
        <f>B7+B9</f>
        <v>783520</v>
      </c>
      <c r="C10" s="8">
        <f>C7+C8+C9</f>
        <v>450893.4</v>
      </c>
      <c r="D10" s="8">
        <f>D7+D8+D9</f>
        <v>494464</v>
      </c>
      <c r="E10" s="8">
        <f>E7+E8+E9</f>
        <v>405300</v>
      </c>
      <c r="F10" s="8">
        <f>F7+F8+F9</f>
        <v>418900</v>
      </c>
    </row>
    <row r="12" spans="1:7">
      <c r="E12" s="1"/>
    </row>
    <row r="20" spans="3:4">
      <c r="D20" s="11"/>
    </row>
    <row r="21" spans="3:4">
      <c r="C21" s="11"/>
      <c r="D21" s="11"/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26"/>
  <sheetViews>
    <sheetView topLeftCell="E1" workbookViewId="0">
      <selection activeCell="O13" sqref="O13"/>
    </sheetView>
  </sheetViews>
  <sheetFormatPr defaultRowHeight="15"/>
  <cols>
    <col min="1" max="2" width="9.140625" style="20" customWidth="1"/>
    <col min="3" max="3" width="13.42578125" style="20" customWidth="1"/>
    <col min="4" max="4" width="32.85546875" style="20" customWidth="1"/>
    <col min="5" max="5" width="9" style="20" customWidth="1"/>
    <col min="6" max="6" width="9.140625" style="20" customWidth="1"/>
    <col min="7" max="7" width="20" style="20" hidden="1" customWidth="1"/>
    <col min="8" max="8" width="15" style="20" hidden="1" customWidth="1"/>
    <col min="9" max="9" width="9.140625" style="20" hidden="1" customWidth="1"/>
    <col min="10" max="10" width="14.42578125" style="20" customWidth="1"/>
    <col min="11" max="11" width="10.140625" style="20" hidden="1" customWidth="1"/>
    <col min="12" max="12" width="9.85546875" style="20" bestFit="1" customWidth="1"/>
    <col min="13" max="13" width="8.7109375" style="20" hidden="1" customWidth="1"/>
    <col min="14" max="14" width="9.85546875" style="20" hidden="1" customWidth="1"/>
    <col min="15" max="15" width="11.42578125" style="20" bestFit="1" customWidth="1"/>
    <col min="16" max="16" width="14.42578125" style="20" customWidth="1"/>
    <col min="17" max="17" width="8.140625" style="20" hidden="1" customWidth="1"/>
    <col min="18" max="18" width="9.85546875" style="20" bestFit="1" customWidth="1"/>
    <col min="19" max="19" width="8.7109375" style="20" hidden="1" customWidth="1"/>
    <col min="20" max="20" width="9.85546875" style="20" hidden="1" customWidth="1"/>
    <col min="21" max="21" width="11.42578125" style="20" bestFit="1" customWidth="1"/>
    <col min="22" max="22" width="14.42578125" style="20" customWidth="1"/>
    <col min="23" max="23" width="8.140625" style="20" hidden="1" customWidth="1"/>
    <col min="24" max="24" width="9.85546875" style="20" bestFit="1" customWidth="1"/>
    <col min="25" max="25" width="8.7109375" style="20" hidden="1" customWidth="1"/>
    <col min="26" max="26" width="9.85546875" style="20" hidden="1" customWidth="1"/>
    <col min="27" max="27" width="11.42578125" style="20" bestFit="1" customWidth="1"/>
    <col min="28" max="28" width="14.42578125" style="20" customWidth="1"/>
    <col min="29" max="29" width="8.140625" style="20" hidden="1" customWidth="1"/>
    <col min="30" max="30" width="9.85546875" style="20" bestFit="1" customWidth="1"/>
    <col min="31" max="31" width="8.7109375" style="20" hidden="1" customWidth="1"/>
    <col min="32" max="32" width="11.42578125" style="20" hidden="1" customWidth="1"/>
    <col min="33" max="33" width="11.42578125" style="20" bestFit="1" customWidth="1"/>
    <col min="34" max="16380" width="9.140625" style="20" customWidth="1"/>
    <col min="16381" max="16384" width="9.140625" style="59"/>
  </cols>
  <sheetData>
    <row r="1" spans="2:37" ht="15.75" thickBot="1">
      <c r="B1" s="14"/>
      <c r="C1" s="14"/>
      <c r="D1" s="15" t="s">
        <v>16</v>
      </c>
      <c r="E1" s="15" t="s">
        <v>16</v>
      </c>
      <c r="F1" s="16" t="s">
        <v>16</v>
      </c>
      <c r="G1" s="17" t="s">
        <v>17</v>
      </c>
      <c r="H1" s="17" t="s">
        <v>17</v>
      </c>
      <c r="I1" s="17" t="s">
        <v>17</v>
      </c>
      <c r="J1" s="18" t="s">
        <v>18</v>
      </c>
      <c r="K1" s="18"/>
      <c r="L1" s="19"/>
      <c r="M1" s="19"/>
      <c r="N1" s="19"/>
      <c r="O1" s="19"/>
      <c r="P1" s="18" t="s">
        <v>19</v>
      </c>
      <c r="Q1" s="18"/>
      <c r="R1" s="19"/>
      <c r="S1" s="19"/>
      <c r="T1" s="19"/>
      <c r="U1" s="19"/>
      <c r="V1" s="18" t="s">
        <v>20</v>
      </c>
      <c r="W1" s="18"/>
      <c r="X1" s="19"/>
      <c r="Y1" s="19"/>
      <c r="Z1" s="19"/>
      <c r="AA1" s="19"/>
      <c r="AB1" s="18" t="s">
        <v>21</v>
      </c>
      <c r="AC1" s="18"/>
      <c r="AD1" s="19"/>
      <c r="AE1" s="19"/>
      <c r="AF1" s="19"/>
      <c r="AG1" s="19"/>
    </row>
    <row r="2" spans="2:37">
      <c r="B2" s="21"/>
      <c r="C2" s="21"/>
      <c r="D2" s="22" t="s">
        <v>16</v>
      </c>
      <c r="E2" s="22" t="s">
        <v>16</v>
      </c>
      <c r="F2" s="23" t="s">
        <v>16</v>
      </c>
      <c r="G2" s="24" t="s">
        <v>22</v>
      </c>
      <c r="H2" s="24" t="s">
        <v>22</v>
      </c>
      <c r="I2" s="24" t="s">
        <v>22</v>
      </c>
      <c r="J2" s="25" t="s">
        <v>23</v>
      </c>
      <c r="K2" s="25"/>
      <c r="L2" s="26"/>
      <c r="M2" s="26"/>
      <c r="N2" s="26"/>
      <c r="O2" s="26"/>
      <c r="P2" s="25" t="s">
        <v>24</v>
      </c>
      <c r="Q2" s="25"/>
      <c r="R2" s="26"/>
      <c r="S2" s="26"/>
      <c r="T2" s="26"/>
      <c r="U2" s="26"/>
      <c r="V2" s="25" t="s">
        <v>25</v>
      </c>
      <c r="W2" s="25"/>
      <c r="X2" s="26"/>
      <c r="Y2" s="26"/>
      <c r="Z2" s="26"/>
      <c r="AA2" s="26"/>
      <c r="AB2" s="25" t="s">
        <v>26</v>
      </c>
      <c r="AC2" s="25"/>
      <c r="AD2" s="26"/>
      <c r="AE2" s="26"/>
      <c r="AF2" s="26"/>
      <c r="AG2" s="26"/>
      <c r="AH2" s="27"/>
      <c r="AI2" s="27"/>
      <c r="AJ2" s="28"/>
      <c r="AK2" s="28"/>
    </row>
    <row r="3" spans="2:37">
      <c r="B3" s="21"/>
      <c r="C3" s="21"/>
      <c r="D3" s="22" t="s">
        <v>16</v>
      </c>
      <c r="E3" s="22" t="s">
        <v>16</v>
      </c>
      <c r="F3" s="23" t="s">
        <v>16</v>
      </c>
      <c r="G3" s="24" t="s">
        <v>27</v>
      </c>
      <c r="H3" s="24" t="s">
        <v>27</v>
      </c>
      <c r="I3" s="24" t="s">
        <v>27</v>
      </c>
      <c r="J3" s="25" t="s">
        <v>28</v>
      </c>
      <c r="K3" s="25"/>
      <c r="L3" s="26"/>
      <c r="M3" s="26"/>
      <c r="N3" s="26"/>
      <c r="O3" s="26"/>
      <c r="P3" s="25" t="s">
        <v>29</v>
      </c>
      <c r="Q3" s="25"/>
      <c r="R3" s="26"/>
      <c r="S3" s="26"/>
      <c r="T3" s="26"/>
      <c r="U3" s="26"/>
      <c r="V3" s="25" t="s">
        <v>29</v>
      </c>
      <c r="W3" s="25"/>
      <c r="X3" s="26"/>
      <c r="Y3" s="26"/>
      <c r="Z3" s="26"/>
      <c r="AA3" s="26"/>
      <c r="AB3" s="25" t="s">
        <v>28</v>
      </c>
      <c r="AC3" s="25"/>
      <c r="AD3" s="26"/>
      <c r="AE3" s="26"/>
      <c r="AF3" s="26"/>
      <c r="AG3" s="26"/>
      <c r="AH3" s="27"/>
      <c r="AI3" s="27"/>
      <c r="AJ3" s="28"/>
      <c r="AK3" s="28"/>
    </row>
    <row r="4" spans="2:37">
      <c r="B4" s="21"/>
      <c r="C4" s="21"/>
      <c r="D4" s="22" t="s">
        <v>16</v>
      </c>
      <c r="E4" s="22" t="s">
        <v>16</v>
      </c>
      <c r="F4" s="23" t="s">
        <v>16</v>
      </c>
      <c r="G4" s="24" t="s">
        <v>30</v>
      </c>
      <c r="H4" s="24" t="s">
        <v>30</v>
      </c>
      <c r="I4" s="24" t="s">
        <v>30</v>
      </c>
      <c r="J4" s="25" t="s">
        <v>31</v>
      </c>
      <c r="K4" s="25"/>
      <c r="L4" s="26"/>
      <c r="M4" s="26"/>
      <c r="N4" s="26"/>
      <c r="O4" s="26"/>
      <c r="P4" s="25" t="s">
        <v>32</v>
      </c>
      <c r="Q4" s="25"/>
      <c r="R4" s="26"/>
      <c r="S4" s="26"/>
      <c r="T4" s="26"/>
      <c r="U4" s="26"/>
      <c r="V4" s="25" t="s">
        <v>32</v>
      </c>
      <c r="W4" s="25"/>
      <c r="X4" s="26"/>
      <c r="Y4" s="26"/>
      <c r="Z4" s="26"/>
      <c r="AA4" s="26"/>
      <c r="AB4" s="25" t="s">
        <v>33</v>
      </c>
      <c r="AC4" s="25"/>
      <c r="AD4" s="26"/>
      <c r="AE4" s="26"/>
      <c r="AF4" s="26"/>
      <c r="AG4" s="26"/>
      <c r="AH4" s="27"/>
      <c r="AI4" s="27"/>
      <c r="AJ4" s="28"/>
      <c r="AK4" s="28"/>
    </row>
    <row r="5" spans="2:37" ht="15.75" thickBot="1">
      <c r="B5" s="21"/>
      <c r="C5" s="21"/>
      <c r="D5" s="22" t="s">
        <v>16</v>
      </c>
      <c r="E5" s="22" t="s">
        <v>16</v>
      </c>
      <c r="F5" s="23" t="s">
        <v>16</v>
      </c>
      <c r="G5" s="21"/>
      <c r="H5" s="21"/>
      <c r="I5" s="21"/>
      <c r="J5" s="25" t="s">
        <v>34</v>
      </c>
      <c r="K5" s="25"/>
      <c r="L5" s="26"/>
      <c r="M5" s="26"/>
      <c r="N5" s="26"/>
      <c r="O5" s="26"/>
      <c r="P5" s="25" t="s">
        <v>35</v>
      </c>
      <c r="Q5" s="25"/>
      <c r="R5" s="26"/>
      <c r="S5" s="26"/>
      <c r="T5" s="26"/>
      <c r="U5" s="26"/>
      <c r="V5" s="25" t="s">
        <v>35</v>
      </c>
      <c r="W5" s="25"/>
      <c r="X5" s="26"/>
      <c r="Y5" s="26"/>
      <c r="Z5" s="26"/>
      <c r="AA5" s="26"/>
      <c r="AB5" s="25" t="s">
        <v>36</v>
      </c>
      <c r="AC5" s="25"/>
      <c r="AD5" s="26"/>
      <c r="AE5" s="26"/>
      <c r="AF5" s="26"/>
      <c r="AG5" s="26"/>
      <c r="AH5" s="27"/>
      <c r="AI5" s="27"/>
      <c r="AJ5" s="28"/>
      <c r="AK5" s="28"/>
    </row>
    <row r="6" spans="2:37" ht="15.75" thickBot="1">
      <c r="B6" s="29" t="s">
        <v>37</v>
      </c>
      <c r="C6" s="29" t="s">
        <v>37</v>
      </c>
      <c r="D6" s="29" t="s">
        <v>37</v>
      </c>
      <c r="E6" s="29" t="s">
        <v>37</v>
      </c>
      <c r="F6" s="29" t="s">
        <v>37</v>
      </c>
      <c r="G6" s="29" t="s">
        <v>37</v>
      </c>
      <c r="H6" s="29" t="s">
        <v>37</v>
      </c>
      <c r="I6" s="29" t="s">
        <v>37</v>
      </c>
      <c r="J6" s="30" t="s">
        <v>38</v>
      </c>
      <c r="K6" s="30"/>
      <c r="L6" s="31"/>
      <c r="M6" s="31"/>
      <c r="N6" s="31"/>
      <c r="O6" s="31"/>
      <c r="P6" s="30" t="s">
        <v>39</v>
      </c>
      <c r="Q6" s="30"/>
      <c r="R6" s="31"/>
      <c r="S6" s="31"/>
      <c r="T6" s="31"/>
      <c r="U6" s="31"/>
      <c r="V6" s="30" t="s">
        <v>40</v>
      </c>
      <c r="W6" s="30"/>
      <c r="X6" s="31"/>
      <c r="Y6" s="31"/>
      <c r="Z6" s="31"/>
      <c r="AA6" s="31"/>
      <c r="AB6" s="30" t="s">
        <v>41</v>
      </c>
      <c r="AC6" s="30"/>
      <c r="AD6" s="31"/>
      <c r="AE6" s="31"/>
      <c r="AF6" s="31"/>
      <c r="AG6" s="31"/>
      <c r="AH6" s="27"/>
      <c r="AI6" s="27"/>
      <c r="AJ6" s="28"/>
      <c r="AK6" s="28"/>
    </row>
    <row r="7" spans="2:37" ht="15.75" thickBot="1">
      <c r="B7" s="32" t="s">
        <v>42</v>
      </c>
      <c r="C7" s="32" t="s">
        <v>42</v>
      </c>
      <c r="D7" s="32" t="s">
        <v>42</v>
      </c>
      <c r="E7" s="32" t="s">
        <v>42</v>
      </c>
      <c r="F7" s="32" t="s">
        <v>42</v>
      </c>
      <c r="G7" s="32" t="s">
        <v>42</v>
      </c>
      <c r="H7" s="32" t="s">
        <v>42</v>
      </c>
      <c r="I7" s="32" t="s">
        <v>42</v>
      </c>
      <c r="J7" s="30" t="s">
        <v>43</v>
      </c>
      <c r="K7" s="30"/>
      <c r="L7" s="31"/>
      <c r="M7" s="31"/>
      <c r="N7" s="31"/>
      <c r="O7" s="31"/>
      <c r="P7" s="30" t="s">
        <v>43</v>
      </c>
      <c r="Q7" s="30"/>
      <c r="R7" s="31"/>
      <c r="S7" s="31"/>
      <c r="T7" s="31"/>
      <c r="U7" s="31"/>
      <c r="V7" s="30" t="s">
        <v>43</v>
      </c>
      <c r="W7" s="30"/>
      <c r="X7" s="31"/>
      <c r="Y7" s="31"/>
      <c r="Z7" s="31"/>
      <c r="AA7" s="31"/>
      <c r="AB7" s="30" t="s">
        <v>43</v>
      </c>
      <c r="AC7" s="30"/>
      <c r="AD7" s="31"/>
      <c r="AE7" s="31"/>
      <c r="AF7" s="31"/>
      <c r="AG7" s="31"/>
      <c r="AH7" s="27"/>
      <c r="AI7" s="27"/>
      <c r="AJ7" s="28"/>
      <c r="AK7" s="28"/>
    </row>
    <row r="8" spans="2:37" ht="15.75" thickBot="1">
      <c r="B8" s="32" t="s">
        <v>44</v>
      </c>
      <c r="C8" s="32" t="s">
        <v>44</v>
      </c>
      <c r="D8" s="32" t="s">
        <v>44</v>
      </c>
      <c r="E8" s="32" t="s">
        <v>44</v>
      </c>
      <c r="F8" s="32" t="s">
        <v>44</v>
      </c>
      <c r="G8" s="32" t="s">
        <v>44</v>
      </c>
      <c r="H8" s="32" t="s">
        <v>44</v>
      </c>
      <c r="I8" s="32" t="s">
        <v>44</v>
      </c>
      <c r="J8" s="30" t="s">
        <v>45</v>
      </c>
      <c r="K8" s="30"/>
      <c r="L8" s="31"/>
      <c r="M8" s="30" t="s">
        <v>46</v>
      </c>
      <c r="N8" s="30"/>
      <c r="O8" s="31"/>
      <c r="P8" s="30" t="s">
        <v>45</v>
      </c>
      <c r="Q8" s="30"/>
      <c r="R8" s="31"/>
      <c r="S8" s="30" t="s">
        <v>46</v>
      </c>
      <c r="T8" s="30"/>
      <c r="U8" s="31"/>
      <c r="V8" s="30" t="s">
        <v>45</v>
      </c>
      <c r="W8" s="30"/>
      <c r="X8" s="31"/>
      <c r="Y8" s="30" t="s">
        <v>46</v>
      </c>
      <c r="Z8" s="30"/>
      <c r="AA8" s="31"/>
      <c r="AB8" s="30" t="s">
        <v>45</v>
      </c>
      <c r="AC8" s="30"/>
      <c r="AD8" s="31"/>
      <c r="AE8" s="30" t="s">
        <v>46</v>
      </c>
      <c r="AF8" s="30"/>
      <c r="AG8" s="31"/>
      <c r="AH8" s="27"/>
      <c r="AI8" s="27"/>
      <c r="AJ8" s="28"/>
      <c r="AK8" s="28"/>
    </row>
    <row r="9" spans="2:37" ht="15.75" thickBot="1">
      <c r="B9" s="33" t="s">
        <v>47</v>
      </c>
      <c r="C9" s="33" t="s">
        <v>47</v>
      </c>
      <c r="D9" s="33" t="s">
        <v>47</v>
      </c>
      <c r="E9" s="33" t="s">
        <v>47</v>
      </c>
      <c r="F9" s="33" t="s">
        <v>47</v>
      </c>
      <c r="G9" s="34" t="s">
        <v>48</v>
      </c>
      <c r="H9" s="34" t="s">
        <v>48</v>
      </c>
      <c r="I9" s="34" t="s">
        <v>48</v>
      </c>
      <c r="J9" s="34" t="s">
        <v>49</v>
      </c>
      <c r="K9" s="34"/>
      <c r="L9" s="35"/>
      <c r="M9" s="35"/>
      <c r="N9" s="35"/>
      <c r="O9" s="35"/>
      <c r="P9" s="34" t="s">
        <v>49</v>
      </c>
      <c r="Q9" s="34"/>
      <c r="R9" s="35"/>
      <c r="S9" s="35"/>
      <c r="T9" s="35"/>
      <c r="U9" s="35"/>
      <c r="V9" s="34" t="s">
        <v>49</v>
      </c>
      <c r="W9" s="34"/>
      <c r="X9" s="35"/>
      <c r="Y9" s="35"/>
      <c r="Z9" s="35"/>
      <c r="AA9" s="35"/>
      <c r="AB9" s="34" t="s">
        <v>49</v>
      </c>
      <c r="AC9" s="34"/>
      <c r="AD9" s="35"/>
      <c r="AE9" s="35"/>
      <c r="AF9" s="35"/>
      <c r="AG9" s="35"/>
      <c r="AH9" s="27"/>
      <c r="AI9" s="27"/>
      <c r="AJ9" s="28"/>
      <c r="AK9" s="28"/>
    </row>
    <row r="10" spans="2:37" ht="15.75" thickBot="1">
      <c r="B10" s="33" t="s">
        <v>47</v>
      </c>
      <c r="C10" s="33" t="s">
        <v>47</v>
      </c>
      <c r="D10" s="33" t="s">
        <v>47</v>
      </c>
      <c r="E10" s="33" t="s">
        <v>47</v>
      </c>
      <c r="F10" s="33" t="s">
        <v>47</v>
      </c>
      <c r="G10" s="36" t="s">
        <v>50</v>
      </c>
      <c r="H10" s="34" t="s">
        <v>51</v>
      </c>
      <c r="I10" s="34"/>
      <c r="J10" s="34" t="s">
        <v>52</v>
      </c>
      <c r="K10" s="34"/>
      <c r="L10" s="35"/>
      <c r="M10" s="35"/>
      <c r="N10" s="35"/>
      <c r="O10" s="35"/>
      <c r="P10" s="34" t="s">
        <v>52</v>
      </c>
      <c r="Q10" s="34"/>
      <c r="R10" s="35"/>
      <c r="S10" s="35"/>
      <c r="T10" s="35"/>
      <c r="U10" s="35"/>
      <c r="V10" s="34" t="s">
        <v>52</v>
      </c>
      <c r="W10" s="34"/>
      <c r="X10" s="35"/>
      <c r="Y10" s="35"/>
      <c r="Z10" s="35"/>
      <c r="AA10" s="35"/>
      <c r="AB10" s="34" t="s">
        <v>52</v>
      </c>
      <c r="AC10" s="34"/>
      <c r="AD10" s="35"/>
      <c r="AE10" s="35"/>
      <c r="AF10" s="35"/>
      <c r="AG10" s="35"/>
      <c r="AH10" s="27"/>
      <c r="AI10" s="27"/>
      <c r="AJ10" s="28"/>
      <c r="AK10" s="28"/>
    </row>
    <row r="11" spans="2:37" ht="30.75" thickBot="1">
      <c r="B11" s="37" t="s">
        <v>53</v>
      </c>
      <c r="C11" s="37" t="s">
        <v>54</v>
      </c>
      <c r="D11" s="37" t="s">
        <v>55</v>
      </c>
      <c r="E11" s="37" t="s">
        <v>56</v>
      </c>
      <c r="F11" s="37" t="s">
        <v>0</v>
      </c>
      <c r="G11" s="37" t="s">
        <v>57</v>
      </c>
      <c r="H11" s="37" t="s">
        <v>58</v>
      </c>
      <c r="I11" s="37" t="s">
        <v>59</v>
      </c>
      <c r="J11" s="37" t="s">
        <v>60</v>
      </c>
      <c r="K11" s="37" t="s">
        <v>61</v>
      </c>
      <c r="L11" s="38" t="s">
        <v>62</v>
      </c>
      <c r="M11" s="38" t="s">
        <v>63</v>
      </c>
      <c r="N11" s="38" t="s">
        <v>64</v>
      </c>
      <c r="O11" s="38" t="s">
        <v>12</v>
      </c>
      <c r="P11" s="37" t="s">
        <v>60</v>
      </c>
      <c r="Q11" s="37" t="s">
        <v>61</v>
      </c>
      <c r="R11" s="38" t="s">
        <v>62</v>
      </c>
      <c r="S11" s="38" t="s">
        <v>63</v>
      </c>
      <c r="T11" s="38" t="s">
        <v>64</v>
      </c>
      <c r="U11" s="38" t="s">
        <v>12</v>
      </c>
      <c r="V11" s="37" t="s">
        <v>60</v>
      </c>
      <c r="W11" s="37" t="s">
        <v>61</v>
      </c>
      <c r="X11" s="38" t="s">
        <v>62</v>
      </c>
      <c r="Y11" s="38" t="s">
        <v>63</v>
      </c>
      <c r="Z11" s="38" t="s">
        <v>64</v>
      </c>
      <c r="AA11" s="38" t="s">
        <v>12</v>
      </c>
      <c r="AB11" s="37" t="s">
        <v>60</v>
      </c>
      <c r="AC11" s="37" t="s">
        <v>61</v>
      </c>
      <c r="AD11" s="38" t="s">
        <v>62</v>
      </c>
      <c r="AE11" s="38" t="s">
        <v>63</v>
      </c>
      <c r="AF11" s="38" t="s">
        <v>64</v>
      </c>
      <c r="AG11" s="38" t="s">
        <v>12</v>
      </c>
      <c r="AH11" s="39"/>
      <c r="AI11" s="39"/>
      <c r="AJ11" s="40"/>
      <c r="AK11" s="40"/>
    </row>
    <row r="12" spans="2:37" ht="29.25" thickBot="1">
      <c r="B12" s="41">
        <v>1</v>
      </c>
      <c r="C12" s="41" t="s">
        <v>65</v>
      </c>
      <c r="D12" s="41" t="s">
        <v>66</v>
      </c>
      <c r="E12" s="41" t="s">
        <v>67</v>
      </c>
      <c r="F12" s="41" t="s">
        <v>68</v>
      </c>
      <c r="G12" s="41" t="s">
        <v>65</v>
      </c>
      <c r="H12" s="41" t="s">
        <v>69</v>
      </c>
      <c r="I12" s="41" t="s">
        <v>2</v>
      </c>
      <c r="J12" s="41">
        <v>47880</v>
      </c>
      <c r="K12" s="41">
        <v>0</v>
      </c>
      <c r="L12" s="41">
        <v>18</v>
      </c>
      <c r="M12" s="41" t="s">
        <v>65</v>
      </c>
      <c r="N12" s="42">
        <v>47880</v>
      </c>
      <c r="O12" s="43">
        <v>47880</v>
      </c>
      <c r="P12" s="41">
        <v>49000</v>
      </c>
      <c r="Q12" s="41">
        <v>0</v>
      </c>
      <c r="R12" s="41">
        <v>18</v>
      </c>
      <c r="S12" s="41" t="s">
        <v>65</v>
      </c>
      <c r="T12" s="43">
        <v>49000</v>
      </c>
      <c r="U12" s="43">
        <v>49000</v>
      </c>
      <c r="V12" s="41">
        <v>65000</v>
      </c>
      <c r="W12" s="41">
        <v>0</v>
      </c>
      <c r="X12" s="41">
        <v>18</v>
      </c>
      <c r="Y12" s="41" t="s">
        <v>65</v>
      </c>
      <c r="Z12" s="43">
        <v>65000</v>
      </c>
      <c r="AA12" s="43">
        <v>65000</v>
      </c>
      <c r="AB12" s="41">
        <v>110000</v>
      </c>
      <c r="AC12" s="41">
        <v>0</v>
      </c>
      <c r="AD12" s="41">
        <v>18</v>
      </c>
      <c r="AE12" s="41" t="s">
        <v>65</v>
      </c>
      <c r="AF12" s="43">
        <v>110000</v>
      </c>
      <c r="AG12" s="43">
        <v>110000</v>
      </c>
      <c r="AH12" s="44"/>
      <c r="AI12" s="27"/>
      <c r="AJ12" s="28"/>
      <c r="AK12" s="28"/>
    </row>
    <row r="13" spans="2:37" ht="29.25" thickBot="1">
      <c r="B13" s="41">
        <v>2</v>
      </c>
      <c r="C13" s="41" t="s">
        <v>65</v>
      </c>
      <c r="D13" s="41" t="s">
        <v>66</v>
      </c>
      <c r="E13" s="41" t="s">
        <v>70</v>
      </c>
      <c r="F13" s="41" t="s">
        <v>68</v>
      </c>
      <c r="G13" s="41" t="s">
        <v>65</v>
      </c>
      <c r="H13" s="41" t="s">
        <v>71</v>
      </c>
      <c r="I13" s="41" t="s">
        <v>2</v>
      </c>
      <c r="J13" s="41">
        <v>48000</v>
      </c>
      <c r="K13" s="41">
        <v>0</v>
      </c>
      <c r="L13" s="41">
        <v>18</v>
      </c>
      <c r="M13" s="41" t="s">
        <v>65</v>
      </c>
      <c r="N13" s="42">
        <v>48000</v>
      </c>
      <c r="O13" s="43">
        <v>48000</v>
      </c>
      <c r="P13" s="41">
        <v>57500</v>
      </c>
      <c r="Q13" s="41">
        <v>0</v>
      </c>
      <c r="R13" s="41">
        <v>18</v>
      </c>
      <c r="S13" s="41" t="s">
        <v>65</v>
      </c>
      <c r="T13" s="43">
        <v>57500</v>
      </c>
      <c r="U13" s="43">
        <v>57500</v>
      </c>
      <c r="V13" s="41">
        <v>65000</v>
      </c>
      <c r="W13" s="41">
        <v>0</v>
      </c>
      <c r="X13" s="41">
        <v>18</v>
      </c>
      <c r="Y13" s="41" t="s">
        <v>65</v>
      </c>
      <c r="Z13" s="43">
        <v>65000</v>
      </c>
      <c r="AA13" s="43">
        <v>65000</v>
      </c>
      <c r="AB13" s="41">
        <v>95000</v>
      </c>
      <c r="AC13" s="41">
        <v>0</v>
      </c>
      <c r="AD13" s="41">
        <v>18</v>
      </c>
      <c r="AE13" s="41" t="s">
        <v>65</v>
      </c>
      <c r="AF13" s="43">
        <v>95000</v>
      </c>
      <c r="AG13" s="43">
        <v>95000</v>
      </c>
      <c r="AH13" s="44"/>
      <c r="AI13" s="27"/>
      <c r="AJ13" s="28"/>
      <c r="AK13" s="28"/>
    </row>
    <row r="14" spans="2:37" ht="15.75" thickBot="1">
      <c r="B14" s="45" t="s">
        <v>72</v>
      </c>
      <c r="C14" s="45"/>
      <c r="D14" s="45"/>
      <c r="E14" s="45"/>
      <c r="F14" s="45"/>
      <c r="G14" s="45"/>
      <c r="H14" s="45"/>
      <c r="I14" s="45"/>
      <c r="J14" s="36"/>
      <c r="K14" s="46">
        <v>0</v>
      </c>
      <c r="L14" s="47">
        <v>17258.400000000001</v>
      </c>
      <c r="M14" s="36"/>
      <c r="N14" s="36"/>
      <c r="O14" s="48">
        <v>95880</v>
      </c>
      <c r="P14" s="36"/>
      <c r="Q14" s="46">
        <v>0</v>
      </c>
      <c r="R14" s="47">
        <v>19170</v>
      </c>
      <c r="S14" s="36"/>
      <c r="T14" s="36"/>
      <c r="U14" s="48">
        <v>106500</v>
      </c>
      <c r="V14" s="36"/>
      <c r="W14" s="46">
        <v>0</v>
      </c>
      <c r="X14" s="47">
        <v>23400</v>
      </c>
      <c r="Y14" s="36"/>
      <c r="Z14" s="36"/>
      <c r="AA14" s="48">
        <v>130000</v>
      </c>
      <c r="AB14" s="36"/>
      <c r="AC14" s="46">
        <v>0</v>
      </c>
      <c r="AD14" s="47">
        <v>36900</v>
      </c>
      <c r="AE14" s="36"/>
      <c r="AF14" s="36"/>
      <c r="AG14" s="48">
        <v>205000</v>
      </c>
      <c r="AH14" s="27"/>
      <c r="AI14" s="27"/>
      <c r="AJ14" s="28"/>
      <c r="AK14" s="28"/>
    </row>
    <row r="15" spans="2:37" ht="15.75" thickBot="1">
      <c r="B15" s="34" t="s">
        <v>73</v>
      </c>
      <c r="C15" s="34"/>
      <c r="D15" s="34"/>
      <c r="E15" s="34"/>
      <c r="F15" s="34"/>
      <c r="G15" s="34"/>
      <c r="H15" s="34"/>
      <c r="I15" s="34"/>
      <c r="J15" s="36" t="s">
        <v>74</v>
      </c>
      <c r="K15" s="46">
        <v>0</v>
      </c>
      <c r="L15" s="36"/>
      <c r="M15" s="36"/>
      <c r="N15" s="36"/>
      <c r="O15" s="46">
        <v>0</v>
      </c>
      <c r="P15" s="36" t="s">
        <v>74</v>
      </c>
      <c r="Q15" s="46">
        <v>0</v>
      </c>
      <c r="R15" s="36"/>
      <c r="S15" s="36"/>
      <c r="T15" s="36"/>
      <c r="U15" s="46">
        <v>0</v>
      </c>
      <c r="V15" s="36" t="s">
        <v>74</v>
      </c>
      <c r="W15" s="46">
        <v>0</v>
      </c>
      <c r="X15" s="36"/>
      <c r="Y15" s="36"/>
      <c r="Z15" s="36"/>
      <c r="AA15" s="46">
        <v>0</v>
      </c>
      <c r="AB15" s="36" t="s">
        <v>74</v>
      </c>
      <c r="AC15" s="46">
        <v>0</v>
      </c>
      <c r="AD15" s="36"/>
      <c r="AE15" s="36"/>
      <c r="AF15" s="36"/>
      <c r="AG15" s="46">
        <v>0</v>
      </c>
      <c r="AH15" s="27"/>
      <c r="AI15" s="27"/>
      <c r="AJ15" s="28"/>
      <c r="AK15" s="28"/>
    </row>
    <row r="16" spans="2:37" ht="15.75" thickBot="1">
      <c r="B16" s="34" t="s">
        <v>75</v>
      </c>
      <c r="C16" s="34"/>
      <c r="D16" s="34"/>
      <c r="E16" s="34"/>
      <c r="F16" s="34"/>
      <c r="G16" s="34"/>
      <c r="H16" s="34"/>
      <c r="I16" s="34"/>
      <c r="J16" s="36"/>
      <c r="K16" s="36"/>
      <c r="L16" s="36"/>
      <c r="M16" s="36"/>
      <c r="N16" s="49">
        <v>0</v>
      </c>
      <c r="O16" s="47">
        <v>10000</v>
      </c>
      <c r="P16" s="36"/>
      <c r="Q16" s="36"/>
      <c r="R16" s="36"/>
      <c r="S16" s="36"/>
      <c r="T16" s="49">
        <v>0</v>
      </c>
      <c r="U16" s="47">
        <v>12500</v>
      </c>
      <c r="V16" s="36"/>
      <c r="W16" s="36"/>
      <c r="X16" s="36"/>
      <c r="Y16" s="36"/>
      <c r="Z16" s="49">
        <v>0</v>
      </c>
      <c r="AA16" s="46">
        <v>0</v>
      </c>
      <c r="AB16" s="36"/>
      <c r="AC16" s="36"/>
      <c r="AD16" s="36"/>
      <c r="AE16" s="36"/>
      <c r="AF16" s="49">
        <v>0</v>
      </c>
      <c r="AG16" s="46">
        <v>0</v>
      </c>
      <c r="AH16" s="27"/>
      <c r="AI16" s="27"/>
      <c r="AJ16" s="28"/>
      <c r="AK16" s="28"/>
    </row>
    <row r="17" spans="2:37" ht="15.75" thickBot="1">
      <c r="B17" s="34" t="s">
        <v>76</v>
      </c>
      <c r="C17" s="34"/>
      <c r="D17" s="34"/>
      <c r="E17" s="34"/>
      <c r="F17" s="34"/>
      <c r="G17" s="34"/>
      <c r="H17" s="34"/>
      <c r="I17" s="34"/>
      <c r="J17" s="36"/>
      <c r="K17" s="36"/>
      <c r="L17" s="36"/>
      <c r="M17" s="36"/>
      <c r="N17" s="49">
        <v>0</v>
      </c>
      <c r="O17" s="47">
        <v>5000</v>
      </c>
      <c r="P17" s="36"/>
      <c r="Q17" s="36"/>
      <c r="R17" s="36"/>
      <c r="S17" s="36"/>
      <c r="T17" s="49">
        <v>0</v>
      </c>
      <c r="U17" s="47">
        <v>9500</v>
      </c>
      <c r="V17" s="36"/>
      <c r="W17" s="36"/>
      <c r="X17" s="36"/>
      <c r="Y17" s="36"/>
      <c r="Z17" s="49">
        <v>0</v>
      </c>
      <c r="AA17" s="46">
        <v>0</v>
      </c>
      <c r="AB17" s="36"/>
      <c r="AC17" s="36"/>
      <c r="AD17" s="36"/>
      <c r="AE17" s="36"/>
      <c r="AF17" s="49">
        <v>0</v>
      </c>
      <c r="AG17" s="46">
        <v>0</v>
      </c>
      <c r="AH17" s="27"/>
      <c r="AI17" s="27"/>
      <c r="AJ17" s="28"/>
      <c r="AK17" s="28"/>
    </row>
    <row r="18" spans="2:37" ht="15.75" thickBot="1">
      <c r="B18" s="45" t="s">
        <v>77</v>
      </c>
      <c r="C18" s="45"/>
      <c r="D18" s="45"/>
      <c r="E18" s="45"/>
      <c r="F18" s="45"/>
      <c r="G18" s="45"/>
      <c r="H18" s="45"/>
      <c r="I18" s="45"/>
      <c r="J18" s="36"/>
      <c r="K18" s="36"/>
      <c r="L18" s="36"/>
      <c r="M18" s="36"/>
      <c r="N18" s="36"/>
      <c r="O18" s="48">
        <v>15000</v>
      </c>
      <c r="P18" s="36"/>
      <c r="Q18" s="36"/>
      <c r="R18" s="36"/>
      <c r="S18" s="36"/>
      <c r="T18" s="36"/>
      <c r="U18" s="48">
        <v>22000</v>
      </c>
      <c r="V18" s="36"/>
      <c r="W18" s="36"/>
      <c r="X18" s="36"/>
      <c r="Y18" s="36"/>
      <c r="Z18" s="36"/>
      <c r="AA18" s="50">
        <v>0</v>
      </c>
      <c r="AB18" s="36"/>
      <c r="AC18" s="36"/>
      <c r="AD18" s="36"/>
      <c r="AE18" s="36"/>
      <c r="AF18" s="36"/>
      <c r="AG18" s="50">
        <v>0</v>
      </c>
      <c r="AH18" s="27"/>
      <c r="AI18" s="27"/>
      <c r="AJ18" s="28"/>
      <c r="AK18" s="28"/>
    </row>
    <row r="19" spans="2:37" ht="15.75" thickBot="1">
      <c r="B19" s="45" t="s">
        <v>78</v>
      </c>
      <c r="C19" s="45"/>
      <c r="D19" s="45"/>
      <c r="E19" s="45"/>
      <c r="F19" s="45"/>
      <c r="G19" s="45"/>
      <c r="H19" s="45"/>
      <c r="I19" s="45"/>
      <c r="J19" s="36"/>
      <c r="K19" s="36"/>
      <c r="L19" s="36"/>
      <c r="M19" s="36"/>
      <c r="N19" s="36"/>
      <c r="O19" s="48">
        <v>19958.400000000001</v>
      </c>
      <c r="P19" s="36"/>
      <c r="Q19" s="36"/>
      <c r="R19" s="36"/>
      <c r="S19" s="36"/>
      <c r="T19" s="36"/>
      <c r="U19" s="48">
        <v>23130</v>
      </c>
      <c r="V19" s="36"/>
      <c r="W19" s="36"/>
      <c r="X19" s="36"/>
      <c r="Y19" s="36"/>
      <c r="Z19" s="36"/>
      <c r="AA19" s="48">
        <v>23400</v>
      </c>
      <c r="AB19" s="36"/>
      <c r="AC19" s="36"/>
      <c r="AD19" s="36"/>
      <c r="AE19" s="36"/>
      <c r="AF19" s="36"/>
      <c r="AG19" s="48">
        <v>36900</v>
      </c>
      <c r="AH19" s="27"/>
      <c r="AI19" s="27"/>
      <c r="AJ19" s="28"/>
      <c r="AK19" s="28"/>
    </row>
    <row r="20" spans="2:37" ht="15.75" thickBot="1">
      <c r="B20" s="45" t="s">
        <v>79</v>
      </c>
      <c r="C20" s="45"/>
      <c r="D20" s="45"/>
      <c r="E20" s="45"/>
      <c r="F20" s="45"/>
      <c r="G20" s="45"/>
      <c r="H20" s="45"/>
      <c r="I20" s="45"/>
      <c r="J20" s="36"/>
      <c r="K20" s="36"/>
      <c r="L20" s="36"/>
      <c r="M20" s="36"/>
      <c r="N20" s="51" t="s">
        <v>80</v>
      </c>
      <c r="O20" s="48">
        <v>130838.39999999999</v>
      </c>
      <c r="P20" s="36"/>
      <c r="Q20" s="36"/>
      <c r="R20" s="36"/>
      <c r="S20" s="36"/>
      <c r="T20" s="51" t="s">
        <v>80</v>
      </c>
      <c r="U20" s="48">
        <v>151630</v>
      </c>
      <c r="V20" s="36"/>
      <c r="W20" s="36"/>
      <c r="X20" s="36"/>
      <c r="Y20" s="36"/>
      <c r="Z20" s="51" t="s">
        <v>80</v>
      </c>
      <c r="AA20" s="48">
        <v>153400</v>
      </c>
      <c r="AB20" s="36"/>
      <c r="AC20" s="36"/>
      <c r="AD20" s="36"/>
      <c r="AE20" s="36"/>
      <c r="AF20" s="51" t="s">
        <v>80</v>
      </c>
      <c r="AG20" s="48">
        <v>241900</v>
      </c>
      <c r="AH20" s="27"/>
      <c r="AI20" s="27"/>
      <c r="AJ20" s="28"/>
      <c r="AK20" s="28"/>
    </row>
    <row r="21" spans="2:37" ht="15.75" thickBot="1">
      <c r="B21" s="52" t="s">
        <v>81</v>
      </c>
      <c r="C21" s="53"/>
      <c r="D21" s="53"/>
      <c r="E21" s="53"/>
      <c r="F21" s="53"/>
      <c r="G21" s="53"/>
      <c r="H21" s="53"/>
      <c r="I21" s="53"/>
      <c r="J21" s="52" t="s">
        <v>43</v>
      </c>
      <c r="K21" s="52" t="s">
        <v>43</v>
      </c>
    </row>
    <row r="22" spans="2:37" ht="15.75" thickBot="1">
      <c r="B22" s="54" t="s">
        <v>82</v>
      </c>
      <c r="C22" s="54" t="s">
        <v>83</v>
      </c>
      <c r="D22" s="52" t="s">
        <v>84</v>
      </c>
      <c r="E22" s="53"/>
      <c r="F22" s="53"/>
      <c r="G22" s="53"/>
      <c r="H22" s="53"/>
      <c r="I22" s="53"/>
      <c r="J22" s="54" t="s">
        <v>85</v>
      </c>
      <c r="K22" s="54" t="s">
        <v>86</v>
      </c>
      <c r="O22" s="55">
        <f>O14+O16+O17</f>
        <v>110880</v>
      </c>
      <c r="U22" s="55">
        <f>U14+U16+U17</f>
        <v>128500</v>
      </c>
      <c r="AA22" s="55">
        <f>AA14+AA16+AA17</f>
        <v>130000</v>
      </c>
      <c r="AG22" s="55">
        <f>AG14+AG16+AG17</f>
        <v>205000</v>
      </c>
    </row>
    <row r="23" spans="2:37" ht="15.75" thickBot="1">
      <c r="B23" s="56">
        <v>1</v>
      </c>
      <c r="C23" s="56" t="s">
        <v>87</v>
      </c>
      <c r="D23" s="57" t="s">
        <v>1</v>
      </c>
      <c r="E23" s="58"/>
      <c r="F23" s="58"/>
      <c r="G23" s="58"/>
      <c r="H23" s="58"/>
      <c r="I23" s="58"/>
      <c r="J23" s="56" t="s">
        <v>88</v>
      </c>
      <c r="K23" s="56" t="s">
        <v>65</v>
      </c>
      <c r="O23" s="20">
        <f>O22*0.18</f>
        <v>19958.399999999998</v>
      </c>
      <c r="U23" s="20">
        <f>U22*0.18</f>
        <v>23130</v>
      </c>
      <c r="AA23" s="20">
        <f>AA22*0.18</f>
        <v>23400</v>
      </c>
      <c r="AG23" s="20">
        <f>AG22*0.18</f>
        <v>36900</v>
      </c>
    </row>
    <row r="24" spans="2:37" ht="15.75" thickBot="1">
      <c r="B24" s="56">
        <v>2</v>
      </c>
      <c r="C24" s="56" t="s">
        <v>89</v>
      </c>
      <c r="D24" s="57" t="s">
        <v>2</v>
      </c>
      <c r="E24" s="58"/>
      <c r="F24" s="58"/>
      <c r="G24" s="58"/>
      <c r="H24" s="58"/>
      <c r="I24" s="58"/>
      <c r="J24" s="56" t="s">
        <v>88</v>
      </c>
      <c r="K24" s="56" t="s">
        <v>65</v>
      </c>
      <c r="O24" s="55">
        <f>O22+O23</f>
        <v>130838.39999999999</v>
      </c>
      <c r="U24" s="55">
        <f>U22+U23</f>
        <v>151630</v>
      </c>
      <c r="AA24" s="55">
        <f>AA22+AA23</f>
        <v>153400</v>
      </c>
      <c r="AG24" s="55">
        <f>AG22+AG23</f>
        <v>241900</v>
      </c>
    </row>
    <row r="25" spans="2:37" ht="15.75" thickBot="1">
      <c r="B25" s="56">
        <v>3</v>
      </c>
      <c r="C25" s="56" t="s">
        <v>90</v>
      </c>
      <c r="D25" s="57" t="s">
        <v>91</v>
      </c>
      <c r="E25" s="58"/>
      <c r="F25" s="58"/>
      <c r="G25" s="58"/>
      <c r="H25" s="58"/>
      <c r="I25" s="58"/>
      <c r="J25" s="56" t="s">
        <v>88</v>
      </c>
      <c r="K25" s="56" t="s">
        <v>65</v>
      </c>
    </row>
    <row r="26" spans="2:37" ht="15.75" thickBot="1">
      <c r="B26" s="56">
        <v>4</v>
      </c>
      <c r="C26" s="56" t="s">
        <v>92</v>
      </c>
      <c r="D26" s="57" t="s">
        <v>3</v>
      </c>
      <c r="E26" s="58"/>
      <c r="F26" s="58"/>
      <c r="G26" s="58"/>
      <c r="H26" s="58"/>
      <c r="I26" s="58"/>
      <c r="J26" s="56" t="s">
        <v>88</v>
      </c>
      <c r="K26" s="56" t="s">
        <v>65</v>
      </c>
    </row>
  </sheetData>
  <mergeCells count="71">
    <mergeCell ref="D26:I26"/>
    <mergeCell ref="B21:I21"/>
    <mergeCell ref="J21:K21"/>
    <mergeCell ref="D22:I22"/>
    <mergeCell ref="D23:I23"/>
    <mergeCell ref="D24:I24"/>
    <mergeCell ref="D25:I25"/>
    <mergeCell ref="B15:I15"/>
    <mergeCell ref="B16:I16"/>
    <mergeCell ref="B17:I17"/>
    <mergeCell ref="B18:I18"/>
    <mergeCell ref="B19:I19"/>
    <mergeCell ref="B20:I20"/>
    <mergeCell ref="H10:I10"/>
    <mergeCell ref="J10:O10"/>
    <mergeCell ref="P10:U10"/>
    <mergeCell ref="V10:AA10"/>
    <mergeCell ref="AB10:AG10"/>
    <mergeCell ref="B14:I14"/>
    <mergeCell ref="V8:X8"/>
    <mergeCell ref="Y8:AA8"/>
    <mergeCell ref="AB8:AD8"/>
    <mergeCell ref="AE8:AG8"/>
    <mergeCell ref="B9:F10"/>
    <mergeCell ref="G9:I9"/>
    <mergeCell ref="J9:O9"/>
    <mergeCell ref="P9:U9"/>
    <mergeCell ref="V9:AA9"/>
    <mergeCell ref="AB9:AG9"/>
    <mergeCell ref="B7:I7"/>
    <mergeCell ref="J7:O7"/>
    <mergeCell ref="P7:U7"/>
    <mergeCell ref="V7:AA7"/>
    <mergeCell ref="AB7:AG7"/>
    <mergeCell ref="B8:I8"/>
    <mergeCell ref="J8:L8"/>
    <mergeCell ref="M8:O8"/>
    <mergeCell ref="P8:R8"/>
    <mergeCell ref="S8:U8"/>
    <mergeCell ref="G5:I5"/>
    <mergeCell ref="J5:O5"/>
    <mergeCell ref="P5:U5"/>
    <mergeCell ref="V5:AA5"/>
    <mergeCell ref="AB5:AG5"/>
    <mergeCell ref="B6:I6"/>
    <mergeCell ref="J6:O6"/>
    <mergeCell ref="P6:U6"/>
    <mergeCell ref="V6:AA6"/>
    <mergeCell ref="AB6:AG6"/>
    <mergeCell ref="AB3:AG3"/>
    <mergeCell ref="G4:I4"/>
    <mergeCell ref="J4:O4"/>
    <mergeCell ref="P4:U4"/>
    <mergeCell ref="V4:AA4"/>
    <mergeCell ref="AB4:AG4"/>
    <mergeCell ref="AB1:AG1"/>
    <mergeCell ref="G2:I2"/>
    <mergeCell ref="J2:O2"/>
    <mergeCell ref="P2:U2"/>
    <mergeCell ref="V2:AA2"/>
    <mergeCell ref="AB2:AG2"/>
    <mergeCell ref="B1:C5"/>
    <mergeCell ref="D1:F5"/>
    <mergeCell ref="G1:I1"/>
    <mergeCell ref="J1:O1"/>
    <mergeCell ref="P1:U1"/>
    <mergeCell ref="V1:AA1"/>
    <mergeCell ref="G3:I3"/>
    <mergeCell ref="J3:O3"/>
    <mergeCell ref="P3:U3"/>
    <mergeCell ref="V3:AA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workbookViewId="0">
      <selection activeCell="E14" sqref="E14"/>
    </sheetView>
  </sheetViews>
  <sheetFormatPr defaultRowHeight="14.25"/>
  <cols>
    <col min="1" max="2" width="9.140625" style="20" customWidth="1"/>
    <col min="3" max="3" width="13.42578125" style="20" customWidth="1"/>
    <col min="4" max="4" width="32.85546875" style="20" customWidth="1"/>
    <col min="5" max="5" width="20.7109375" style="20" customWidth="1"/>
    <col min="6" max="7" width="9.140625" style="20" customWidth="1"/>
    <col min="8" max="8" width="32" style="20" customWidth="1"/>
    <col min="9" max="16" width="22.7109375" style="20" customWidth="1"/>
    <col min="17" max="17" width="9.140625" style="20" customWidth="1"/>
    <col min="18" max="16384" width="9.140625" style="20"/>
  </cols>
  <sheetData>
    <row r="1" spans="2:17" ht="15" thickBot="1">
      <c r="B1" s="14"/>
      <c r="C1" s="14"/>
      <c r="D1" s="15" t="s">
        <v>16</v>
      </c>
      <c r="E1" s="15" t="s">
        <v>16</v>
      </c>
      <c r="F1" s="17" t="s">
        <v>17</v>
      </c>
      <c r="G1" s="17" t="s">
        <v>17</v>
      </c>
      <c r="H1" s="17" t="s">
        <v>17</v>
      </c>
      <c r="I1" s="18" t="s">
        <v>93</v>
      </c>
      <c r="J1" s="18" t="s">
        <v>93</v>
      </c>
      <c r="K1" s="18" t="s">
        <v>94</v>
      </c>
      <c r="L1" s="18" t="s">
        <v>94</v>
      </c>
      <c r="M1" s="18" t="s">
        <v>95</v>
      </c>
      <c r="N1" s="18" t="s">
        <v>95</v>
      </c>
      <c r="O1" s="18" t="s">
        <v>96</v>
      </c>
      <c r="P1" s="18" t="s">
        <v>96</v>
      </c>
    </row>
    <row r="2" spans="2:17">
      <c r="B2" s="14"/>
      <c r="C2" s="14"/>
      <c r="D2" s="15" t="s">
        <v>16</v>
      </c>
      <c r="E2" s="15" t="s">
        <v>16</v>
      </c>
      <c r="F2" s="17" t="s">
        <v>22</v>
      </c>
      <c r="G2" s="17" t="s">
        <v>22</v>
      </c>
      <c r="H2" s="17" t="s">
        <v>22</v>
      </c>
      <c r="I2" s="60" t="s">
        <v>23</v>
      </c>
      <c r="J2" s="60" t="s">
        <v>23</v>
      </c>
      <c r="K2" s="60" t="s">
        <v>24</v>
      </c>
      <c r="L2" s="60" t="s">
        <v>24</v>
      </c>
      <c r="M2" s="60" t="s">
        <v>25</v>
      </c>
      <c r="N2" s="60" t="s">
        <v>25</v>
      </c>
      <c r="O2" s="60" t="s">
        <v>26</v>
      </c>
      <c r="P2" s="60" t="s">
        <v>26</v>
      </c>
    </row>
    <row r="3" spans="2:17">
      <c r="B3" s="14"/>
      <c r="C3" s="14"/>
      <c r="D3" s="15" t="s">
        <v>16</v>
      </c>
      <c r="E3" s="15" t="s">
        <v>16</v>
      </c>
      <c r="F3" s="17" t="s">
        <v>27</v>
      </c>
      <c r="G3" s="17" t="s">
        <v>27</v>
      </c>
      <c r="H3" s="17" t="s">
        <v>27</v>
      </c>
      <c r="I3" s="60" t="s">
        <v>28</v>
      </c>
      <c r="J3" s="60" t="s">
        <v>28</v>
      </c>
      <c r="K3" s="60" t="s">
        <v>29</v>
      </c>
      <c r="L3" s="60" t="s">
        <v>29</v>
      </c>
      <c r="M3" s="60" t="s">
        <v>29</v>
      </c>
      <c r="N3" s="60" t="s">
        <v>29</v>
      </c>
      <c r="O3" s="60" t="s">
        <v>28</v>
      </c>
      <c r="P3" s="60" t="s">
        <v>28</v>
      </c>
    </row>
    <row r="4" spans="2:17">
      <c r="B4" s="14"/>
      <c r="C4" s="14"/>
      <c r="D4" s="15" t="s">
        <v>16</v>
      </c>
      <c r="E4" s="15" t="s">
        <v>16</v>
      </c>
      <c r="F4" s="17" t="s">
        <v>30</v>
      </c>
      <c r="G4" s="17" t="s">
        <v>30</v>
      </c>
      <c r="H4" s="17" t="s">
        <v>30</v>
      </c>
      <c r="I4" s="60" t="s">
        <v>31</v>
      </c>
      <c r="J4" s="60" t="s">
        <v>31</v>
      </c>
      <c r="K4" s="60" t="s">
        <v>32</v>
      </c>
      <c r="L4" s="60" t="s">
        <v>32</v>
      </c>
      <c r="M4" s="60" t="s">
        <v>32</v>
      </c>
      <c r="N4" s="60" t="s">
        <v>32</v>
      </c>
      <c r="O4" s="60" t="s">
        <v>33</v>
      </c>
      <c r="P4" s="60" t="s">
        <v>33</v>
      </c>
    </row>
    <row r="5" spans="2:17" ht="15" thickBot="1">
      <c r="B5" s="14"/>
      <c r="C5" s="14"/>
      <c r="D5" s="15" t="s">
        <v>16</v>
      </c>
      <c r="E5" s="15" t="s">
        <v>16</v>
      </c>
      <c r="F5" s="14"/>
      <c r="G5" s="14"/>
      <c r="H5" s="14"/>
      <c r="I5" s="60" t="s">
        <v>34</v>
      </c>
      <c r="J5" s="60" t="s">
        <v>34</v>
      </c>
      <c r="K5" s="60" t="s">
        <v>35</v>
      </c>
      <c r="L5" s="60" t="s">
        <v>35</v>
      </c>
      <c r="M5" s="60" t="s">
        <v>35</v>
      </c>
      <c r="N5" s="60" t="s">
        <v>35</v>
      </c>
      <c r="O5" s="60" t="s">
        <v>36</v>
      </c>
      <c r="P5" s="60" t="s">
        <v>36</v>
      </c>
    </row>
    <row r="6" spans="2:17" ht="15" thickBot="1">
      <c r="B6" s="58" t="s">
        <v>37</v>
      </c>
      <c r="C6" s="58" t="s">
        <v>37</v>
      </c>
      <c r="D6" s="58" t="s">
        <v>37</v>
      </c>
      <c r="E6" s="58" t="s">
        <v>37</v>
      </c>
      <c r="F6" s="58" t="s">
        <v>37</v>
      </c>
      <c r="G6" s="58" t="s">
        <v>37</v>
      </c>
      <c r="H6" s="58" t="s">
        <v>37</v>
      </c>
      <c r="I6" s="61" t="s">
        <v>38</v>
      </c>
      <c r="J6" s="61" t="s">
        <v>38</v>
      </c>
      <c r="K6" s="61" t="s">
        <v>39</v>
      </c>
      <c r="L6" s="61" t="s">
        <v>39</v>
      </c>
      <c r="M6" s="61" t="s">
        <v>40</v>
      </c>
      <c r="N6" s="61" t="s">
        <v>40</v>
      </c>
      <c r="O6" s="61" t="s">
        <v>41</v>
      </c>
      <c r="P6" s="61" t="s">
        <v>41</v>
      </c>
    </row>
    <row r="7" spans="2:17" ht="15" thickBot="1">
      <c r="B7" s="61" t="s">
        <v>42</v>
      </c>
      <c r="C7" s="61" t="s">
        <v>42</v>
      </c>
      <c r="D7" s="61" t="s">
        <v>42</v>
      </c>
      <c r="E7" s="61" t="s">
        <v>42</v>
      </c>
      <c r="F7" s="61" t="s">
        <v>42</v>
      </c>
      <c r="G7" s="61" t="s">
        <v>42</v>
      </c>
      <c r="H7" s="61" t="s">
        <v>42</v>
      </c>
      <c r="I7" s="61" t="s">
        <v>43</v>
      </c>
      <c r="J7" s="61" t="s">
        <v>43</v>
      </c>
      <c r="K7" s="61" t="s">
        <v>43</v>
      </c>
      <c r="L7" s="61" t="s">
        <v>43</v>
      </c>
      <c r="M7" s="61" t="s">
        <v>43</v>
      </c>
      <c r="N7" s="61" t="s">
        <v>43</v>
      </c>
      <c r="O7" s="61" t="s">
        <v>43</v>
      </c>
      <c r="P7" s="61" t="s">
        <v>43</v>
      </c>
    </row>
    <row r="8" spans="2:17" ht="15" thickBot="1">
      <c r="B8" s="61" t="s">
        <v>97</v>
      </c>
      <c r="C8" s="61" t="s">
        <v>97</v>
      </c>
      <c r="D8" s="61" t="s">
        <v>97</v>
      </c>
      <c r="E8" s="61" t="s">
        <v>97</v>
      </c>
      <c r="F8" s="61" t="s">
        <v>97</v>
      </c>
      <c r="G8" s="61" t="s">
        <v>97</v>
      </c>
      <c r="H8" s="61" t="s">
        <v>97</v>
      </c>
      <c r="I8" s="61" t="s">
        <v>98</v>
      </c>
      <c r="J8" s="61" t="s">
        <v>98</v>
      </c>
      <c r="K8" s="61" t="s">
        <v>98</v>
      </c>
      <c r="L8" s="61" t="s">
        <v>98</v>
      </c>
      <c r="M8" s="61" t="s">
        <v>98</v>
      </c>
      <c r="N8" s="61" t="s">
        <v>98</v>
      </c>
      <c r="O8" s="61" t="s">
        <v>98</v>
      </c>
      <c r="P8" s="61" t="s">
        <v>98</v>
      </c>
    </row>
    <row r="9" spans="2:17" ht="15" thickBot="1">
      <c r="B9" s="62" t="s">
        <v>47</v>
      </c>
      <c r="C9" s="62" t="s">
        <v>47</v>
      </c>
      <c r="D9" s="62" t="s">
        <v>47</v>
      </c>
      <c r="E9" s="62" t="s">
        <v>47</v>
      </c>
      <c r="F9" s="61" t="s">
        <v>48</v>
      </c>
      <c r="G9" s="61" t="s">
        <v>48</v>
      </c>
      <c r="H9" s="61" t="s">
        <v>48</v>
      </c>
      <c r="I9" s="61" t="s">
        <v>45</v>
      </c>
      <c r="J9" s="61" t="s">
        <v>45</v>
      </c>
      <c r="K9" s="61" t="s">
        <v>45</v>
      </c>
      <c r="L9" s="61" t="s">
        <v>45</v>
      </c>
      <c r="M9" s="61" t="s">
        <v>45</v>
      </c>
      <c r="N9" s="61" t="s">
        <v>45</v>
      </c>
      <c r="O9" s="61" t="s">
        <v>45</v>
      </c>
      <c r="P9" s="61" t="s">
        <v>45</v>
      </c>
    </row>
    <row r="10" spans="2:17" ht="15" thickBot="1">
      <c r="B10" s="62" t="s">
        <v>47</v>
      </c>
      <c r="C10" s="62" t="s">
        <v>47</v>
      </c>
      <c r="D10" s="62" t="s">
        <v>47</v>
      </c>
      <c r="E10" s="62" t="s">
        <v>47</v>
      </c>
      <c r="F10" s="61" t="s">
        <v>99</v>
      </c>
      <c r="G10" s="61" t="s">
        <v>99</v>
      </c>
      <c r="H10" s="61" t="s">
        <v>99</v>
      </c>
      <c r="I10" s="61" t="s">
        <v>46</v>
      </c>
      <c r="J10" s="61" t="s">
        <v>46</v>
      </c>
      <c r="K10" s="61" t="s">
        <v>46</v>
      </c>
      <c r="L10" s="61" t="s">
        <v>46</v>
      </c>
      <c r="M10" s="61" t="s">
        <v>46</v>
      </c>
      <c r="N10" s="61" t="s">
        <v>46</v>
      </c>
      <c r="O10" s="61" t="s">
        <v>46</v>
      </c>
      <c r="P10" s="61" t="s">
        <v>46</v>
      </c>
    </row>
    <row r="11" spans="2:17" ht="15" thickBot="1">
      <c r="B11" s="63" t="s">
        <v>82</v>
      </c>
      <c r="C11" s="63" t="s">
        <v>54</v>
      </c>
      <c r="D11" s="63" t="s">
        <v>100</v>
      </c>
      <c r="E11" s="63" t="s">
        <v>55</v>
      </c>
      <c r="F11" s="63" t="s">
        <v>101</v>
      </c>
      <c r="G11" s="63" t="s">
        <v>0</v>
      </c>
      <c r="H11" s="63" t="s">
        <v>102</v>
      </c>
      <c r="I11" s="63" t="s">
        <v>64</v>
      </c>
      <c r="J11" s="63" t="s">
        <v>103</v>
      </c>
      <c r="K11" s="63" t="s">
        <v>64</v>
      </c>
      <c r="L11" s="63" t="s">
        <v>103</v>
      </c>
      <c r="M11" s="63" t="s">
        <v>64</v>
      </c>
      <c r="N11" s="63" t="s">
        <v>103</v>
      </c>
      <c r="O11" s="63" t="s">
        <v>64</v>
      </c>
      <c r="P11" s="63" t="s">
        <v>103</v>
      </c>
      <c r="Q11" s="64"/>
    </row>
    <row r="12" spans="2:17" ht="15" thickBot="1">
      <c r="B12" s="65">
        <v>1</v>
      </c>
      <c r="C12" s="65" t="s">
        <v>65</v>
      </c>
      <c r="D12" s="65" t="s">
        <v>66</v>
      </c>
      <c r="E12" s="65" t="s">
        <v>104</v>
      </c>
      <c r="F12" s="65" t="s">
        <v>67</v>
      </c>
      <c r="G12" s="65" t="s">
        <v>105</v>
      </c>
      <c r="H12" s="65"/>
      <c r="I12" s="66"/>
      <c r="J12" s="66" t="s">
        <v>106</v>
      </c>
      <c r="K12" s="66"/>
      <c r="L12" s="66" t="s">
        <v>107</v>
      </c>
      <c r="M12" s="66"/>
      <c r="N12" s="66" t="s">
        <v>108</v>
      </c>
      <c r="O12" s="66"/>
      <c r="P12" s="66" t="s">
        <v>109</v>
      </c>
      <c r="Q12" s="64"/>
    </row>
    <row r="13" spans="2:17" ht="15" thickBot="1">
      <c r="B13" s="64">
        <v>1</v>
      </c>
      <c r="C13" s="64" t="s">
        <v>65</v>
      </c>
      <c r="D13" s="64" t="s">
        <v>110</v>
      </c>
      <c r="E13" s="64" t="s">
        <v>110</v>
      </c>
      <c r="F13" s="64" t="s">
        <v>111</v>
      </c>
      <c r="G13" s="64" t="s">
        <v>105</v>
      </c>
      <c r="H13" s="36" t="s">
        <v>112</v>
      </c>
      <c r="I13" s="67" t="s">
        <v>71</v>
      </c>
      <c r="J13" s="68" t="s">
        <v>112</v>
      </c>
      <c r="K13" s="67" t="s">
        <v>113</v>
      </c>
      <c r="L13" s="67" t="s">
        <v>114</v>
      </c>
      <c r="M13" s="67" t="s">
        <v>115</v>
      </c>
      <c r="N13" s="67" t="s">
        <v>108</v>
      </c>
      <c r="O13" s="67" t="s">
        <v>116</v>
      </c>
      <c r="P13" s="67" t="s">
        <v>117</v>
      </c>
      <c r="Q13" s="64"/>
    </row>
    <row r="14" spans="2:17" ht="15" thickBot="1">
      <c r="B14" s="65">
        <v>2</v>
      </c>
      <c r="C14" s="65" t="s">
        <v>65</v>
      </c>
      <c r="D14" s="65" t="s">
        <v>66</v>
      </c>
      <c r="E14" s="65" t="s">
        <v>118</v>
      </c>
      <c r="F14" s="65" t="s">
        <v>70</v>
      </c>
      <c r="G14" s="65" t="s">
        <v>105</v>
      </c>
      <c r="H14" s="65"/>
      <c r="I14" s="66"/>
      <c r="J14" s="66" t="s">
        <v>112</v>
      </c>
      <c r="K14" s="66"/>
      <c r="L14" s="66" t="s">
        <v>114</v>
      </c>
      <c r="M14" s="66"/>
      <c r="N14" s="66" t="s">
        <v>108</v>
      </c>
      <c r="O14" s="66"/>
      <c r="P14" s="66" t="s">
        <v>117</v>
      </c>
      <c r="Q14" s="64"/>
    </row>
    <row r="15" spans="2:17" ht="15" thickBot="1">
      <c r="B15" s="64">
        <v>2</v>
      </c>
      <c r="C15" s="64" t="s">
        <v>65</v>
      </c>
      <c r="D15" s="64" t="s">
        <v>119</v>
      </c>
      <c r="E15" s="64" t="s">
        <v>119</v>
      </c>
      <c r="F15" s="64" t="s">
        <v>111</v>
      </c>
      <c r="G15" s="64" t="s">
        <v>105</v>
      </c>
      <c r="H15" s="36" t="s">
        <v>106</v>
      </c>
      <c r="I15" s="67" t="s">
        <v>69</v>
      </c>
      <c r="J15" s="68" t="s">
        <v>106</v>
      </c>
      <c r="K15" s="67" t="s">
        <v>120</v>
      </c>
      <c r="L15" s="67" t="s">
        <v>107</v>
      </c>
      <c r="M15" s="67" t="s">
        <v>115</v>
      </c>
      <c r="N15" s="67" t="s">
        <v>108</v>
      </c>
      <c r="O15" s="67" t="s">
        <v>121</v>
      </c>
      <c r="P15" s="67" t="s">
        <v>109</v>
      </c>
      <c r="Q15" s="64"/>
    </row>
    <row r="16" spans="2:17" ht="15" thickBot="1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</row>
  </sheetData>
  <mergeCells count="53">
    <mergeCell ref="O10:P10"/>
    <mergeCell ref="B9:E10"/>
    <mergeCell ref="F9:H9"/>
    <mergeCell ref="I9:J9"/>
    <mergeCell ref="K9:L9"/>
    <mergeCell ref="M9:N9"/>
    <mergeCell ref="O9:P9"/>
    <mergeCell ref="F10:H10"/>
    <mergeCell ref="I10:J10"/>
    <mergeCell ref="K10:L10"/>
    <mergeCell ref="M10:N10"/>
    <mergeCell ref="B7:H7"/>
    <mergeCell ref="I7:J7"/>
    <mergeCell ref="K7:L7"/>
    <mergeCell ref="M7:N7"/>
    <mergeCell ref="O7:P7"/>
    <mergeCell ref="B8:H8"/>
    <mergeCell ref="I8:J8"/>
    <mergeCell ref="K8:L8"/>
    <mergeCell ref="M8:N8"/>
    <mergeCell ref="O8:P8"/>
    <mergeCell ref="F5:H5"/>
    <mergeCell ref="I5:J5"/>
    <mergeCell ref="K5:L5"/>
    <mergeCell ref="M5:N5"/>
    <mergeCell ref="O5:P5"/>
    <mergeCell ref="B6:H6"/>
    <mergeCell ref="I6:J6"/>
    <mergeCell ref="K6:L6"/>
    <mergeCell ref="M6:N6"/>
    <mergeCell ref="O6:P6"/>
    <mergeCell ref="O3:P3"/>
    <mergeCell ref="F4:H4"/>
    <mergeCell ref="I4:J4"/>
    <mergeCell ref="K4:L4"/>
    <mergeCell ref="M4:N4"/>
    <mergeCell ref="O4:P4"/>
    <mergeCell ref="O1:P1"/>
    <mergeCell ref="F2:H2"/>
    <mergeCell ref="I2:J2"/>
    <mergeCell ref="K2:L2"/>
    <mergeCell ref="M2:N2"/>
    <mergeCell ref="O2:P2"/>
    <mergeCell ref="B1:C5"/>
    <mergeCell ref="D1:E5"/>
    <mergeCell ref="F1:H1"/>
    <mergeCell ref="I1:J1"/>
    <mergeCell ref="K1:L1"/>
    <mergeCell ref="M1:N1"/>
    <mergeCell ref="F3:H3"/>
    <mergeCell ref="I3:J3"/>
    <mergeCell ref="K3:L3"/>
    <mergeCell ref="M3:N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3"/>
  <sheetViews>
    <sheetView topLeftCell="A10" workbookViewId="0">
      <selection activeCell="B23" sqref="B23"/>
    </sheetView>
  </sheetViews>
  <sheetFormatPr defaultRowHeight="15"/>
  <cols>
    <col min="1" max="2" width="9.140625" style="74" customWidth="1"/>
    <col min="3" max="3" width="13.42578125" style="74" customWidth="1"/>
    <col min="4" max="4" width="32.85546875" style="74" customWidth="1"/>
    <col min="5" max="5" width="9" style="74" customWidth="1"/>
    <col min="6" max="6" width="9.140625" style="74" customWidth="1"/>
    <col min="7" max="7" width="20" style="74" customWidth="1"/>
    <col min="8" max="8" width="15" style="74" customWidth="1"/>
    <col min="9" max="9" width="9.140625" style="74" customWidth="1"/>
    <col min="10" max="11" width="14.42578125" style="74" customWidth="1"/>
    <col min="12" max="12" width="11.85546875" style="74" customWidth="1"/>
    <col min="13" max="13" width="9.140625" style="74" customWidth="1"/>
    <col min="14" max="15" width="14.42578125" style="74" customWidth="1"/>
    <col min="16" max="16376" width="9.140625" style="74" customWidth="1"/>
    <col min="16377" max="16384" width="9.140625" style="59"/>
  </cols>
  <sheetData>
    <row r="1" spans="2:17" ht="15.75" thickBot="1">
      <c r="B1" s="69"/>
      <c r="C1" s="69"/>
      <c r="D1" s="70" t="s">
        <v>251</v>
      </c>
      <c r="E1" s="70" t="s">
        <v>251</v>
      </c>
      <c r="F1" s="71" t="s">
        <v>251</v>
      </c>
      <c r="G1" s="72" t="s">
        <v>228</v>
      </c>
      <c r="H1" s="72" t="s">
        <v>228</v>
      </c>
      <c r="I1" s="72" t="s">
        <v>228</v>
      </c>
      <c r="J1" s="73" t="s">
        <v>124</v>
      </c>
      <c r="K1" s="73"/>
      <c r="L1" s="19"/>
      <c r="M1" s="19"/>
      <c r="N1" s="19"/>
      <c r="O1" s="19"/>
    </row>
    <row r="2" spans="2:17" ht="15" customHeight="1">
      <c r="B2" s="75"/>
      <c r="C2" s="75"/>
      <c r="D2" s="76" t="s">
        <v>251</v>
      </c>
      <c r="E2" s="76" t="s">
        <v>251</v>
      </c>
      <c r="F2" s="77" t="s">
        <v>251</v>
      </c>
      <c r="G2" s="78" t="s">
        <v>252</v>
      </c>
      <c r="H2" s="78" t="s">
        <v>252</v>
      </c>
      <c r="I2" s="78" t="s">
        <v>252</v>
      </c>
      <c r="J2" s="79" t="s">
        <v>25</v>
      </c>
      <c r="K2" s="79"/>
      <c r="L2" s="26"/>
      <c r="M2" s="26"/>
      <c r="N2" s="26"/>
      <c r="O2" s="26"/>
      <c r="P2" s="80"/>
      <c r="Q2" s="80"/>
    </row>
    <row r="3" spans="2:17">
      <c r="B3" s="75"/>
      <c r="C3" s="75"/>
      <c r="D3" s="76" t="s">
        <v>251</v>
      </c>
      <c r="E3" s="76" t="s">
        <v>251</v>
      </c>
      <c r="F3" s="77" t="s">
        <v>251</v>
      </c>
      <c r="G3" s="78" t="s">
        <v>253</v>
      </c>
      <c r="H3" s="78" t="s">
        <v>253</v>
      </c>
      <c r="I3" s="78" t="s">
        <v>253</v>
      </c>
      <c r="J3" s="79" t="s">
        <v>29</v>
      </c>
      <c r="K3" s="79"/>
      <c r="L3" s="26"/>
      <c r="M3" s="26"/>
      <c r="N3" s="26"/>
      <c r="O3" s="26"/>
      <c r="P3" s="80"/>
      <c r="Q3" s="80"/>
    </row>
    <row r="4" spans="2:17">
      <c r="B4" s="75"/>
      <c r="C4" s="75"/>
      <c r="D4" s="76" t="s">
        <v>251</v>
      </c>
      <c r="E4" s="76" t="s">
        <v>251</v>
      </c>
      <c r="F4" s="77" t="s">
        <v>251</v>
      </c>
      <c r="G4" s="78" t="s">
        <v>254</v>
      </c>
      <c r="H4" s="78" t="s">
        <v>254</v>
      </c>
      <c r="I4" s="78" t="s">
        <v>254</v>
      </c>
      <c r="J4" s="79" t="s">
        <v>32</v>
      </c>
      <c r="K4" s="79"/>
      <c r="L4" s="26"/>
      <c r="M4" s="26"/>
      <c r="N4" s="26"/>
      <c r="O4" s="26"/>
      <c r="P4" s="80"/>
      <c r="Q4" s="80"/>
    </row>
    <row r="5" spans="2:17" ht="15.75" customHeight="1" thickBot="1">
      <c r="B5" s="75"/>
      <c r="C5" s="75"/>
      <c r="D5" s="76" t="s">
        <v>251</v>
      </c>
      <c r="E5" s="76" t="s">
        <v>251</v>
      </c>
      <c r="F5" s="77" t="s">
        <v>251</v>
      </c>
      <c r="G5" s="75"/>
      <c r="H5" s="75"/>
      <c r="I5" s="75"/>
      <c r="J5" s="79" t="s">
        <v>35</v>
      </c>
      <c r="K5" s="79"/>
      <c r="L5" s="26"/>
      <c r="M5" s="26"/>
      <c r="N5" s="26"/>
      <c r="O5" s="26"/>
      <c r="P5" s="80"/>
      <c r="Q5" s="80"/>
    </row>
    <row r="6" spans="2:17" ht="15.75" customHeight="1" thickBot="1">
      <c r="B6" s="81" t="s">
        <v>255</v>
      </c>
      <c r="C6" s="81" t="s">
        <v>255</v>
      </c>
      <c r="D6" s="81" t="s">
        <v>255</v>
      </c>
      <c r="E6" s="81" t="s">
        <v>255</v>
      </c>
      <c r="F6" s="81" t="s">
        <v>255</v>
      </c>
      <c r="G6" s="81" t="s">
        <v>255</v>
      </c>
      <c r="H6" s="81" t="s">
        <v>255</v>
      </c>
      <c r="I6" s="81" t="s">
        <v>255</v>
      </c>
      <c r="J6" s="82" t="s">
        <v>129</v>
      </c>
      <c r="K6" s="82"/>
      <c r="L6" s="31"/>
      <c r="M6" s="31"/>
      <c r="N6" s="31"/>
      <c r="O6" s="31"/>
      <c r="P6" s="80"/>
      <c r="Q6" s="80"/>
    </row>
    <row r="7" spans="2:17" ht="15.75" customHeight="1" thickBot="1">
      <c r="B7" s="83" t="s">
        <v>256</v>
      </c>
      <c r="C7" s="83" t="s">
        <v>256</v>
      </c>
      <c r="D7" s="83" t="s">
        <v>256</v>
      </c>
      <c r="E7" s="83" t="s">
        <v>256</v>
      </c>
      <c r="F7" s="83" t="s">
        <v>256</v>
      </c>
      <c r="G7" s="83" t="s">
        <v>256</v>
      </c>
      <c r="H7" s="83" t="s">
        <v>256</v>
      </c>
      <c r="I7" s="83" t="s">
        <v>256</v>
      </c>
      <c r="J7" s="82" t="s">
        <v>234</v>
      </c>
      <c r="K7" s="82"/>
      <c r="L7" s="31"/>
      <c r="M7" s="31"/>
      <c r="N7" s="31"/>
      <c r="O7" s="31"/>
      <c r="P7" s="80"/>
      <c r="Q7" s="80"/>
    </row>
    <row r="8" spans="2:17" ht="15.75" customHeight="1" thickBot="1">
      <c r="B8" s="83" t="s">
        <v>44</v>
      </c>
      <c r="C8" s="83" t="s">
        <v>44</v>
      </c>
      <c r="D8" s="83" t="s">
        <v>44</v>
      </c>
      <c r="E8" s="83" t="s">
        <v>44</v>
      </c>
      <c r="F8" s="83" t="s">
        <v>44</v>
      </c>
      <c r="G8" s="83" t="s">
        <v>44</v>
      </c>
      <c r="H8" s="83" t="s">
        <v>44</v>
      </c>
      <c r="I8" s="83" t="s">
        <v>44</v>
      </c>
      <c r="J8" s="82" t="s">
        <v>45</v>
      </c>
      <c r="K8" s="82"/>
      <c r="L8" s="31"/>
      <c r="M8" s="82" t="s">
        <v>46</v>
      </c>
      <c r="N8" s="82"/>
      <c r="O8" s="31"/>
      <c r="P8" s="80"/>
      <c r="Q8" s="80"/>
    </row>
    <row r="9" spans="2:17" ht="15.75" customHeight="1" thickBot="1">
      <c r="B9" s="84" t="s">
        <v>235</v>
      </c>
      <c r="C9" s="84" t="s">
        <v>235</v>
      </c>
      <c r="D9" s="84" t="s">
        <v>235</v>
      </c>
      <c r="E9" s="84" t="s">
        <v>235</v>
      </c>
      <c r="F9" s="84" t="s">
        <v>235</v>
      </c>
      <c r="G9" s="85" t="s">
        <v>48</v>
      </c>
      <c r="H9" s="85" t="s">
        <v>48</v>
      </c>
      <c r="I9" s="85" t="s">
        <v>48</v>
      </c>
      <c r="J9" s="85" t="s">
        <v>49</v>
      </c>
      <c r="K9" s="85"/>
      <c r="L9" s="35"/>
      <c r="M9" s="35"/>
      <c r="N9" s="35"/>
      <c r="O9" s="35"/>
      <c r="P9" s="80"/>
      <c r="Q9" s="80"/>
    </row>
    <row r="10" spans="2:17" ht="15.75" customHeight="1" thickBot="1">
      <c r="B10" s="84" t="s">
        <v>235</v>
      </c>
      <c r="C10" s="84" t="s">
        <v>235</v>
      </c>
      <c r="D10" s="84" t="s">
        <v>235</v>
      </c>
      <c r="E10" s="84" t="s">
        <v>235</v>
      </c>
      <c r="F10" s="84" t="s">
        <v>235</v>
      </c>
      <c r="G10" s="86" t="s">
        <v>50</v>
      </c>
      <c r="H10" s="85" t="s">
        <v>51</v>
      </c>
      <c r="I10" s="85"/>
      <c r="J10" s="85" t="s">
        <v>52</v>
      </c>
      <c r="K10" s="85"/>
      <c r="L10" s="35"/>
      <c r="M10" s="35"/>
      <c r="N10" s="35"/>
      <c r="O10" s="35"/>
      <c r="P10" s="80"/>
      <c r="Q10" s="80"/>
    </row>
    <row r="11" spans="2:17" ht="30.75" thickBot="1">
      <c r="B11" s="87" t="s">
        <v>53</v>
      </c>
      <c r="C11" s="87" t="s">
        <v>54</v>
      </c>
      <c r="D11" s="87" t="s">
        <v>55</v>
      </c>
      <c r="E11" s="87" t="s">
        <v>56</v>
      </c>
      <c r="F11" s="87" t="s">
        <v>0</v>
      </c>
      <c r="G11" s="87" t="s">
        <v>57</v>
      </c>
      <c r="H11" s="87" t="s">
        <v>58</v>
      </c>
      <c r="I11" s="87" t="s">
        <v>59</v>
      </c>
      <c r="J11" s="87" t="s">
        <v>60</v>
      </c>
      <c r="K11" s="87" t="s">
        <v>61</v>
      </c>
      <c r="L11" s="88" t="s">
        <v>62</v>
      </c>
      <c r="M11" s="88" t="s">
        <v>63</v>
      </c>
      <c r="N11" s="88" t="s">
        <v>64</v>
      </c>
      <c r="O11" s="88" t="s">
        <v>12</v>
      </c>
      <c r="P11" s="89"/>
      <c r="Q11" s="89"/>
    </row>
    <row r="12" spans="2:17" ht="15.75" thickBot="1">
      <c r="B12" s="90">
        <v>1</v>
      </c>
      <c r="C12" s="90" t="s">
        <v>65</v>
      </c>
      <c r="D12" s="90" t="s">
        <v>257</v>
      </c>
      <c r="E12" s="90" t="s">
        <v>132</v>
      </c>
      <c r="F12" s="90" t="s">
        <v>68</v>
      </c>
      <c r="G12" s="90" t="s">
        <v>65</v>
      </c>
      <c r="H12" s="90"/>
      <c r="I12" s="90"/>
      <c r="J12" s="90">
        <v>164000</v>
      </c>
      <c r="K12" s="90">
        <v>0</v>
      </c>
      <c r="L12" s="90">
        <v>18</v>
      </c>
      <c r="M12" s="90" t="s">
        <v>65</v>
      </c>
      <c r="N12" s="92">
        <v>164000</v>
      </c>
      <c r="O12" s="92">
        <v>164000</v>
      </c>
      <c r="P12" s="93"/>
      <c r="Q12" s="80"/>
    </row>
    <row r="13" spans="2:17" ht="15.75" thickBot="1">
      <c r="B13" s="94" t="s">
        <v>72</v>
      </c>
      <c r="C13" s="94"/>
      <c r="D13" s="94"/>
      <c r="E13" s="94"/>
      <c r="F13" s="94"/>
      <c r="G13" s="94"/>
      <c r="H13" s="94"/>
      <c r="I13" s="94"/>
      <c r="J13" s="86"/>
      <c r="K13" s="95">
        <v>0</v>
      </c>
      <c r="L13" s="96">
        <v>29520</v>
      </c>
      <c r="M13" s="86"/>
      <c r="N13" s="86"/>
      <c r="O13" s="97">
        <v>164000</v>
      </c>
      <c r="P13" s="80"/>
      <c r="Q13" s="80"/>
    </row>
    <row r="14" spans="2:17" ht="15.75" thickBot="1">
      <c r="B14" s="85" t="s">
        <v>73</v>
      </c>
      <c r="C14" s="85"/>
      <c r="D14" s="85"/>
      <c r="E14" s="85"/>
      <c r="F14" s="85"/>
      <c r="G14" s="85"/>
      <c r="H14" s="85"/>
      <c r="I14" s="85"/>
      <c r="J14" s="86" t="s">
        <v>74</v>
      </c>
      <c r="K14" s="95">
        <v>0</v>
      </c>
      <c r="L14" s="86"/>
      <c r="M14" s="86"/>
      <c r="N14" s="86"/>
      <c r="O14" s="95">
        <v>0</v>
      </c>
      <c r="P14" s="80"/>
      <c r="Q14" s="80"/>
    </row>
    <row r="15" spans="2:17" ht="15.75" thickBot="1">
      <c r="B15" s="85" t="s">
        <v>75</v>
      </c>
      <c r="C15" s="85"/>
      <c r="D15" s="85"/>
      <c r="E15" s="85"/>
      <c r="F15" s="85"/>
      <c r="G15" s="85"/>
      <c r="H15" s="85"/>
      <c r="I15" s="85"/>
      <c r="J15" s="86"/>
      <c r="K15" s="86"/>
      <c r="L15" s="86"/>
      <c r="M15" s="86"/>
      <c r="N15" s="98">
        <v>0</v>
      </c>
      <c r="O15" s="95">
        <v>0</v>
      </c>
      <c r="P15" s="80"/>
      <c r="Q15" s="80"/>
    </row>
    <row r="16" spans="2:17" ht="15.75" thickBot="1">
      <c r="B16" s="85" t="s">
        <v>76</v>
      </c>
      <c r="C16" s="85"/>
      <c r="D16" s="85"/>
      <c r="E16" s="85"/>
      <c r="F16" s="85"/>
      <c r="G16" s="85"/>
      <c r="H16" s="85"/>
      <c r="I16" s="85"/>
      <c r="J16" s="86"/>
      <c r="K16" s="86"/>
      <c r="L16" s="86"/>
      <c r="M16" s="86"/>
      <c r="N16" s="98">
        <v>0</v>
      </c>
      <c r="O16" s="95">
        <v>0</v>
      </c>
      <c r="P16" s="80"/>
      <c r="Q16" s="80"/>
    </row>
    <row r="17" spans="2:17 16377:16382" ht="15.75" thickBot="1">
      <c r="B17" s="85" t="s">
        <v>237</v>
      </c>
      <c r="C17" s="85"/>
      <c r="D17" s="85"/>
      <c r="E17" s="85"/>
      <c r="F17" s="85"/>
      <c r="G17" s="85"/>
      <c r="H17" s="85"/>
      <c r="I17" s="85"/>
      <c r="J17" s="86"/>
      <c r="K17" s="86"/>
      <c r="L17" s="86"/>
      <c r="M17" s="86"/>
      <c r="N17" s="98">
        <v>0</v>
      </c>
      <c r="O17" s="95">
        <v>0</v>
      </c>
      <c r="P17" s="80"/>
      <c r="Q17" s="80"/>
    </row>
    <row r="18" spans="2:17 16377:16382" ht="15.75" thickBot="1">
      <c r="B18" s="94" t="s">
        <v>77</v>
      </c>
      <c r="C18" s="94"/>
      <c r="D18" s="94"/>
      <c r="E18" s="94"/>
      <c r="F18" s="94"/>
      <c r="G18" s="94"/>
      <c r="H18" s="94"/>
      <c r="I18" s="94"/>
      <c r="J18" s="86"/>
      <c r="K18" s="86"/>
      <c r="L18" s="86"/>
      <c r="M18" s="86"/>
      <c r="N18" s="86"/>
      <c r="O18" s="99">
        <v>0</v>
      </c>
      <c r="P18" s="80"/>
      <c r="Q18" s="80"/>
    </row>
    <row r="19" spans="2:17 16377:16382" ht="15.75" thickBot="1">
      <c r="B19" s="94" t="s">
        <v>78</v>
      </c>
      <c r="C19" s="94"/>
      <c r="D19" s="94"/>
      <c r="E19" s="94"/>
      <c r="F19" s="94"/>
      <c r="G19" s="94"/>
      <c r="H19" s="94"/>
      <c r="I19" s="94"/>
      <c r="J19" s="86"/>
      <c r="K19" s="86"/>
      <c r="L19" s="86"/>
      <c r="M19" s="86"/>
      <c r="N19" s="86"/>
      <c r="O19" s="97">
        <v>29520</v>
      </c>
      <c r="P19" s="80"/>
      <c r="Q19" s="80"/>
    </row>
    <row r="20" spans="2:17 16377:16382" ht="15.75" thickBot="1">
      <c r="B20" s="94" t="s">
        <v>79</v>
      </c>
      <c r="C20" s="94"/>
      <c r="D20" s="94"/>
      <c r="E20" s="94"/>
      <c r="F20" s="94"/>
      <c r="G20" s="94"/>
      <c r="H20" s="94"/>
      <c r="I20" s="94"/>
      <c r="J20" s="86"/>
      <c r="K20" s="86"/>
      <c r="L20" s="86"/>
      <c r="M20" s="86"/>
      <c r="N20" s="100" t="s">
        <v>80</v>
      </c>
      <c r="O20" s="97">
        <v>193520</v>
      </c>
      <c r="P20" s="80"/>
      <c r="Q20" s="80"/>
    </row>
    <row r="21" spans="2:17 16377:16382" ht="15.75" thickBot="1">
      <c r="B21" s="101" t="s">
        <v>81</v>
      </c>
      <c r="C21" s="102"/>
      <c r="D21" s="102"/>
      <c r="E21" s="102"/>
      <c r="F21" s="102"/>
      <c r="G21" s="102"/>
      <c r="H21" s="102"/>
      <c r="I21" s="102"/>
    </row>
    <row r="22" spans="2:17 16377:16382" ht="15.75" thickBot="1">
      <c r="B22" s="103" t="s">
        <v>82</v>
      </c>
      <c r="C22" s="103" t="s">
        <v>83</v>
      </c>
      <c r="D22" s="101" t="s">
        <v>84</v>
      </c>
      <c r="E22" s="102"/>
      <c r="F22" s="102"/>
      <c r="G22" s="102"/>
      <c r="H22" s="102"/>
      <c r="I22" s="102"/>
    </row>
    <row r="23" spans="2:17 16377:16382" s="74" customFormat="1" ht="15.75" thickBot="1">
      <c r="B23" s="105">
        <v>1</v>
      </c>
      <c r="C23" s="105" t="s">
        <v>90</v>
      </c>
      <c r="D23" s="106" t="s">
        <v>134</v>
      </c>
      <c r="E23" s="107"/>
      <c r="F23" s="107"/>
      <c r="G23" s="107"/>
      <c r="H23" s="107"/>
      <c r="I23" s="107"/>
      <c r="XEW23" s="59"/>
      <c r="XEX23" s="59"/>
      <c r="XEY23" s="59"/>
      <c r="XEZ23" s="59"/>
      <c r="XFA23" s="59"/>
      <c r="XFB23" s="59"/>
    </row>
  </sheetData>
  <mergeCells count="35">
    <mergeCell ref="D22:I22"/>
    <mergeCell ref="D23:I23"/>
    <mergeCell ref="B17:I17"/>
    <mergeCell ref="B18:I18"/>
    <mergeCell ref="B19:I19"/>
    <mergeCell ref="B20:I20"/>
    <mergeCell ref="B21:I21"/>
    <mergeCell ref="J10:O10"/>
    <mergeCell ref="B13:I13"/>
    <mergeCell ref="B14:I14"/>
    <mergeCell ref="B15:I15"/>
    <mergeCell ref="B16:I16"/>
    <mergeCell ref="B8:I8"/>
    <mergeCell ref="J8:L8"/>
    <mergeCell ref="M8:O8"/>
    <mergeCell ref="B9:F10"/>
    <mergeCell ref="G9:I9"/>
    <mergeCell ref="J9:O9"/>
    <mergeCell ref="H10:I10"/>
    <mergeCell ref="B6:I6"/>
    <mergeCell ref="J6:O6"/>
    <mergeCell ref="B7:I7"/>
    <mergeCell ref="J7:O7"/>
    <mergeCell ref="J3:O3"/>
    <mergeCell ref="G4:I4"/>
    <mergeCell ref="J4:O4"/>
    <mergeCell ref="G5:I5"/>
    <mergeCell ref="J5:O5"/>
    <mergeCell ref="B1:C5"/>
    <mergeCell ref="D1:F5"/>
    <mergeCell ref="G1:I1"/>
    <mergeCell ref="J1:O1"/>
    <mergeCell ref="G2:I2"/>
    <mergeCell ref="J2:O2"/>
    <mergeCell ref="G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topLeftCell="A3" zoomScale="90" zoomScaleNormal="90" workbookViewId="0">
      <selection activeCell="F14" sqref="F14"/>
    </sheetView>
  </sheetViews>
  <sheetFormatPr defaultRowHeight="14.25"/>
  <cols>
    <col min="1" max="2" width="9.140625" style="74" customWidth="1"/>
    <col min="3" max="3" width="13.42578125" style="74" customWidth="1"/>
    <col min="4" max="4" width="32.85546875" style="141" customWidth="1"/>
    <col min="5" max="5" width="20.7109375" style="74" customWidth="1"/>
    <col min="6" max="7" width="9.140625" style="74" customWidth="1"/>
    <col min="8" max="8" width="32" style="74" customWidth="1"/>
    <col min="9" max="10" width="22.7109375" style="74" customWidth="1"/>
    <col min="11" max="11" width="9.140625" style="74" customWidth="1"/>
    <col min="12" max="16384" width="9.140625" style="74"/>
  </cols>
  <sheetData>
    <row r="1" spans="2:12" ht="15" thickBot="1">
      <c r="B1" s="69"/>
      <c r="C1" s="69"/>
      <c r="D1" s="70" t="s">
        <v>251</v>
      </c>
      <c r="E1" s="70" t="s">
        <v>251</v>
      </c>
      <c r="F1" s="72" t="s">
        <v>228</v>
      </c>
      <c r="G1" s="72" t="s">
        <v>228</v>
      </c>
      <c r="H1" s="72" t="s">
        <v>228</v>
      </c>
      <c r="I1" s="73" t="s">
        <v>135</v>
      </c>
      <c r="J1" s="73" t="s">
        <v>135</v>
      </c>
    </row>
    <row r="2" spans="2:12">
      <c r="B2" s="69"/>
      <c r="C2" s="69"/>
      <c r="D2" s="70" t="s">
        <v>251</v>
      </c>
      <c r="E2" s="70" t="s">
        <v>251</v>
      </c>
      <c r="F2" s="72" t="s">
        <v>252</v>
      </c>
      <c r="G2" s="72" t="s">
        <v>252</v>
      </c>
      <c r="H2" s="72" t="s">
        <v>252</v>
      </c>
      <c r="I2" s="108" t="s">
        <v>25</v>
      </c>
      <c r="J2" s="108" t="s">
        <v>25</v>
      </c>
    </row>
    <row r="3" spans="2:12">
      <c r="B3" s="69"/>
      <c r="C3" s="69"/>
      <c r="D3" s="70" t="s">
        <v>251</v>
      </c>
      <c r="E3" s="70" t="s">
        <v>251</v>
      </c>
      <c r="F3" s="72" t="s">
        <v>253</v>
      </c>
      <c r="G3" s="72" t="s">
        <v>253</v>
      </c>
      <c r="H3" s="72" t="s">
        <v>253</v>
      </c>
      <c r="I3" s="108" t="s">
        <v>29</v>
      </c>
      <c r="J3" s="108" t="s">
        <v>29</v>
      </c>
    </row>
    <row r="4" spans="2:12">
      <c r="B4" s="69"/>
      <c r="C4" s="69"/>
      <c r="D4" s="70" t="s">
        <v>251</v>
      </c>
      <c r="E4" s="70" t="s">
        <v>251</v>
      </c>
      <c r="F4" s="72" t="s">
        <v>254</v>
      </c>
      <c r="G4" s="72" t="s">
        <v>254</v>
      </c>
      <c r="H4" s="72" t="s">
        <v>254</v>
      </c>
      <c r="I4" s="108" t="s">
        <v>32</v>
      </c>
      <c r="J4" s="108" t="s">
        <v>32</v>
      </c>
    </row>
    <row r="5" spans="2:12" ht="15" thickBot="1">
      <c r="B5" s="69"/>
      <c r="C5" s="69"/>
      <c r="D5" s="70" t="s">
        <v>251</v>
      </c>
      <c r="E5" s="70" t="s">
        <v>251</v>
      </c>
      <c r="F5" s="69"/>
      <c r="G5" s="69"/>
      <c r="H5" s="69"/>
      <c r="I5" s="108" t="s">
        <v>35</v>
      </c>
      <c r="J5" s="108" t="s">
        <v>35</v>
      </c>
    </row>
    <row r="6" spans="2:12" ht="15" thickBot="1">
      <c r="B6" s="107" t="s">
        <v>255</v>
      </c>
      <c r="C6" s="107" t="s">
        <v>255</v>
      </c>
      <c r="D6" s="107" t="s">
        <v>255</v>
      </c>
      <c r="E6" s="107" t="s">
        <v>255</v>
      </c>
      <c r="F6" s="107" t="s">
        <v>255</v>
      </c>
      <c r="G6" s="107" t="s">
        <v>255</v>
      </c>
      <c r="H6" s="107" t="s">
        <v>255</v>
      </c>
      <c r="I6" s="109" t="s">
        <v>129</v>
      </c>
      <c r="J6" s="109" t="s">
        <v>129</v>
      </c>
    </row>
    <row r="7" spans="2:12" ht="15" thickBot="1">
      <c r="B7" s="109" t="s">
        <v>256</v>
      </c>
      <c r="C7" s="109" t="s">
        <v>256</v>
      </c>
      <c r="D7" s="109" t="s">
        <v>256</v>
      </c>
      <c r="E7" s="109" t="s">
        <v>256</v>
      </c>
      <c r="F7" s="109" t="s">
        <v>256</v>
      </c>
      <c r="G7" s="109" t="s">
        <v>256</v>
      </c>
      <c r="H7" s="109" t="s">
        <v>256</v>
      </c>
      <c r="I7" s="109" t="s">
        <v>234</v>
      </c>
      <c r="J7" s="109" t="s">
        <v>234</v>
      </c>
    </row>
    <row r="8" spans="2:12" ht="15" thickBot="1">
      <c r="B8" s="109" t="s">
        <v>97</v>
      </c>
      <c r="C8" s="109" t="s">
        <v>97</v>
      </c>
      <c r="D8" s="109" t="s">
        <v>97</v>
      </c>
      <c r="E8" s="109" t="s">
        <v>97</v>
      </c>
      <c r="F8" s="109" t="s">
        <v>97</v>
      </c>
      <c r="G8" s="109" t="s">
        <v>97</v>
      </c>
      <c r="H8" s="109" t="s">
        <v>97</v>
      </c>
      <c r="I8" s="109" t="s">
        <v>98</v>
      </c>
      <c r="J8" s="109" t="s">
        <v>98</v>
      </c>
    </row>
    <row r="9" spans="2:12" ht="15" thickBot="1">
      <c r="B9" s="110" t="s">
        <v>235</v>
      </c>
      <c r="C9" s="110" t="s">
        <v>235</v>
      </c>
      <c r="D9" s="110" t="s">
        <v>235</v>
      </c>
      <c r="E9" s="110" t="s">
        <v>235</v>
      </c>
      <c r="F9" s="109" t="s">
        <v>48</v>
      </c>
      <c r="G9" s="109" t="s">
        <v>48</v>
      </c>
      <c r="H9" s="109" t="s">
        <v>48</v>
      </c>
      <c r="I9" s="109" t="s">
        <v>45</v>
      </c>
      <c r="J9" s="109" t="s">
        <v>45</v>
      </c>
    </row>
    <row r="10" spans="2:12" ht="15" thickBot="1">
      <c r="B10" s="110" t="s">
        <v>235</v>
      </c>
      <c r="C10" s="110" t="s">
        <v>235</v>
      </c>
      <c r="D10" s="110" t="s">
        <v>235</v>
      </c>
      <c r="E10" s="110" t="s">
        <v>235</v>
      </c>
      <c r="F10" s="109" t="s">
        <v>99</v>
      </c>
      <c r="G10" s="109" t="s">
        <v>99</v>
      </c>
      <c r="H10" s="109" t="s">
        <v>99</v>
      </c>
      <c r="I10" s="109" t="s">
        <v>46</v>
      </c>
      <c r="J10" s="109" t="s">
        <v>46</v>
      </c>
    </row>
    <row r="11" spans="2:12" ht="15" thickBot="1">
      <c r="B11" s="111" t="s">
        <v>82</v>
      </c>
      <c r="C11" s="111" t="s">
        <v>54</v>
      </c>
      <c r="D11" s="138" t="s">
        <v>100</v>
      </c>
      <c r="E11" s="111" t="s">
        <v>55</v>
      </c>
      <c r="F11" s="111" t="s">
        <v>101</v>
      </c>
      <c r="G11" s="111" t="s">
        <v>0</v>
      </c>
      <c r="H11" s="111" t="s">
        <v>102</v>
      </c>
      <c r="I11" s="111" t="s">
        <v>64</v>
      </c>
      <c r="J11" s="111" t="s">
        <v>103</v>
      </c>
      <c r="K11" s="112"/>
    </row>
    <row r="12" spans="2:12" ht="15" thickBot="1">
      <c r="B12" s="113">
        <v>1</v>
      </c>
      <c r="C12" s="113" t="s">
        <v>65</v>
      </c>
      <c r="D12" s="139" t="s">
        <v>257</v>
      </c>
      <c r="E12" s="113" t="s">
        <v>136</v>
      </c>
      <c r="F12" s="113" t="s">
        <v>132</v>
      </c>
      <c r="G12" s="113">
        <v>1</v>
      </c>
      <c r="H12" s="113"/>
      <c r="I12" s="114"/>
      <c r="J12" s="136">
        <v>164000</v>
      </c>
      <c r="K12" s="112"/>
    </row>
    <row r="13" spans="2:12" ht="15" thickBot="1">
      <c r="B13" s="112">
        <v>1</v>
      </c>
      <c r="C13" s="112" t="s">
        <v>65</v>
      </c>
      <c r="D13" s="140" t="s">
        <v>258</v>
      </c>
      <c r="E13" s="112" t="s">
        <v>258</v>
      </c>
      <c r="F13" s="112" t="s">
        <v>259</v>
      </c>
      <c r="G13" s="112">
        <v>1</v>
      </c>
      <c r="H13" s="86">
        <v>0</v>
      </c>
      <c r="I13" s="115">
        <v>32500</v>
      </c>
      <c r="J13" s="137">
        <v>32500</v>
      </c>
      <c r="K13" s="112">
        <v>25500</v>
      </c>
      <c r="L13" s="74">
        <v>25500</v>
      </c>
    </row>
    <row r="14" spans="2:12" ht="15" thickBot="1">
      <c r="B14" s="112">
        <v>2</v>
      </c>
      <c r="C14" s="112" t="s">
        <v>65</v>
      </c>
      <c r="D14" s="140" t="s">
        <v>260</v>
      </c>
      <c r="E14" s="112" t="s">
        <v>260</v>
      </c>
      <c r="F14" s="112" t="s">
        <v>259</v>
      </c>
      <c r="G14" s="112">
        <v>1</v>
      </c>
      <c r="H14" s="86">
        <v>0</v>
      </c>
      <c r="I14" s="115">
        <v>33000</v>
      </c>
      <c r="J14" s="137">
        <v>33000</v>
      </c>
      <c r="K14" s="112">
        <v>33000</v>
      </c>
      <c r="L14" s="74">
        <v>33000</v>
      </c>
    </row>
    <row r="15" spans="2:12" ht="15" thickBot="1">
      <c r="B15" s="112">
        <v>3</v>
      </c>
      <c r="C15" s="112" t="s">
        <v>65</v>
      </c>
      <c r="D15" s="140" t="s">
        <v>261</v>
      </c>
      <c r="E15" s="112" t="s">
        <v>261</v>
      </c>
      <c r="F15" s="112" t="s">
        <v>259</v>
      </c>
      <c r="G15" s="112">
        <v>1</v>
      </c>
      <c r="H15" s="86">
        <v>0</v>
      </c>
      <c r="I15" s="115">
        <v>44500</v>
      </c>
      <c r="J15" s="137">
        <v>44500</v>
      </c>
      <c r="K15" s="112">
        <v>44500</v>
      </c>
      <c r="L15" s="74">
        <v>44500</v>
      </c>
    </row>
    <row r="16" spans="2:12" ht="15" thickBot="1">
      <c r="B16" s="112">
        <v>4</v>
      </c>
      <c r="C16" s="112" t="s">
        <v>65</v>
      </c>
      <c r="D16" s="140" t="s">
        <v>262</v>
      </c>
      <c r="E16" s="112" t="s">
        <v>262</v>
      </c>
      <c r="F16" s="112" t="s">
        <v>259</v>
      </c>
      <c r="G16" s="112">
        <v>1</v>
      </c>
      <c r="H16" s="86">
        <v>0</v>
      </c>
      <c r="I16" s="115">
        <v>23500</v>
      </c>
      <c r="J16" s="137">
        <v>23500</v>
      </c>
      <c r="K16" s="112">
        <v>23500</v>
      </c>
      <c r="L16" s="74">
        <v>23500</v>
      </c>
    </row>
    <row r="17" spans="2:12" ht="15" thickBot="1">
      <c r="B17" s="112">
        <v>5</v>
      </c>
      <c r="C17" s="112" t="s">
        <v>65</v>
      </c>
      <c r="D17" s="140" t="s">
        <v>263</v>
      </c>
      <c r="E17" s="112" t="s">
        <v>263</v>
      </c>
      <c r="F17" s="112" t="s">
        <v>259</v>
      </c>
      <c r="G17" s="112">
        <v>1</v>
      </c>
      <c r="H17" s="86">
        <v>0</v>
      </c>
      <c r="I17" s="115">
        <v>30500</v>
      </c>
      <c r="J17" s="137">
        <v>30500</v>
      </c>
      <c r="K17" s="112">
        <v>30500</v>
      </c>
      <c r="L17" s="74">
        <v>30500</v>
      </c>
    </row>
    <row r="18" spans="2:12" ht="15" thickBot="1">
      <c r="B18" s="112"/>
      <c r="C18" s="112"/>
      <c r="D18" s="140"/>
      <c r="E18" s="112"/>
      <c r="F18" s="112"/>
      <c r="G18" s="112"/>
      <c r="H18" s="112"/>
      <c r="I18" s="112"/>
      <c r="J18" s="112"/>
      <c r="K18" s="112"/>
    </row>
  </sheetData>
  <mergeCells count="23">
    <mergeCell ref="B8:H8"/>
    <mergeCell ref="I8:J8"/>
    <mergeCell ref="B9:E10"/>
    <mergeCell ref="F9:H9"/>
    <mergeCell ref="I9:J9"/>
    <mergeCell ref="F10:H10"/>
    <mergeCell ref="I10:J10"/>
    <mergeCell ref="B6:H6"/>
    <mergeCell ref="I6:J6"/>
    <mergeCell ref="B7:H7"/>
    <mergeCell ref="I7:J7"/>
    <mergeCell ref="I3:J3"/>
    <mergeCell ref="F4:H4"/>
    <mergeCell ref="I4:J4"/>
    <mergeCell ref="F5:H5"/>
    <mergeCell ref="I5:J5"/>
    <mergeCell ref="B1:C5"/>
    <mergeCell ref="D1:E5"/>
    <mergeCell ref="F1:H1"/>
    <mergeCell ref="I1:J1"/>
    <mergeCell ref="F2:H2"/>
    <mergeCell ref="I2:J2"/>
    <mergeCell ref="F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V25"/>
  <sheetViews>
    <sheetView topLeftCell="E4" workbookViewId="0">
      <selection activeCell="K14" sqref="K14"/>
    </sheetView>
  </sheetViews>
  <sheetFormatPr defaultRowHeight="15"/>
  <cols>
    <col min="1" max="2" width="9.140625" style="74" customWidth="1"/>
    <col min="3" max="3" width="13.42578125" style="74" customWidth="1"/>
    <col min="4" max="4" width="32.85546875" style="74" customWidth="1"/>
    <col min="5" max="5" width="9" style="74" customWidth="1"/>
    <col min="6" max="6" width="9.140625" style="74" customWidth="1"/>
    <col min="7" max="7" width="20" style="74" customWidth="1"/>
    <col min="8" max="8" width="15" style="74" customWidth="1"/>
    <col min="9" max="9" width="9.140625" style="74" customWidth="1"/>
    <col min="10" max="11" width="14.42578125" style="74" customWidth="1"/>
    <col min="12" max="12" width="11.85546875" style="74" customWidth="1"/>
    <col min="13" max="13" width="9.140625" style="74" customWidth="1"/>
    <col min="14" max="15" width="14.42578125" style="74" customWidth="1"/>
    <col min="16" max="16376" width="9.140625" style="74" customWidth="1"/>
    <col min="16377" max="16384" width="9.140625" style="59"/>
  </cols>
  <sheetData>
    <row r="1" spans="2:17" ht="15.75" thickBot="1">
      <c r="B1" s="69"/>
      <c r="C1" s="69"/>
      <c r="D1" s="70" t="s">
        <v>227</v>
      </c>
      <c r="E1" s="70" t="s">
        <v>227</v>
      </c>
      <c r="F1" s="71" t="s">
        <v>227</v>
      </c>
      <c r="G1" s="72" t="s">
        <v>228</v>
      </c>
      <c r="H1" s="72" t="s">
        <v>228</v>
      </c>
      <c r="I1" s="72" t="s">
        <v>228</v>
      </c>
      <c r="J1" s="73" t="s">
        <v>124</v>
      </c>
      <c r="K1" s="73"/>
      <c r="L1" s="19"/>
      <c r="M1" s="19"/>
      <c r="N1" s="19"/>
      <c r="O1" s="19"/>
    </row>
    <row r="2" spans="2:17" ht="15" customHeight="1">
      <c r="B2" s="75"/>
      <c r="C2" s="75"/>
      <c r="D2" s="76" t="s">
        <v>227</v>
      </c>
      <c r="E2" s="76" t="s">
        <v>227</v>
      </c>
      <c r="F2" s="77" t="s">
        <v>227</v>
      </c>
      <c r="G2" s="78" t="s">
        <v>229</v>
      </c>
      <c r="H2" s="78" t="s">
        <v>229</v>
      </c>
      <c r="I2" s="78" t="s">
        <v>229</v>
      </c>
      <c r="J2" s="79" t="s">
        <v>25</v>
      </c>
      <c r="K2" s="79"/>
      <c r="L2" s="26"/>
      <c r="M2" s="26"/>
      <c r="N2" s="26"/>
      <c r="O2" s="26"/>
      <c r="P2" s="80"/>
      <c r="Q2" s="80"/>
    </row>
    <row r="3" spans="2:17">
      <c r="B3" s="75"/>
      <c r="C3" s="75"/>
      <c r="D3" s="76" t="s">
        <v>227</v>
      </c>
      <c r="E3" s="76" t="s">
        <v>227</v>
      </c>
      <c r="F3" s="77" t="s">
        <v>227</v>
      </c>
      <c r="G3" s="78" t="s">
        <v>230</v>
      </c>
      <c r="H3" s="78" t="s">
        <v>230</v>
      </c>
      <c r="I3" s="78" t="s">
        <v>230</v>
      </c>
      <c r="J3" s="79" t="s">
        <v>29</v>
      </c>
      <c r="K3" s="79"/>
      <c r="L3" s="26"/>
      <c r="M3" s="26"/>
      <c r="N3" s="26"/>
      <c r="O3" s="26"/>
      <c r="P3" s="80"/>
      <c r="Q3" s="80"/>
    </row>
    <row r="4" spans="2:17">
      <c r="B4" s="75"/>
      <c r="C4" s="75"/>
      <c r="D4" s="76" t="s">
        <v>227</v>
      </c>
      <c r="E4" s="76" t="s">
        <v>227</v>
      </c>
      <c r="F4" s="77" t="s">
        <v>227</v>
      </c>
      <c r="G4" s="78" t="s">
        <v>231</v>
      </c>
      <c r="H4" s="78" t="s">
        <v>231</v>
      </c>
      <c r="I4" s="78" t="s">
        <v>231</v>
      </c>
      <c r="J4" s="79" t="s">
        <v>32</v>
      </c>
      <c r="K4" s="79"/>
      <c r="L4" s="26"/>
      <c r="M4" s="26"/>
      <c r="N4" s="26"/>
      <c r="O4" s="26"/>
      <c r="P4" s="80"/>
      <c r="Q4" s="80"/>
    </row>
    <row r="5" spans="2:17" ht="15" customHeight="1" thickBot="1">
      <c r="B5" s="75"/>
      <c r="C5" s="75"/>
      <c r="D5" s="76" t="s">
        <v>227</v>
      </c>
      <c r="E5" s="76" t="s">
        <v>227</v>
      </c>
      <c r="F5" s="77" t="s">
        <v>227</v>
      </c>
      <c r="G5" s="75"/>
      <c r="H5" s="75"/>
      <c r="I5" s="75"/>
      <c r="J5" s="79" t="s">
        <v>35</v>
      </c>
      <c r="K5" s="79"/>
      <c r="L5" s="26"/>
      <c r="M5" s="26"/>
      <c r="N5" s="26"/>
      <c r="O5" s="26"/>
      <c r="P5" s="80"/>
      <c r="Q5" s="80"/>
    </row>
    <row r="6" spans="2:17" ht="15" customHeight="1" thickBot="1">
      <c r="B6" s="81" t="s">
        <v>232</v>
      </c>
      <c r="C6" s="81" t="s">
        <v>232</v>
      </c>
      <c r="D6" s="81" t="s">
        <v>232</v>
      </c>
      <c r="E6" s="81" t="s">
        <v>232</v>
      </c>
      <c r="F6" s="81" t="s">
        <v>232</v>
      </c>
      <c r="G6" s="81" t="s">
        <v>232</v>
      </c>
      <c r="H6" s="81" t="s">
        <v>232</v>
      </c>
      <c r="I6" s="81" t="s">
        <v>232</v>
      </c>
      <c r="J6" s="82" t="s">
        <v>129</v>
      </c>
      <c r="K6" s="82"/>
      <c r="L6" s="31"/>
      <c r="M6" s="31"/>
      <c r="N6" s="31"/>
      <c r="O6" s="31"/>
      <c r="P6" s="80"/>
      <c r="Q6" s="80"/>
    </row>
    <row r="7" spans="2:17" ht="15" customHeight="1" thickBot="1">
      <c r="B7" s="83" t="s">
        <v>233</v>
      </c>
      <c r="C7" s="83" t="s">
        <v>233</v>
      </c>
      <c r="D7" s="83" t="s">
        <v>233</v>
      </c>
      <c r="E7" s="83" t="s">
        <v>233</v>
      </c>
      <c r="F7" s="83" t="s">
        <v>233</v>
      </c>
      <c r="G7" s="83" t="s">
        <v>233</v>
      </c>
      <c r="H7" s="83" t="s">
        <v>233</v>
      </c>
      <c r="I7" s="83" t="s">
        <v>233</v>
      </c>
      <c r="J7" s="82" t="s">
        <v>234</v>
      </c>
      <c r="K7" s="82"/>
      <c r="L7" s="31"/>
      <c r="M7" s="31"/>
      <c r="N7" s="31"/>
      <c r="O7" s="31"/>
      <c r="P7" s="80"/>
      <c r="Q7" s="80"/>
    </row>
    <row r="8" spans="2:17" ht="15" customHeight="1" thickBot="1">
      <c r="B8" s="83" t="s">
        <v>44</v>
      </c>
      <c r="C8" s="83" t="s">
        <v>44</v>
      </c>
      <c r="D8" s="83" t="s">
        <v>44</v>
      </c>
      <c r="E8" s="83" t="s">
        <v>44</v>
      </c>
      <c r="F8" s="83" t="s">
        <v>44</v>
      </c>
      <c r="G8" s="83" t="s">
        <v>44</v>
      </c>
      <c r="H8" s="83" t="s">
        <v>44</v>
      </c>
      <c r="I8" s="83" t="s">
        <v>44</v>
      </c>
      <c r="J8" s="82" t="s">
        <v>45</v>
      </c>
      <c r="K8" s="82"/>
      <c r="L8" s="31"/>
      <c r="M8" s="82" t="s">
        <v>46</v>
      </c>
      <c r="N8" s="82"/>
      <c r="O8" s="31"/>
      <c r="P8" s="80"/>
      <c r="Q8" s="80"/>
    </row>
    <row r="9" spans="2:17" ht="15" customHeight="1" thickBot="1">
      <c r="B9" s="84" t="s">
        <v>235</v>
      </c>
      <c r="C9" s="84" t="s">
        <v>235</v>
      </c>
      <c r="D9" s="84" t="s">
        <v>235</v>
      </c>
      <c r="E9" s="84" t="s">
        <v>235</v>
      </c>
      <c r="F9" s="84" t="s">
        <v>235</v>
      </c>
      <c r="G9" s="85" t="s">
        <v>48</v>
      </c>
      <c r="H9" s="85" t="s">
        <v>48</v>
      </c>
      <c r="I9" s="85" t="s">
        <v>48</v>
      </c>
      <c r="J9" s="85" t="s">
        <v>49</v>
      </c>
      <c r="K9" s="85"/>
      <c r="L9" s="35"/>
      <c r="M9" s="35"/>
      <c r="N9" s="35"/>
      <c r="O9" s="35"/>
      <c r="P9" s="80"/>
      <c r="Q9" s="80"/>
    </row>
    <row r="10" spans="2:17" ht="15" customHeight="1" thickBot="1">
      <c r="B10" s="84" t="s">
        <v>235</v>
      </c>
      <c r="C10" s="84" t="s">
        <v>235</v>
      </c>
      <c r="D10" s="84" t="s">
        <v>235</v>
      </c>
      <c r="E10" s="84" t="s">
        <v>235</v>
      </c>
      <c r="F10" s="84" t="s">
        <v>235</v>
      </c>
      <c r="G10" s="86" t="s">
        <v>50</v>
      </c>
      <c r="H10" s="85" t="s">
        <v>51</v>
      </c>
      <c r="I10" s="85"/>
      <c r="J10" s="85" t="s">
        <v>52</v>
      </c>
      <c r="K10" s="85"/>
      <c r="L10" s="35"/>
      <c r="M10" s="35"/>
      <c r="N10" s="35"/>
      <c r="O10" s="35"/>
      <c r="P10" s="80"/>
      <c r="Q10" s="80"/>
    </row>
    <row r="11" spans="2:17" ht="30.75" thickBot="1">
      <c r="B11" s="87" t="s">
        <v>53</v>
      </c>
      <c r="C11" s="87" t="s">
        <v>54</v>
      </c>
      <c r="D11" s="87" t="s">
        <v>55</v>
      </c>
      <c r="E11" s="87" t="s">
        <v>56</v>
      </c>
      <c r="F11" s="87" t="s">
        <v>0</v>
      </c>
      <c r="G11" s="87" t="s">
        <v>57</v>
      </c>
      <c r="H11" s="87" t="s">
        <v>58</v>
      </c>
      <c r="I11" s="87" t="s">
        <v>59</v>
      </c>
      <c r="J11" s="87" t="s">
        <v>60</v>
      </c>
      <c r="K11" s="87" t="s">
        <v>61</v>
      </c>
      <c r="L11" s="88" t="s">
        <v>62</v>
      </c>
      <c r="M11" s="88" t="s">
        <v>63</v>
      </c>
      <c r="N11" s="88" t="s">
        <v>64</v>
      </c>
      <c r="O11" s="88" t="s">
        <v>12</v>
      </c>
      <c r="P11" s="89"/>
      <c r="Q11" s="89"/>
    </row>
    <row r="12" spans="2:17" ht="15.75" thickBot="1">
      <c r="B12" s="90">
        <v>1</v>
      </c>
      <c r="C12" s="90" t="s">
        <v>65</v>
      </c>
      <c r="D12" s="90" t="s">
        <v>66</v>
      </c>
      <c r="E12" s="90" t="s">
        <v>132</v>
      </c>
      <c r="F12" s="90" t="s">
        <v>68</v>
      </c>
      <c r="G12" s="90" t="s">
        <v>65</v>
      </c>
      <c r="H12" s="90"/>
      <c r="I12" s="90"/>
      <c r="J12" s="90">
        <v>59500</v>
      </c>
      <c r="K12" s="90">
        <v>0</v>
      </c>
      <c r="L12" s="90">
        <v>18</v>
      </c>
      <c r="M12" s="90" t="s">
        <v>65</v>
      </c>
      <c r="N12" s="91">
        <v>59500</v>
      </c>
      <c r="O12" s="92">
        <v>59500</v>
      </c>
      <c r="P12" s="93"/>
      <c r="Q12" s="80"/>
    </row>
    <row r="13" spans="2:17" ht="15.75" thickBot="1">
      <c r="B13" s="90">
        <v>2</v>
      </c>
      <c r="C13" s="90" t="s">
        <v>65</v>
      </c>
      <c r="D13" s="90" t="s">
        <v>236</v>
      </c>
      <c r="E13" s="90" t="s">
        <v>132</v>
      </c>
      <c r="F13" s="90" t="s">
        <v>68</v>
      </c>
      <c r="G13" s="90" t="s">
        <v>65</v>
      </c>
      <c r="H13" s="90"/>
      <c r="I13" s="90"/>
      <c r="J13" s="90">
        <v>65500</v>
      </c>
      <c r="K13" s="90">
        <v>0</v>
      </c>
      <c r="L13" s="90">
        <v>18</v>
      </c>
      <c r="M13" s="90" t="s">
        <v>65</v>
      </c>
      <c r="N13" s="92">
        <v>65500</v>
      </c>
      <c r="O13" s="92">
        <v>65500</v>
      </c>
      <c r="P13" s="93"/>
      <c r="Q13" s="80"/>
    </row>
    <row r="14" spans="2:17" ht="15.75" thickBot="1">
      <c r="B14" s="90">
        <v>3</v>
      </c>
      <c r="C14" s="90" t="s">
        <v>65</v>
      </c>
      <c r="D14" s="90" t="s">
        <v>66</v>
      </c>
      <c r="E14" s="90" t="s">
        <v>132</v>
      </c>
      <c r="F14" s="90" t="s">
        <v>68</v>
      </c>
      <c r="G14" s="90" t="s">
        <v>65</v>
      </c>
      <c r="H14" s="90"/>
      <c r="I14" s="90"/>
      <c r="J14" s="90">
        <v>56000</v>
      </c>
      <c r="K14" s="90">
        <v>0</v>
      </c>
      <c r="L14" s="90">
        <v>18</v>
      </c>
      <c r="M14" s="90" t="s">
        <v>65</v>
      </c>
      <c r="N14" s="92">
        <v>56000</v>
      </c>
      <c r="O14" s="92">
        <v>56000</v>
      </c>
      <c r="P14" s="93"/>
      <c r="Q14" s="80"/>
    </row>
    <row r="15" spans="2:17" ht="15.75" thickBot="1">
      <c r="B15" s="94" t="s">
        <v>72</v>
      </c>
      <c r="C15" s="94"/>
      <c r="D15" s="94"/>
      <c r="E15" s="94"/>
      <c r="F15" s="94"/>
      <c r="G15" s="94"/>
      <c r="H15" s="94"/>
      <c r="I15" s="94"/>
      <c r="J15" s="86"/>
      <c r="K15" s="95">
        <v>0</v>
      </c>
      <c r="L15" s="96">
        <v>32580</v>
      </c>
      <c r="M15" s="86"/>
      <c r="N15" s="86"/>
      <c r="O15" s="97">
        <v>181000</v>
      </c>
      <c r="P15" s="80"/>
      <c r="Q15" s="80"/>
    </row>
    <row r="16" spans="2:17" ht="15.75" thickBot="1">
      <c r="B16" s="85" t="s">
        <v>73</v>
      </c>
      <c r="C16" s="85"/>
      <c r="D16" s="85"/>
      <c r="E16" s="85"/>
      <c r="F16" s="85"/>
      <c r="G16" s="85"/>
      <c r="H16" s="85"/>
      <c r="I16" s="85"/>
      <c r="J16" s="86" t="s">
        <v>74</v>
      </c>
      <c r="K16" s="95">
        <v>0</v>
      </c>
      <c r="L16" s="86"/>
      <c r="M16" s="86"/>
      <c r="N16" s="86"/>
      <c r="O16" s="95">
        <v>0</v>
      </c>
      <c r="P16" s="80"/>
      <c r="Q16" s="80"/>
    </row>
    <row r="17" spans="2:17" ht="15.75" thickBot="1">
      <c r="B17" s="85" t="s">
        <v>75</v>
      </c>
      <c r="C17" s="85"/>
      <c r="D17" s="85"/>
      <c r="E17" s="85"/>
      <c r="F17" s="85"/>
      <c r="G17" s="85"/>
      <c r="H17" s="85"/>
      <c r="I17" s="85"/>
      <c r="J17" s="86"/>
      <c r="K17" s="86"/>
      <c r="L17" s="86"/>
      <c r="M17" s="86"/>
      <c r="N17" s="98">
        <v>0</v>
      </c>
      <c r="O17" s="96">
        <v>5000</v>
      </c>
      <c r="P17" s="80"/>
      <c r="Q17" s="80"/>
    </row>
    <row r="18" spans="2:17" ht="15.75" thickBot="1">
      <c r="B18" s="85" t="s">
        <v>76</v>
      </c>
      <c r="C18" s="85"/>
      <c r="D18" s="85"/>
      <c r="E18" s="85"/>
      <c r="F18" s="85"/>
      <c r="G18" s="85"/>
      <c r="H18" s="85"/>
      <c r="I18" s="85"/>
      <c r="J18" s="86"/>
      <c r="K18" s="86"/>
      <c r="L18" s="86"/>
      <c r="M18" s="86"/>
      <c r="N18" s="98">
        <v>0</v>
      </c>
      <c r="O18" s="96">
        <v>5000</v>
      </c>
      <c r="P18" s="80"/>
      <c r="Q18" s="80"/>
    </row>
    <row r="19" spans="2:17" ht="15.75" thickBot="1">
      <c r="B19" s="85" t="s">
        <v>237</v>
      </c>
      <c r="C19" s="85"/>
      <c r="D19" s="85"/>
      <c r="E19" s="85"/>
      <c r="F19" s="85"/>
      <c r="G19" s="85"/>
      <c r="H19" s="85"/>
      <c r="I19" s="85"/>
      <c r="J19" s="86"/>
      <c r="K19" s="86"/>
      <c r="L19" s="86"/>
      <c r="M19" s="86"/>
      <c r="N19" s="98">
        <v>0</v>
      </c>
      <c r="O19" s="95">
        <v>0</v>
      </c>
      <c r="P19" s="80"/>
      <c r="Q19" s="80"/>
    </row>
    <row r="20" spans="2:17" ht="15.75" thickBot="1">
      <c r="B20" s="94" t="s">
        <v>77</v>
      </c>
      <c r="C20" s="94"/>
      <c r="D20" s="94"/>
      <c r="E20" s="94"/>
      <c r="F20" s="94"/>
      <c r="G20" s="94"/>
      <c r="H20" s="94"/>
      <c r="I20" s="94"/>
      <c r="J20" s="86"/>
      <c r="K20" s="86"/>
      <c r="L20" s="86"/>
      <c r="M20" s="86"/>
      <c r="N20" s="86"/>
      <c r="O20" s="97">
        <v>10000</v>
      </c>
      <c r="P20" s="80"/>
      <c r="Q20" s="80"/>
    </row>
    <row r="21" spans="2:17" ht="15.75" thickBot="1">
      <c r="B21" s="94" t="s">
        <v>78</v>
      </c>
      <c r="C21" s="94"/>
      <c r="D21" s="94"/>
      <c r="E21" s="94"/>
      <c r="F21" s="94"/>
      <c r="G21" s="94"/>
      <c r="H21" s="94"/>
      <c r="I21" s="94"/>
      <c r="J21" s="86"/>
      <c r="K21" s="86"/>
      <c r="L21" s="86"/>
      <c r="M21" s="86"/>
      <c r="N21" s="86"/>
      <c r="O21" s="97">
        <v>34380</v>
      </c>
      <c r="P21" s="80"/>
      <c r="Q21" s="80"/>
    </row>
    <row r="22" spans="2:17" ht="15.75" thickBot="1">
      <c r="B22" s="94" t="s">
        <v>79</v>
      </c>
      <c r="C22" s="94"/>
      <c r="D22" s="94"/>
      <c r="E22" s="94"/>
      <c r="F22" s="94"/>
      <c r="G22" s="94"/>
      <c r="H22" s="94"/>
      <c r="I22" s="94"/>
      <c r="J22" s="86"/>
      <c r="K22" s="86"/>
      <c r="L22" s="86"/>
      <c r="M22" s="86"/>
      <c r="N22" s="100" t="s">
        <v>80</v>
      </c>
      <c r="O22" s="97">
        <v>225380</v>
      </c>
      <c r="P22" s="80"/>
      <c r="Q22" s="80"/>
    </row>
    <row r="23" spans="2:17" ht="15.75" thickBot="1">
      <c r="B23" s="101" t="s">
        <v>81</v>
      </c>
      <c r="C23" s="102"/>
      <c r="D23" s="102"/>
      <c r="E23" s="102"/>
      <c r="F23" s="102"/>
      <c r="G23" s="102"/>
      <c r="H23" s="102"/>
      <c r="I23" s="102"/>
    </row>
    <row r="24" spans="2:17" ht="15.75" thickBot="1">
      <c r="B24" s="103" t="s">
        <v>82</v>
      </c>
      <c r="C24" s="103" t="s">
        <v>83</v>
      </c>
      <c r="D24" s="101" t="s">
        <v>84</v>
      </c>
      <c r="E24" s="102"/>
      <c r="F24" s="102"/>
      <c r="G24" s="102"/>
      <c r="H24" s="102"/>
      <c r="I24" s="102"/>
    </row>
    <row r="25" spans="2:17" s="74" customFormat="1" thickBot="1">
      <c r="B25" s="105">
        <v>1</v>
      </c>
      <c r="C25" s="105" t="s">
        <v>90</v>
      </c>
      <c r="D25" s="106" t="s">
        <v>134</v>
      </c>
      <c r="E25" s="107"/>
      <c r="F25" s="107"/>
      <c r="G25" s="107"/>
      <c r="H25" s="107"/>
      <c r="I25" s="107"/>
    </row>
  </sheetData>
  <mergeCells count="35">
    <mergeCell ref="D25:I25"/>
    <mergeCell ref="B21:I21"/>
    <mergeCell ref="B22:I22"/>
    <mergeCell ref="B23:I23"/>
    <mergeCell ref="D24:I24"/>
    <mergeCell ref="B15:I15"/>
    <mergeCell ref="B16:I16"/>
    <mergeCell ref="B17:I17"/>
    <mergeCell ref="B18:I18"/>
    <mergeCell ref="B19:I19"/>
    <mergeCell ref="B20:I20"/>
    <mergeCell ref="B8:I8"/>
    <mergeCell ref="J8:L8"/>
    <mergeCell ref="M8:O8"/>
    <mergeCell ref="B9:F10"/>
    <mergeCell ref="G9:I9"/>
    <mergeCell ref="J9:O9"/>
    <mergeCell ref="H10:I10"/>
    <mergeCell ref="J10:O10"/>
    <mergeCell ref="G5:I5"/>
    <mergeCell ref="J5:O5"/>
    <mergeCell ref="B6:I6"/>
    <mergeCell ref="J6:O6"/>
    <mergeCell ref="B7:I7"/>
    <mergeCell ref="J7:O7"/>
    <mergeCell ref="B1:C5"/>
    <mergeCell ref="D1:F5"/>
    <mergeCell ref="G1:I1"/>
    <mergeCell ref="J1:O1"/>
    <mergeCell ref="G2:I2"/>
    <mergeCell ref="J2:O2"/>
    <mergeCell ref="G3:I3"/>
    <mergeCell ref="J3:O3"/>
    <mergeCell ref="G4:I4"/>
    <mergeCell ref="J4:O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opLeftCell="E4" zoomScale="90" zoomScaleNormal="90" workbookViewId="0">
      <selection activeCell="H14" sqref="H14"/>
    </sheetView>
  </sheetViews>
  <sheetFormatPr defaultRowHeight="14.25"/>
  <cols>
    <col min="1" max="2" width="9.140625" style="120" customWidth="1"/>
    <col min="3" max="3" width="13.42578125" style="120" customWidth="1"/>
    <col min="4" max="4" width="32.85546875" style="120" hidden="1" customWidth="1"/>
    <col min="5" max="5" width="54.5703125" style="120" customWidth="1"/>
    <col min="6" max="7" width="9.140625" style="120" customWidth="1"/>
    <col min="8" max="8" width="32" style="120" customWidth="1"/>
    <col min="9" max="10" width="22.7109375" style="120" customWidth="1"/>
    <col min="11" max="11" width="9.140625" style="120" customWidth="1"/>
    <col min="12" max="16384" width="9.140625" style="120"/>
  </cols>
  <sheetData>
    <row r="1" spans="2:12" ht="15" thickBot="1">
      <c r="B1" s="117"/>
      <c r="C1" s="117"/>
      <c r="D1" s="70" t="s">
        <v>227</v>
      </c>
      <c r="E1" s="70" t="s">
        <v>227</v>
      </c>
      <c r="F1" s="118" t="s">
        <v>228</v>
      </c>
      <c r="G1" s="118" t="s">
        <v>228</v>
      </c>
      <c r="H1" s="118" t="s">
        <v>228</v>
      </c>
      <c r="I1" s="119" t="s">
        <v>135</v>
      </c>
      <c r="J1" s="119" t="s">
        <v>135</v>
      </c>
    </row>
    <row r="2" spans="2:12">
      <c r="B2" s="117"/>
      <c r="C2" s="117"/>
      <c r="D2" s="70" t="s">
        <v>227</v>
      </c>
      <c r="E2" s="70" t="s">
        <v>227</v>
      </c>
      <c r="F2" s="118" t="s">
        <v>229</v>
      </c>
      <c r="G2" s="118" t="s">
        <v>229</v>
      </c>
      <c r="H2" s="118" t="s">
        <v>229</v>
      </c>
      <c r="I2" s="121" t="s">
        <v>25</v>
      </c>
      <c r="J2" s="121" t="s">
        <v>25</v>
      </c>
    </row>
    <row r="3" spans="2:12">
      <c r="B3" s="117"/>
      <c r="C3" s="117"/>
      <c r="D3" s="70" t="s">
        <v>227</v>
      </c>
      <c r="E3" s="70" t="s">
        <v>227</v>
      </c>
      <c r="F3" s="118" t="s">
        <v>230</v>
      </c>
      <c r="G3" s="118" t="s">
        <v>230</v>
      </c>
      <c r="H3" s="118" t="s">
        <v>230</v>
      </c>
      <c r="I3" s="121" t="s">
        <v>29</v>
      </c>
      <c r="J3" s="121" t="s">
        <v>29</v>
      </c>
    </row>
    <row r="4" spans="2:12">
      <c r="B4" s="117"/>
      <c r="C4" s="117"/>
      <c r="D4" s="70" t="s">
        <v>227</v>
      </c>
      <c r="E4" s="70" t="s">
        <v>227</v>
      </c>
      <c r="F4" s="118" t="s">
        <v>231</v>
      </c>
      <c r="G4" s="118" t="s">
        <v>231</v>
      </c>
      <c r="H4" s="118" t="s">
        <v>231</v>
      </c>
      <c r="I4" s="121" t="s">
        <v>32</v>
      </c>
      <c r="J4" s="121" t="s">
        <v>32</v>
      </c>
    </row>
    <row r="5" spans="2:12" ht="15" thickBot="1">
      <c r="B5" s="117"/>
      <c r="C5" s="117"/>
      <c r="D5" s="70" t="s">
        <v>227</v>
      </c>
      <c r="E5" s="70" t="s">
        <v>227</v>
      </c>
      <c r="F5" s="117"/>
      <c r="G5" s="117"/>
      <c r="H5" s="117"/>
      <c r="I5" s="121" t="s">
        <v>35</v>
      </c>
      <c r="J5" s="121" t="s">
        <v>35</v>
      </c>
    </row>
    <row r="6" spans="2:12" ht="15" thickBot="1">
      <c r="B6" s="122" t="s">
        <v>232</v>
      </c>
      <c r="C6" s="122" t="s">
        <v>232</v>
      </c>
      <c r="D6" s="122" t="s">
        <v>232</v>
      </c>
      <c r="E6" s="122" t="s">
        <v>232</v>
      </c>
      <c r="F6" s="122" t="s">
        <v>232</v>
      </c>
      <c r="G6" s="122" t="s">
        <v>232</v>
      </c>
      <c r="H6" s="122" t="s">
        <v>232</v>
      </c>
      <c r="I6" s="123" t="s">
        <v>129</v>
      </c>
      <c r="J6" s="123" t="s">
        <v>129</v>
      </c>
    </row>
    <row r="7" spans="2:12" ht="15" thickBot="1">
      <c r="B7" s="123" t="s">
        <v>233</v>
      </c>
      <c r="C7" s="123" t="s">
        <v>233</v>
      </c>
      <c r="D7" s="123" t="s">
        <v>233</v>
      </c>
      <c r="E7" s="123" t="s">
        <v>233</v>
      </c>
      <c r="F7" s="123" t="s">
        <v>233</v>
      </c>
      <c r="G7" s="123" t="s">
        <v>233</v>
      </c>
      <c r="H7" s="123" t="s">
        <v>233</v>
      </c>
      <c r="I7" s="123" t="s">
        <v>234</v>
      </c>
      <c r="J7" s="123" t="s">
        <v>234</v>
      </c>
    </row>
    <row r="8" spans="2:12" ht="15" thickBot="1">
      <c r="B8" s="123" t="s">
        <v>97</v>
      </c>
      <c r="C8" s="123" t="s">
        <v>97</v>
      </c>
      <c r="D8" s="123" t="s">
        <v>97</v>
      </c>
      <c r="E8" s="123" t="s">
        <v>97</v>
      </c>
      <c r="F8" s="123" t="s">
        <v>97</v>
      </c>
      <c r="G8" s="123" t="s">
        <v>97</v>
      </c>
      <c r="H8" s="123" t="s">
        <v>97</v>
      </c>
      <c r="I8" s="123" t="s">
        <v>98</v>
      </c>
      <c r="J8" s="123" t="s">
        <v>98</v>
      </c>
    </row>
    <row r="9" spans="2:12" ht="15" thickBot="1">
      <c r="B9" s="123" t="s">
        <v>235</v>
      </c>
      <c r="C9" s="123" t="s">
        <v>235</v>
      </c>
      <c r="D9" s="123" t="s">
        <v>235</v>
      </c>
      <c r="E9" s="123" t="s">
        <v>235</v>
      </c>
      <c r="F9" s="123" t="s">
        <v>48</v>
      </c>
      <c r="G9" s="123" t="s">
        <v>48</v>
      </c>
      <c r="H9" s="123" t="s">
        <v>48</v>
      </c>
      <c r="I9" s="123" t="s">
        <v>45</v>
      </c>
      <c r="J9" s="123" t="s">
        <v>45</v>
      </c>
    </row>
    <row r="10" spans="2:12" ht="15" thickBot="1">
      <c r="B10" s="123" t="s">
        <v>235</v>
      </c>
      <c r="C10" s="123" t="s">
        <v>235</v>
      </c>
      <c r="D10" s="123" t="s">
        <v>235</v>
      </c>
      <c r="E10" s="123" t="s">
        <v>235</v>
      </c>
      <c r="F10" s="123" t="s">
        <v>99</v>
      </c>
      <c r="G10" s="123" t="s">
        <v>99</v>
      </c>
      <c r="H10" s="123" t="s">
        <v>99</v>
      </c>
      <c r="I10" s="123" t="s">
        <v>46</v>
      </c>
      <c r="J10" s="123" t="s">
        <v>46</v>
      </c>
    </row>
    <row r="11" spans="2:12" ht="15" thickBot="1">
      <c r="B11" s="124" t="s">
        <v>82</v>
      </c>
      <c r="C11" s="124" t="s">
        <v>54</v>
      </c>
      <c r="D11" s="124" t="s">
        <v>100</v>
      </c>
      <c r="E11" s="124" t="s">
        <v>55</v>
      </c>
      <c r="F11" s="124" t="s">
        <v>101</v>
      </c>
      <c r="G11" s="124" t="s">
        <v>0</v>
      </c>
      <c r="H11" s="124" t="s">
        <v>102</v>
      </c>
      <c r="I11" s="124" t="s">
        <v>64</v>
      </c>
      <c r="J11" s="124" t="s">
        <v>103</v>
      </c>
      <c r="K11" s="125"/>
    </row>
    <row r="12" spans="2:12" ht="15" thickBot="1">
      <c r="B12" s="126">
        <v>1</v>
      </c>
      <c r="C12" s="126" t="s">
        <v>65</v>
      </c>
      <c r="D12" s="126" t="s">
        <v>66</v>
      </c>
      <c r="E12" s="126" t="s">
        <v>238</v>
      </c>
      <c r="F12" s="126" t="s">
        <v>132</v>
      </c>
      <c r="G12" s="126">
        <v>1</v>
      </c>
      <c r="H12" s="126"/>
      <c r="I12" s="127"/>
      <c r="J12" s="128">
        <v>59500</v>
      </c>
      <c r="K12" s="125"/>
    </row>
    <row r="13" spans="2:12" ht="15.75" thickBot="1">
      <c r="B13" s="125">
        <v>1</v>
      </c>
      <c r="C13" s="125" t="s">
        <v>65</v>
      </c>
      <c r="D13" s="125" t="s">
        <v>239</v>
      </c>
      <c r="E13" s="125" t="s">
        <v>239</v>
      </c>
      <c r="F13" s="125" t="s">
        <v>111</v>
      </c>
      <c r="G13" s="125">
        <v>1</v>
      </c>
      <c r="H13" s="130">
        <v>59500</v>
      </c>
      <c r="I13" s="131">
        <v>59500</v>
      </c>
      <c r="J13" s="132">
        <v>59500</v>
      </c>
      <c r="K13" s="133">
        <v>49000</v>
      </c>
      <c r="L13" s="120">
        <v>49000</v>
      </c>
    </row>
    <row r="14" spans="2:12" ht="15" thickBot="1">
      <c r="B14" s="126">
        <v>2</v>
      </c>
      <c r="C14" s="126" t="s">
        <v>65</v>
      </c>
      <c r="D14" s="126" t="s">
        <v>236</v>
      </c>
      <c r="E14" s="126" t="s">
        <v>240</v>
      </c>
      <c r="F14" s="126" t="s">
        <v>132</v>
      </c>
      <c r="G14" s="126">
        <v>1</v>
      </c>
      <c r="H14" s="126"/>
      <c r="I14" s="127"/>
      <c r="J14" s="128">
        <v>65500</v>
      </c>
      <c r="K14" s="125"/>
    </row>
    <row r="15" spans="2:12" ht="15" thickBot="1">
      <c r="B15" s="125">
        <v>2</v>
      </c>
      <c r="C15" s="125" t="s">
        <v>65</v>
      </c>
      <c r="D15" s="125" t="s">
        <v>241</v>
      </c>
      <c r="E15" s="125" t="s">
        <v>241</v>
      </c>
      <c r="F15" s="125" t="s">
        <v>111</v>
      </c>
      <c r="G15" s="125">
        <v>1</v>
      </c>
      <c r="H15" s="130">
        <v>22500</v>
      </c>
      <c r="I15" s="131">
        <v>65500</v>
      </c>
      <c r="J15" s="134">
        <v>65500</v>
      </c>
      <c r="K15" s="125">
        <v>50000</v>
      </c>
      <c r="L15" s="120">
        <v>50000</v>
      </c>
    </row>
    <row r="16" spans="2:12" ht="15" thickBot="1">
      <c r="B16" s="126">
        <v>3</v>
      </c>
      <c r="C16" s="126" t="s">
        <v>65</v>
      </c>
      <c r="D16" s="126" t="s">
        <v>66</v>
      </c>
      <c r="E16" s="126" t="s">
        <v>242</v>
      </c>
      <c r="F16" s="126" t="s">
        <v>132</v>
      </c>
      <c r="G16" s="126">
        <v>1</v>
      </c>
      <c r="H16" s="126"/>
      <c r="I16" s="127"/>
      <c r="J16" s="128">
        <v>56000</v>
      </c>
      <c r="K16" s="125"/>
    </row>
    <row r="17" spans="2:12" ht="15" thickBot="1">
      <c r="B17" s="125">
        <v>3</v>
      </c>
      <c r="C17" s="125" t="s">
        <v>65</v>
      </c>
      <c r="D17" s="125" t="s">
        <v>243</v>
      </c>
      <c r="E17" s="125" t="s">
        <v>243</v>
      </c>
      <c r="F17" s="125" t="s">
        <v>244</v>
      </c>
      <c r="G17" s="125">
        <v>1</v>
      </c>
      <c r="H17" s="130">
        <v>25000</v>
      </c>
      <c r="I17" s="131">
        <v>38500</v>
      </c>
      <c r="J17" s="134">
        <v>38500</v>
      </c>
      <c r="K17" s="125">
        <v>30000</v>
      </c>
      <c r="L17" s="120">
        <v>30500</v>
      </c>
    </row>
    <row r="18" spans="2:12" ht="15" thickBot="1">
      <c r="B18" s="125">
        <v>4</v>
      </c>
      <c r="C18" s="125" t="s">
        <v>65</v>
      </c>
      <c r="D18" s="125" t="s">
        <v>245</v>
      </c>
      <c r="E18" s="125" t="s">
        <v>245</v>
      </c>
      <c r="F18" s="125" t="s">
        <v>246</v>
      </c>
      <c r="G18" s="125">
        <v>1</v>
      </c>
      <c r="H18" s="129">
        <v>500</v>
      </c>
      <c r="I18" s="131">
        <v>7800</v>
      </c>
      <c r="J18" s="134">
        <v>7800</v>
      </c>
      <c r="K18" s="125">
        <v>7800</v>
      </c>
      <c r="L18" s="120">
        <v>7800</v>
      </c>
    </row>
    <row r="19" spans="2:12" ht="15" thickBot="1">
      <c r="B19" s="125">
        <v>5</v>
      </c>
      <c r="C19" s="125" t="s">
        <v>65</v>
      </c>
      <c r="D19" s="125" t="s">
        <v>247</v>
      </c>
      <c r="E19" s="125" t="s">
        <v>247</v>
      </c>
      <c r="F19" s="125" t="s">
        <v>244</v>
      </c>
      <c r="G19" s="125">
        <v>1</v>
      </c>
      <c r="H19" s="130">
        <v>1500</v>
      </c>
      <c r="I19" s="131">
        <v>2600</v>
      </c>
      <c r="J19" s="134">
        <v>2600</v>
      </c>
      <c r="K19" s="125">
        <v>2600</v>
      </c>
      <c r="L19" s="120">
        <v>2600</v>
      </c>
    </row>
    <row r="20" spans="2:12" ht="15" thickBot="1">
      <c r="B20" s="125">
        <v>6</v>
      </c>
      <c r="C20" s="125" t="s">
        <v>65</v>
      </c>
      <c r="D20" s="125" t="s">
        <v>248</v>
      </c>
      <c r="E20" s="125" t="s">
        <v>248</v>
      </c>
      <c r="F20" s="125" t="s">
        <v>244</v>
      </c>
      <c r="G20" s="125">
        <v>1</v>
      </c>
      <c r="H20" s="130">
        <v>1500</v>
      </c>
      <c r="I20" s="131">
        <v>2000</v>
      </c>
      <c r="J20" s="134">
        <v>2000</v>
      </c>
      <c r="K20" s="125">
        <v>2000</v>
      </c>
      <c r="L20" s="120">
        <v>2000</v>
      </c>
    </row>
    <row r="21" spans="2:12" ht="15.75" thickBot="1">
      <c r="B21" s="125">
        <v>7</v>
      </c>
      <c r="C21" s="125" t="s">
        <v>65</v>
      </c>
      <c r="D21" s="125" t="s">
        <v>249</v>
      </c>
      <c r="E21" s="125" t="s">
        <v>249</v>
      </c>
      <c r="F21" s="125" t="s">
        <v>244</v>
      </c>
      <c r="G21" s="125">
        <v>1</v>
      </c>
      <c r="H21" s="130">
        <v>3000</v>
      </c>
      <c r="I21" s="131">
        <v>3100</v>
      </c>
      <c r="J21" s="134">
        <v>3100</v>
      </c>
      <c r="K21" s="125">
        <v>3100</v>
      </c>
      <c r="L21" s="135">
        <v>3100</v>
      </c>
    </row>
    <row r="22" spans="2:12" ht="15" thickBot="1">
      <c r="B22" s="125">
        <v>8</v>
      </c>
      <c r="C22" s="125" t="s">
        <v>65</v>
      </c>
      <c r="D22" s="125" t="s">
        <v>250</v>
      </c>
      <c r="E22" s="125" t="s">
        <v>250</v>
      </c>
      <c r="F22" s="125" t="s">
        <v>244</v>
      </c>
      <c r="G22" s="125">
        <v>1</v>
      </c>
      <c r="H22" s="129">
        <v>500</v>
      </c>
      <c r="I22" s="131">
        <v>2000</v>
      </c>
      <c r="J22" s="134">
        <v>2000</v>
      </c>
      <c r="K22" s="125">
        <v>2000</v>
      </c>
      <c r="L22" s="120">
        <v>2000</v>
      </c>
    </row>
    <row r="23" spans="2:12" ht="15" thickBot="1">
      <c r="B23" s="125"/>
      <c r="C23" s="125"/>
      <c r="D23" s="125"/>
      <c r="E23" s="125"/>
      <c r="F23" s="125"/>
      <c r="G23" s="125"/>
      <c r="H23" s="125"/>
      <c r="I23" s="125"/>
      <c r="J23" s="125"/>
      <c r="K23" s="125"/>
    </row>
  </sheetData>
  <mergeCells count="23">
    <mergeCell ref="B8:H8"/>
    <mergeCell ref="I8:J8"/>
    <mergeCell ref="B9:E10"/>
    <mergeCell ref="F9:H9"/>
    <mergeCell ref="I9:J9"/>
    <mergeCell ref="F10:H10"/>
    <mergeCell ref="I10:J10"/>
    <mergeCell ref="F5:H5"/>
    <mergeCell ref="I5:J5"/>
    <mergeCell ref="B6:H6"/>
    <mergeCell ref="I6:J6"/>
    <mergeCell ref="B7:H7"/>
    <mergeCell ref="I7:J7"/>
    <mergeCell ref="B1:C5"/>
    <mergeCell ref="D1:E5"/>
    <mergeCell ref="F1:H1"/>
    <mergeCell ref="I1:J1"/>
    <mergeCell ref="F2:H2"/>
    <mergeCell ref="I2:J2"/>
    <mergeCell ref="F3:H3"/>
    <mergeCell ref="I3:J3"/>
    <mergeCell ref="F4:H4"/>
    <mergeCell ref="I4:J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25"/>
  <sheetViews>
    <sheetView topLeftCell="E1" workbookViewId="0">
      <selection activeCell="C11" sqref="C1:C1048576"/>
    </sheetView>
  </sheetViews>
  <sheetFormatPr defaultRowHeight="15"/>
  <cols>
    <col min="1" max="2" width="9.140625" style="20" customWidth="1"/>
    <col min="3" max="3" width="14.28515625" style="20" bestFit="1" customWidth="1"/>
    <col min="4" max="4" width="18.140625" style="20" bestFit="1" customWidth="1"/>
    <col min="5" max="5" width="9" style="20" customWidth="1"/>
    <col min="6" max="6" width="9.140625" style="20" customWidth="1"/>
    <col min="7" max="7" width="20" style="20" hidden="1" customWidth="1"/>
    <col min="8" max="8" width="15" style="20" customWidth="1"/>
    <col min="9" max="9" width="9.140625" style="20" customWidth="1"/>
    <col min="10" max="10" width="14.42578125" style="20" customWidth="1"/>
    <col min="11" max="11" width="10.140625" style="20" hidden="1" customWidth="1"/>
    <col min="12" max="12" width="8.7109375" style="20" bestFit="1" customWidth="1"/>
    <col min="13" max="13" width="8.7109375" style="20" hidden="1" customWidth="1"/>
    <col min="14" max="14" width="9.85546875" style="20" hidden="1" customWidth="1"/>
    <col min="15" max="15" width="9.85546875" style="20" bestFit="1" customWidth="1"/>
    <col min="16" max="16" width="14.42578125" style="20" customWidth="1"/>
    <col min="17" max="17" width="8.140625" style="20" hidden="1" customWidth="1"/>
    <col min="18" max="18" width="9.85546875" style="20" bestFit="1" customWidth="1"/>
    <col min="19" max="19" width="8.7109375" style="20" hidden="1" customWidth="1"/>
    <col min="20" max="20" width="9.85546875" style="20" hidden="1" customWidth="1"/>
    <col min="21" max="21" width="9.85546875" style="20" bestFit="1" customWidth="1"/>
    <col min="22" max="22" width="14.42578125" style="20" customWidth="1"/>
    <col min="23" max="23" width="8.140625" style="20" hidden="1" customWidth="1"/>
    <col min="24" max="24" width="9.85546875" style="20" bestFit="1" customWidth="1"/>
    <col min="25" max="25" width="8.7109375" style="20" hidden="1" customWidth="1"/>
    <col min="26" max="26" width="9.85546875" style="20" hidden="1" customWidth="1"/>
    <col min="27" max="27" width="11.42578125" style="20" bestFit="1" customWidth="1"/>
    <col min="28" max="28" width="14.42578125" style="20" customWidth="1"/>
    <col min="29" max="29" width="8.140625" style="20" hidden="1" customWidth="1"/>
    <col min="30" max="30" width="9.85546875" style="20" bestFit="1" customWidth="1"/>
    <col min="31" max="31" width="8.7109375" style="20" hidden="1" customWidth="1"/>
    <col min="32" max="32" width="11.42578125" style="20" hidden="1" customWidth="1"/>
    <col min="33" max="33" width="11.42578125" style="20" bestFit="1" customWidth="1"/>
    <col min="34" max="16380" width="9.140625" style="20" customWidth="1"/>
    <col min="16381" max="16384" width="9.140625" style="59"/>
  </cols>
  <sheetData>
    <row r="1" spans="2:37" ht="15.75" thickBot="1">
      <c r="B1" s="14"/>
      <c r="C1" s="14"/>
      <c r="D1" s="15" t="s">
        <v>183</v>
      </c>
      <c r="E1" s="15" t="s">
        <v>183</v>
      </c>
      <c r="F1" s="16" t="s">
        <v>183</v>
      </c>
      <c r="G1" s="17" t="s">
        <v>17</v>
      </c>
      <c r="H1" s="17" t="s">
        <v>17</v>
      </c>
      <c r="I1" s="17" t="s">
        <v>17</v>
      </c>
      <c r="J1" s="18" t="s">
        <v>20</v>
      </c>
      <c r="K1" s="18"/>
      <c r="L1" s="19"/>
      <c r="M1" s="19"/>
      <c r="N1" s="19"/>
      <c r="O1" s="19"/>
      <c r="P1" s="18" t="s">
        <v>18</v>
      </c>
      <c r="Q1" s="18"/>
      <c r="R1" s="19"/>
      <c r="S1" s="19"/>
      <c r="T1" s="19"/>
      <c r="U1" s="19"/>
      <c r="V1" s="18" t="s">
        <v>19</v>
      </c>
      <c r="W1" s="18"/>
      <c r="X1" s="19"/>
      <c r="Y1" s="19"/>
      <c r="Z1" s="19"/>
      <c r="AA1" s="19"/>
      <c r="AB1" s="18" t="s">
        <v>21</v>
      </c>
      <c r="AC1" s="18"/>
      <c r="AD1" s="19"/>
      <c r="AE1" s="19"/>
      <c r="AF1" s="19"/>
      <c r="AG1" s="19"/>
    </row>
    <row r="2" spans="2:37">
      <c r="B2" s="21"/>
      <c r="C2" s="21"/>
      <c r="D2" s="22" t="s">
        <v>183</v>
      </c>
      <c r="E2" s="22" t="s">
        <v>183</v>
      </c>
      <c r="F2" s="23" t="s">
        <v>183</v>
      </c>
      <c r="G2" s="24" t="s">
        <v>184</v>
      </c>
      <c r="H2" s="24" t="s">
        <v>184</v>
      </c>
      <c r="I2" s="24" t="s">
        <v>184</v>
      </c>
      <c r="J2" s="25" t="s">
        <v>25</v>
      </c>
      <c r="K2" s="25"/>
      <c r="L2" s="26"/>
      <c r="M2" s="26"/>
      <c r="N2" s="26"/>
      <c r="O2" s="26"/>
      <c r="P2" s="25" t="s">
        <v>23</v>
      </c>
      <c r="Q2" s="25"/>
      <c r="R2" s="26"/>
      <c r="S2" s="26"/>
      <c r="T2" s="26"/>
      <c r="U2" s="26"/>
      <c r="V2" s="25" t="s">
        <v>24</v>
      </c>
      <c r="W2" s="25"/>
      <c r="X2" s="26"/>
      <c r="Y2" s="26"/>
      <c r="Z2" s="26"/>
      <c r="AA2" s="26"/>
      <c r="AB2" s="25" t="s">
        <v>26</v>
      </c>
      <c r="AC2" s="25"/>
      <c r="AD2" s="26"/>
      <c r="AE2" s="26"/>
      <c r="AF2" s="26"/>
      <c r="AG2" s="26"/>
      <c r="AH2" s="27"/>
      <c r="AI2" s="27"/>
      <c r="AJ2" s="28"/>
      <c r="AK2" s="28"/>
    </row>
    <row r="3" spans="2:37">
      <c r="B3" s="21"/>
      <c r="C3" s="21"/>
      <c r="D3" s="22" t="s">
        <v>183</v>
      </c>
      <c r="E3" s="22" t="s">
        <v>183</v>
      </c>
      <c r="F3" s="23" t="s">
        <v>183</v>
      </c>
      <c r="G3" s="24" t="s">
        <v>185</v>
      </c>
      <c r="H3" s="24" t="s">
        <v>185</v>
      </c>
      <c r="I3" s="24" t="s">
        <v>185</v>
      </c>
      <c r="J3" s="25" t="s">
        <v>29</v>
      </c>
      <c r="K3" s="25"/>
      <c r="L3" s="26"/>
      <c r="M3" s="26"/>
      <c r="N3" s="26"/>
      <c r="O3" s="26"/>
      <c r="P3" s="25" t="s">
        <v>28</v>
      </c>
      <c r="Q3" s="25"/>
      <c r="R3" s="26"/>
      <c r="S3" s="26"/>
      <c r="T3" s="26"/>
      <c r="U3" s="26"/>
      <c r="V3" s="25" t="s">
        <v>29</v>
      </c>
      <c r="W3" s="25"/>
      <c r="X3" s="26"/>
      <c r="Y3" s="26"/>
      <c r="Z3" s="26"/>
      <c r="AA3" s="26"/>
      <c r="AB3" s="25" t="s">
        <v>28</v>
      </c>
      <c r="AC3" s="25"/>
      <c r="AD3" s="26"/>
      <c r="AE3" s="26"/>
      <c r="AF3" s="26"/>
      <c r="AG3" s="26"/>
      <c r="AH3" s="27"/>
      <c r="AI3" s="27"/>
      <c r="AJ3" s="28"/>
      <c r="AK3" s="28"/>
    </row>
    <row r="4" spans="2:37">
      <c r="B4" s="21"/>
      <c r="C4" s="21"/>
      <c r="D4" s="22" t="s">
        <v>183</v>
      </c>
      <c r="E4" s="22" t="s">
        <v>183</v>
      </c>
      <c r="F4" s="23" t="s">
        <v>183</v>
      </c>
      <c r="G4" s="24" t="s">
        <v>186</v>
      </c>
      <c r="H4" s="24" t="s">
        <v>186</v>
      </c>
      <c r="I4" s="24" t="s">
        <v>186</v>
      </c>
      <c r="J4" s="25" t="s">
        <v>32</v>
      </c>
      <c r="K4" s="25"/>
      <c r="L4" s="26"/>
      <c r="M4" s="26"/>
      <c r="N4" s="26"/>
      <c r="O4" s="26"/>
      <c r="P4" s="25" t="s">
        <v>31</v>
      </c>
      <c r="Q4" s="25"/>
      <c r="R4" s="26"/>
      <c r="S4" s="26"/>
      <c r="T4" s="26"/>
      <c r="U4" s="26"/>
      <c r="V4" s="25" t="s">
        <v>32</v>
      </c>
      <c r="W4" s="25"/>
      <c r="X4" s="26"/>
      <c r="Y4" s="26"/>
      <c r="Z4" s="26"/>
      <c r="AA4" s="26"/>
      <c r="AB4" s="25" t="s">
        <v>33</v>
      </c>
      <c r="AC4" s="25"/>
      <c r="AD4" s="26"/>
      <c r="AE4" s="26"/>
      <c r="AF4" s="26"/>
      <c r="AG4" s="26"/>
      <c r="AH4" s="27"/>
      <c r="AI4" s="27"/>
      <c r="AJ4" s="28"/>
      <c r="AK4" s="28"/>
    </row>
    <row r="5" spans="2:37" ht="15.75" thickBot="1">
      <c r="B5" s="21"/>
      <c r="C5" s="21"/>
      <c r="D5" s="22" t="s">
        <v>183</v>
      </c>
      <c r="E5" s="22" t="s">
        <v>183</v>
      </c>
      <c r="F5" s="23" t="s">
        <v>183</v>
      </c>
      <c r="G5" s="21"/>
      <c r="H5" s="21"/>
      <c r="I5" s="21"/>
      <c r="J5" s="25" t="s">
        <v>35</v>
      </c>
      <c r="K5" s="25"/>
      <c r="L5" s="26"/>
      <c r="M5" s="26"/>
      <c r="N5" s="26"/>
      <c r="O5" s="26"/>
      <c r="P5" s="25" t="s">
        <v>34</v>
      </c>
      <c r="Q5" s="25"/>
      <c r="R5" s="26"/>
      <c r="S5" s="26"/>
      <c r="T5" s="26"/>
      <c r="U5" s="26"/>
      <c r="V5" s="25" t="s">
        <v>35</v>
      </c>
      <c r="W5" s="25"/>
      <c r="X5" s="26"/>
      <c r="Y5" s="26"/>
      <c r="Z5" s="26"/>
      <c r="AA5" s="26"/>
      <c r="AB5" s="25" t="s">
        <v>36</v>
      </c>
      <c r="AC5" s="25"/>
      <c r="AD5" s="26"/>
      <c r="AE5" s="26"/>
      <c r="AF5" s="26"/>
      <c r="AG5" s="26"/>
      <c r="AH5" s="27"/>
      <c r="AI5" s="27"/>
      <c r="AJ5" s="28"/>
      <c r="AK5" s="28"/>
    </row>
    <row r="6" spans="2:37" ht="15.75" thickBot="1">
      <c r="B6" s="29" t="s">
        <v>187</v>
      </c>
      <c r="C6" s="29" t="s">
        <v>187</v>
      </c>
      <c r="D6" s="29" t="s">
        <v>187</v>
      </c>
      <c r="E6" s="29" t="s">
        <v>187</v>
      </c>
      <c r="F6" s="29" t="s">
        <v>187</v>
      </c>
      <c r="G6" s="29" t="s">
        <v>187</v>
      </c>
      <c r="H6" s="29" t="s">
        <v>187</v>
      </c>
      <c r="I6" s="29" t="s">
        <v>187</v>
      </c>
      <c r="J6" s="30" t="s">
        <v>40</v>
      </c>
      <c r="K6" s="30"/>
      <c r="L6" s="31"/>
      <c r="M6" s="31"/>
      <c r="N6" s="31"/>
      <c r="O6" s="31"/>
      <c r="P6" s="30" t="s">
        <v>38</v>
      </c>
      <c r="Q6" s="30"/>
      <c r="R6" s="31"/>
      <c r="S6" s="31"/>
      <c r="T6" s="31"/>
      <c r="U6" s="31"/>
      <c r="V6" s="30" t="s">
        <v>39</v>
      </c>
      <c r="W6" s="30"/>
      <c r="X6" s="31"/>
      <c r="Y6" s="31"/>
      <c r="Z6" s="31"/>
      <c r="AA6" s="31"/>
      <c r="AB6" s="30" t="s">
        <v>41</v>
      </c>
      <c r="AC6" s="30"/>
      <c r="AD6" s="31"/>
      <c r="AE6" s="31"/>
      <c r="AF6" s="31"/>
      <c r="AG6" s="31"/>
      <c r="AH6" s="27"/>
      <c r="AI6" s="27"/>
      <c r="AJ6" s="28"/>
      <c r="AK6" s="28"/>
    </row>
    <row r="7" spans="2:37" ht="15.75" thickBot="1">
      <c r="B7" s="32" t="s">
        <v>188</v>
      </c>
      <c r="C7" s="32" t="s">
        <v>188</v>
      </c>
      <c r="D7" s="32" t="s">
        <v>188</v>
      </c>
      <c r="E7" s="32" t="s">
        <v>188</v>
      </c>
      <c r="F7" s="32" t="s">
        <v>188</v>
      </c>
      <c r="G7" s="32" t="s">
        <v>188</v>
      </c>
      <c r="H7" s="32" t="s">
        <v>188</v>
      </c>
      <c r="I7" s="32" t="s">
        <v>188</v>
      </c>
      <c r="J7" s="30" t="s">
        <v>43</v>
      </c>
      <c r="K7" s="30"/>
      <c r="L7" s="31"/>
      <c r="M7" s="31"/>
      <c r="N7" s="31"/>
      <c r="O7" s="31"/>
      <c r="P7" s="30" t="s">
        <v>43</v>
      </c>
      <c r="Q7" s="30"/>
      <c r="R7" s="31"/>
      <c r="S7" s="31"/>
      <c r="T7" s="31"/>
      <c r="U7" s="31"/>
      <c r="V7" s="30" t="s">
        <v>43</v>
      </c>
      <c r="W7" s="30"/>
      <c r="X7" s="31"/>
      <c r="Y7" s="31"/>
      <c r="Z7" s="31"/>
      <c r="AA7" s="31"/>
      <c r="AB7" s="30" t="s">
        <v>43</v>
      </c>
      <c r="AC7" s="30"/>
      <c r="AD7" s="31"/>
      <c r="AE7" s="31"/>
      <c r="AF7" s="31"/>
      <c r="AG7" s="31"/>
      <c r="AH7" s="27"/>
      <c r="AI7" s="27"/>
      <c r="AJ7" s="28"/>
      <c r="AK7" s="28"/>
    </row>
    <row r="8" spans="2:37" ht="15.75" thickBot="1">
      <c r="B8" s="32" t="s">
        <v>44</v>
      </c>
      <c r="C8" s="32" t="s">
        <v>44</v>
      </c>
      <c r="D8" s="32" t="s">
        <v>44</v>
      </c>
      <c r="E8" s="32" t="s">
        <v>44</v>
      </c>
      <c r="F8" s="32" t="s">
        <v>44</v>
      </c>
      <c r="G8" s="32" t="s">
        <v>44</v>
      </c>
      <c r="H8" s="32" t="s">
        <v>44</v>
      </c>
      <c r="I8" s="32" t="s">
        <v>44</v>
      </c>
      <c r="J8" s="30" t="s">
        <v>45</v>
      </c>
      <c r="K8" s="30"/>
      <c r="L8" s="31"/>
      <c r="M8" s="30" t="s">
        <v>46</v>
      </c>
      <c r="N8" s="30"/>
      <c r="O8" s="31"/>
      <c r="P8" s="30" t="s">
        <v>45</v>
      </c>
      <c r="Q8" s="30"/>
      <c r="R8" s="31"/>
      <c r="S8" s="30" t="s">
        <v>46</v>
      </c>
      <c r="T8" s="30"/>
      <c r="U8" s="31"/>
      <c r="V8" s="30" t="s">
        <v>45</v>
      </c>
      <c r="W8" s="30"/>
      <c r="X8" s="31"/>
      <c r="Y8" s="30" t="s">
        <v>46</v>
      </c>
      <c r="Z8" s="30"/>
      <c r="AA8" s="31"/>
      <c r="AB8" s="30" t="s">
        <v>45</v>
      </c>
      <c r="AC8" s="30"/>
      <c r="AD8" s="31"/>
      <c r="AE8" s="30" t="s">
        <v>46</v>
      </c>
      <c r="AF8" s="30"/>
      <c r="AG8" s="31"/>
      <c r="AH8" s="27"/>
      <c r="AI8" s="27"/>
      <c r="AJ8" s="28"/>
      <c r="AK8" s="28"/>
    </row>
    <row r="9" spans="2:37" ht="15.75" thickBot="1">
      <c r="B9" s="33" t="s">
        <v>47</v>
      </c>
      <c r="C9" s="33" t="s">
        <v>47</v>
      </c>
      <c r="D9" s="33" t="s">
        <v>47</v>
      </c>
      <c r="E9" s="33" t="s">
        <v>47</v>
      </c>
      <c r="F9" s="33" t="s">
        <v>47</v>
      </c>
      <c r="G9" s="34" t="s">
        <v>48</v>
      </c>
      <c r="H9" s="34" t="s">
        <v>48</v>
      </c>
      <c r="I9" s="34" t="s">
        <v>48</v>
      </c>
      <c r="J9" s="34" t="s">
        <v>49</v>
      </c>
      <c r="K9" s="34"/>
      <c r="L9" s="35"/>
      <c r="M9" s="35"/>
      <c r="N9" s="35"/>
      <c r="O9" s="35"/>
      <c r="P9" s="34" t="s">
        <v>49</v>
      </c>
      <c r="Q9" s="34"/>
      <c r="R9" s="35"/>
      <c r="S9" s="35"/>
      <c r="T9" s="35"/>
      <c r="U9" s="35"/>
      <c r="V9" s="34" t="s">
        <v>49</v>
      </c>
      <c r="W9" s="34"/>
      <c r="X9" s="35"/>
      <c r="Y9" s="35"/>
      <c r="Z9" s="35"/>
      <c r="AA9" s="35"/>
      <c r="AB9" s="34" t="s">
        <v>49</v>
      </c>
      <c r="AC9" s="34"/>
      <c r="AD9" s="35"/>
      <c r="AE9" s="35"/>
      <c r="AF9" s="35"/>
      <c r="AG9" s="35"/>
      <c r="AH9" s="27"/>
      <c r="AI9" s="27"/>
      <c r="AJ9" s="28"/>
      <c r="AK9" s="28"/>
    </row>
    <row r="10" spans="2:37" ht="15.75" thickBot="1">
      <c r="B10" s="33" t="s">
        <v>47</v>
      </c>
      <c r="C10" s="33" t="s">
        <v>47</v>
      </c>
      <c r="D10" s="33" t="s">
        <v>47</v>
      </c>
      <c r="E10" s="33" t="s">
        <v>47</v>
      </c>
      <c r="F10" s="33" t="s">
        <v>47</v>
      </c>
      <c r="G10" s="36" t="s">
        <v>50</v>
      </c>
      <c r="H10" s="34" t="s">
        <v>51</v>
      </c>
      <c r="I10" s="34"/>
      <c r="J10" s="34" t="s">
        <v>52</v>
      </c>
      <c r="K10" s="34"/>
      <c r="L10" s="35"/>
      <c r="M10" s="35"/>
      <c r="N10" s="35"/>
      <c r="O10" s="35"/>
      <c r="P10" s="34" t="s">
        <v>52</v>
      </c>
      <c r="Q10" s="34"/>
      <c r="R10" s="35"/>
      <c r="S10" s="35"/>
      <c r="T10" s="35"/>
      <c r="U10" s="35"/>
      <c r="V10" s="34" t="s">
        <v>52</v>
      </c>
      <c r="W10" s="34"/>
      <c r="X10" s="35"/>
      <c r="Y10" s="35"/>
      <c r="Z10" s="35"/>
      <c r="AA10" s="35"/>
      <c r="AB10" s="34" t="s">
        <v>52</v>
      </c>
      <c r="AC10" s="34"/>
      <c r="AD10" s="35"/>
      <c r="AE10" s="35"/>
      <c r="AF10" s="35"/>
      <c r="AG10" s="35"/>
      <c r="AH10" s="27"/>
      <c r="AI10" s="27"/>
      <c r="AJ10" s="28"/>
      <c r="AK10" s="28"/>
    </row>
    <row r="11" spans="2:37" ht="30.75" thickBot="1">
      <c r="B11" s="37" t="s">
        <v>53</v>
      </c>
      <c r="C11" s="37" t="s">
        <v>54</v>
      </c>
      <c r="D11" s="37" t="s">
        <v>55</v>
      </c>
      <c r="E11" s="37" t="s">
        <v>56</v>
      </c>
      <c r="F11" s="37" t="s">
        <v>0</v>
      </c>
      <c r="G11" s="37" t="s">
        <v>57</v>
      </c>
      <c r="H11" s="37" t="s">
        <v>58</v>
      </c>
      <c r="I11" s="37" t="s">
        <v>59</v>
      </c>
      <c r="J11" s="37" t="s">
        <v>60</v>
      </c>
      <c r="K11" s="37" t="s">
        <v>61</v>
      </c>
      <c r="L11" s="38" t="s">
        <v>62</v>
      </c>
      <c r="M11" s="38" t="s">
        <v>63</v>
      </c>
      <c r="N11" s="38" t="s">
        <v>64</v>
      </c>
      <c r="O11" s="38" t="s">
        <v>12</v>
      </c>
      <c r="P11" s="37" t="s">
        <v>60</v>
      </c>
      <c r="Q11" s="37" t="s">
        <v>61</v>
      </c>
      <c r="R11" s="38" t="s">
        <v>62</v>
      </c>
      <c r="S11" s="38" t="s">
        <v>63</v>
      </c>
      <c r="T11" s="38" t="s">
        <v>64</v>
      </c>
      <c r="U11" s="38" t="s">
        <v>12</v>
      </c>
      <c r="V11" s="37" t="s">
        <v>60</v>
      </c>
      <c r="W11" s="37" t="s">
        <v>61</v>
      </c>
      <c r="X11" s="38" t="s">
        <v>62</v>
      </c>
      <c r="Y11" s="38" t="s">
        <v>63</v>
      </c>
      <c r="Z11" s="38" t="s">
        <v>64</v>
      </c>
      <c r="AA11" s="38" t="s">
        <v>12</v>
      </c>
      <c r="AB11" s="37" t="s">
        <v>60</v>
      </c>
      <c r="AC11" s="37" t="s">
        <v>61</v>
      </c>
      <c r="AD11" s="38" t="s">
        <v>62</v>
      </c>
      <c r="AE11" s="38" t="s">
        <v>63</v>
      </c>
      <c r="AF11" s="38" t="s">
        <v>64</v>
      </c>
      <c r="AG11" s="38" t="s">
        <v>12</v>
      </c>
      <c r="AH11" s="39"/>
      <c r="AI11" s="39"/>
      <c r="AJ11" s="40"/>
      <c r="AK11" s="40"/>
    </row>
    <row r="12" spans="2:37" ht="15.75" thickBot="1">
      <c r="B12" s="41">
        <v>1</v>
      </c>
      <c r="C12" s="41" t="s">
        <v>65</v>
      </c>
      <c r="D12" s="41" t="s">
        <v>189</v>
      </c>
      <c r="E12" s="41" t="s">
        <v>132</v>
      </c>
      <c r="F12" s="41" t="s">
        <v>68</v>
      </c>
      <c r="G12" s="41" t="s">
        <v>65</v>
      </c>
      <c r="H12" s="41" t="s">
        <v>71</v>
      </c>
      <c r="I12" s="56" t="s">
        <v>91</v>
      </c>
      <c r="J12" s="41">
        <v>48000</v>
      </c>
      <c r="K12" s="41">
        <v>0</v>
      </c>
      <c r="L12" s="41">
        <v>18</v>
      </c>
      <c r="M12" s="41" t="s">
        <v>65</v>
      </c>
      <c r="N12" s="42">
        <v>48000</v>
      </c>
      <c r="O12" s="43">
        <v>48000</v>
      </c>
      <c r="P12" s="41">
        <v>73500</v>
      </c>
      <c r="Q12" s="41">
        <v>0</v>
      </c>
      <c r="R12" s="41">
        <v>18</v>
      </c>
      <c r="S12" s="41" t="s">
        <v>65</v>
      </c>
      <c r="T12" s="43">
        <v>73500</v>
      </c>
      <c r="U12" s="43">
        <v>73500</v>
      </c>
      <c r="V12" s="41">
        <v>90000</v>
      </c>
      <c r="W12" s="41">
        <v>0</v>
      </c>
      <c r="X12" s="41">
        <v>18</v>
      </c>
      <c r="Y12" s="41" t="s">
        <v>65</v>
      </c>
      <c r="Z12" s="43">
        <v>90000</v>
      </c>
      <c r="AA12" s="43">
        <v>90000</v>
      </c>
      <c r="AB12" s="41">
        <v>241500</v>
      </c>
      <c r="AC12" s="41">
        <v>0</v>
      </c>
      <c r="AD12" s="41">
        <v>18</v>
      </c>
      <c r="AE12" s="41" t="s">
        <v>65</v>
      </c>
      <c r="AF12" s="43">
        <v>241500</v>
      </c>
      <c r="AG12" s="43">
        <v>241500</v>
      </c>
      <c r="AH12" s="44"/>
      <c r="AI12" s="27"/>
      <c r="AJ12" s="28"/>
      <c r="AK12" s="28"/>
    </row>
    <row r="13" spans="2:37" ht="15.75" thickBot="1">
      <c r="B13" s="45" t="s">
        <v>72</v>
      </c>
      <c r="C13" s="45"/>
      <c r="D13" s="45"/>
      <c r="E13" s="45"/>
      <c r="F13" s="45"/>
      <c r="G13" s="45"/>
      <c r="H13" s="45"/>
      <c r="I13" s="45"/>
      <c r="J13" s="36"/>
      <c r="K13" s="46">
        <v>0</v>
      </c>
      <c r="L13" s="47">
        <v>8640</v>
      </c>
      <c r="M13" s="36"/>
      <c r="N13" s="36"/>
      <c r="O13" s="48">
        <v>48000</v>
      </c>
      <c r="P13" s="36"/>
      <c r="Q13" s="46">
        <v>0</v>
      </c>
      <c r="R13" s="47">
        <v>13230</v>
      </c>
      <c r="S13" s="36"/>
      <c r="T13" s="36"/>
      <c r="U13" s="48">
        <v>73500</v>
      </c>
      <c r="V13" s="36"/>
      <c r="W13" s="46">
        <v>0</v>
      </c>
      <c r="X13" s="47">
        <v>16200</v>
      </c>
      <c r="Y13" s="36"/>
      <c r="Z13" s="36"/>
      <c r="AA13" s="48">
        <v>90000</v>
      </c>
      <c r="AB13" s="36"/>
      <c r="AC13" s="46">
        <v>0</v>
      </c>
      <c r="AD13" s="47">
        <v>43470</v>
      </c>
      <c r="AE13" s="36"/>
      <c r="AF13" s="36"/>
      <c r="AG13" s="48">
        <v>241500</v>
      </c>
      <c r="AH13" s="27"/>
      <c r="AI13" s="27"/>
      <c r="AJ13" s="28"/>
      <c r="AK13" s="28"/>
    </row>
    <row r="14" spans="2:37" ht="15.75" thickBot="1">
      <c r="B14" s="34" t="s">
        <v>73</v>
      </c>
      <c r="C14" s="34"/>
      <c r="D14" s="34"/>
      <c r="E14" s="34"/>
      <c r="F14" s="34"/>
      <c r="G14" s="34"/>
      <c r="H14" s="34"/>
      <c r="I14" s="34"/>
      <c r="J14" s="36" t="s">
        <v>74</v>
      </c>
      <c r="K14" s="46">
        <v>0</v>
      </c>
      <c r="L14" s="36"/>
      <c r="M14" s="36"/>
      <c r="N14" s="36"/>
      <c r="O14" s="46">
        <v>0</v>
      </c>
      <c r="P14" s="36" t="s">
        <v>74</v>
      </c>
      <c r="Q14" s="46">
        <v>0</v>
      </c>
      <c r="R14" s="36"/>
      <c r="S14" s="36"/>
      <c r="T14" s="36"/>
      <c r="U14" s="46">
        <v>0</v>
      </c>
      <c r="V14" s="36" t="s">
        <v>74</v>
      </c>
      <c r="W14" s="46">
        <v>0</v>
      </c>
      <c r="X14" s="36"/>
      <c r="Y14" s="36"/>
      <c r="Z14" s="36"/>
      <c r="AA14" s="46">
        <v>0</v>
      </c>
      <c r="AB14" s="36" t="s">
        <v>74</v>
      </c>
      <c r="AC14" s="46">
        <v>0</v>
      </c>
      <c r="AD14" s="36"/>
      <c r="AE14" s="36"/>
      <c r="AF14" s="36"/>
      <c r="AG14" s="46">
        <v>0</v>
      </c>
      <c r="AH14" s="27"/>
      <c r="AI14" s="27"/>
      <c r="AJ14" s="28"/>
      <c r="AK14" s="28"/>
    </row>
    <row r="15" spans="2:37" ht="15.75" thickBot="1">
      <c r="B15" s="34" t="s">
        <v>75</v>
      </c>
      <c r="C15" s="34"/>
      <c r="D15" s="34"/>
      <c r="E15" s="34"/>
      <c r="F15" s="34"/>
      <c r="G15" s="34"/>
      <c r="H15" s="34"/>
      <c r="I15" s="34"/>
      <c r="J15" s="36"/>
      <c r="K15" s="36"/>
      <c r="L15" s="36"/>
      <c r="M15" s="36"/>
      <c r="N15" s="49">
        <v>0</v>
      </c>
      <c r="O15" s="46">
        <v>0</v>
      </c>
      <c r="P15" s="36"/>
      <c r="Q15" s="36"/>
      <c r="R15" s="36"/>
      <c r="S15" s="36"/>
      <c r="T15" s="49">
        <v>0</v>
      </c>
      <c r="U15" s="47">
        <v>8000</v>
      </c>
      <c r="V15" s="36"/>
      <c r="W15" s="36"/>
      <c r="X15" s="36"/>
      <c r="Y15" s="36"/>
      <c r="Z15" s="49">
        <v>0</v>
      </c>
      <c r="AA15" s="47">
        <v>10500</v>
      </c>
      <c r="AB15" s="36"/>
      <c r="AC15" s="36"/>
      <c r="AD15" s="36"/>
      <c r="AE15" s="36"/>
      <c r="AF15" s="49">
        <v>0</v>
      </c>
      <c r="AG15" s="46">
        <v>0</v>
      </c>
      <c r="AH15" s="27"/>
      <c r="AI15" s="27"/>
      <c r="AJ15" s="28"/>
      <c r="AK15" s="28"/>
    </row>
    <row r="16" spans="2:37" ht="15.75" thickBot="1">
      <c r="B16" s="34" t="s">
        <v>76</v>
      </c>
      <c r="C16" s="34"/>
      <c r="D16" s="34"/>
      <c r="E16" s="34"/>
      <c r="F16" s="34"/>
      <c r="G16" s="34"/>
      <c r="H16" s="34"/>
      <c r="I16" s="34"/>
      <c r="J16" s="36"/>
      <c r="K16" s="36"/>
      <c r="L16" s="36"/>
      <c r="M16" s="36"/>
      <c r="N16" s="49">
        <v>0</v>
      </c>
      <c r="O16" s="46">
        <v>0</v>
      </c>
      <c r="P16" s="36"/>
      <c r="Q16" s="36"/>
      <c r="R16" s="36"/>
      <c r="S16" s="36"/>
      <c r="T16" s="49">
        <v>0</v>
      </c>
      <c r="U16" s="47">
        <v>3000</v>
      </c>
      <c r="V16" s="36"/>
      <c r="W16" s="36"/>
      <c r="X16" s="36"/>
      <c r="Y16" s="36"/>
      <c r="Z16" s="49">
        <v>0</v>
      </c>
      <c r="AA16" s="47">
        <v>9500</v>
      </c>
      <c r="AB16" s="36"/>
      <c r="AC16" s="36"/>
      <c r="AD16" s="36"/>
      <c r="AE16" s="36"/>
      <c r="AF16" s="49">
        <v>0</v>
      </c>
      <c r="AG16" s="46">
        <v>0</v>
      </c>
      <c r="AH16" s="27"/>
      <c r="AI16" s="27"/>
      <c r="AJ16" s="28"/>
      <c r="AK16" s="28"/>
    </row>
    <row r="17" spans="2:37" ht="15.75" thickBot="1">
      <c r="B17" s="45" t="s">
        <v>77</v>
      </c>
      <c r="C17" s="45"/>
      <c r="D17" s="45"/>
      <c r="E17" s="45"/>
      <c r="F17" s="45"/>
      <c r="G17" s="45"/>
      <c r="H17" s="45"/>
      <c r="I17" s="45"/>
      <c r="J17" s="36"/>
      <c r="K17" s="36"/>
      <c r="L17" s="36"/>
      <c r="M17" s="36"/>
      <c r="N17" s="36"/>
      <c r="O17" s="50">
        <v>0</v>
      </c>
      <c r="P17" s="36"/>
      <c r="Q17" s="36"/>
      <c r="R17" s="36"/>
      <c r="S17" s="36"/>
      <c r="T17" s="36"/>
      <c r="U17" s="48">
        <v>11000</v>
      </c>
      <c r="V17" s="36"/>
      <c r="W17" s="36"/>
      <c r="X17" s="36"/>
      <c r="Y17" s="36"/>
      <c r="Z17" s="36"/>
      <c r="AA17" s="48">
        <v>20000</v>
      </c>
      <c r="AB17" s="36"/>
      <c r="AC17" s="36"/>
      <c r="AD17" s="36"/>
      <c r="AE17" s="36"/>
      <c r="AF17" s="36"/>
      <c r="AG17" s="50">
        <v>0</v>
      </c>
      <c r="AH17" s="27"/>
      <c r="AI17" s="27"/>
      <c r="AJ17" s="28"/>
      <c r="AK17" s="28"/>
    </row>
    <row r="18" spans="2:37" ht="15.75" thickBot="1">
      <c r="B18" s="45" t="s">
        <v>78</v>
      </c>
      <c r="C18" s="45"/>
      <c r="D18" s="45"/>
      <c r="E18" s="45"/>
      <c r="F18" s="45"/>
      <c r="G18" s="45"/>
      <c r="H18" s="45"/>
      <c r="I18" s="45"/>
      <c r="J18" s="36"/>
      <c r="K18" s="36"/>
      <c r="L18" s="36"/>
      <c r="M18" s="36"/>
      <c r="N18" s="36"/>
      <c r="O18" s="48">
        <v>8640</v>
      </c>
      <c r="P18" s="36"/>
      <c r="Q18" s="36"/>
      <c r="R18" s="36"/>
      <c r="S18" s="36"/>
      <c r="T18" s="36"/>
      <c r="U18" s="48">
        <v>15210</v>
      </c>
      <c r="V18" s="36"/>
      <c r="W18" s="36"/>
      <c r="X18" s="36"/>
      <c r="Y18" s="36"/>
      <c r="Z18" s="36"/>
      <c r="AA18" s="48">
        <v>19800</v>
      </c>
      <c r="AB18" s="36"/>
      <c r="AC18" s="36"/>
      <c r="AD18" s="36"/>
      <c r="AE18" s="36"/>
      <c r="AF18" s="36"/>
      <c r="AG18" s="48">
        <v>43470</v>
      </c>
      <c r="AH18" s="27"/>
      <c r="AI18" s="27"/>
      <c r="AJ18" s="28"/>
      <c r="AK18" s="28"/>
    </row>
    <row r="19" spans="2:37" ht="15.75" thickBot="1">
      <c r="B19" s="45" t="s">
        <v>79</v>
      </c>
      <c r="C19" s="45"/>
      <c r="D19" s="45"/>
      <c r="E19" s="45"/>
      <c r="F19" s="45"/>
      <c r="G19" s="45"/>
      <c r="H19" s="45"/>
      <c r="I19" s="45"/>
      <c r="J19" s="36"/>
      <c r="K19" s="36"/>
      <c r="L19" s="36"/>
      <c r="M19" s="36"/>
      <c r="N19" s="51" t="s">
        <v>80</v>
      </c>
      <c r="O19" s="48">
        <v>56640</v>
      </c>
      <c r="P19" s="36"/>
      <c r="Q19" s="36"/>
      <c r="R19" s="36"/>
      <c r="S19" s="36"/>
      <c r="T19" s="51" t="s">
        <v>80</v>
      </c>
      <c r="U19" s="48">
        <v>99710</v>
      </c>
      <c r="V19" s="36"/>
      <c r="W19" s="36"/>
      <c r="X19" s="36"/>
      <c r="Y19" s="36"/>
      <c r="Z19" s="51" t="s">
        <v>80</v>
      </c>
      <c r="AA19" s="48">
        <v>129800</v>
      </c>
      <c r="AB19" s="36"/>
      <c r="AC19" s="36"/>
      <c r="AD19" s="36"/>
      <c r="AE19" s="36"/>
      <c r="AF19" s="51" t="s">
        <v>80</v>
      </c>
      <c r="AG19" s="48">
        <v>284970</v>
      </c>
      <c r="AH19" s="27"/>
      <c r="AI19" s="27"/>
      <c r="AJ19" s="28"/>
      <c r="AK19" s="28"/>
    </row>
    <row r="20" spans="2:37" ht="15.75" thickBot="1">
      <c r="B20" s="52" t="s">
        <v>81</v>
      </c>
      <c r="C20" s="53"/>
      <c r="D20" s="53"/>
      <c r="E20" s="53"/>
      <c r="F20" s="53"/>
      <c r="G20" s="53"/>
      <c r="H20" s="53"/>
      <c r="I20" s="53"/>
      <c r="J20" s="52" t="s">
        <v>43</v>
      </c>
      <c r="K20" s="52" t="s">
        <v>43</v>
      </c>
    </row>
    <row r="21" spans="2:37" ht="15.75" thickBot="1">
      <c r="B21" s="54" t="s">
        <v>82</v>
      </c>
      <c r="C21" s="54" t="s">
        <v>83</v>
      </c>
      <c r="D21" s="52" t="s">
        <v>84</v>
      </c>
      <c r="E21" s="53"/>
      <c r="F21" s="53"/>
      <c r="G21" s="53"/>
      <c r="H21" s="53"/>
      <c r="I21" s="53"/>
      <c r="J21" s="54" t="s">
        <v>85</v>
      </c>
      <c r="K21" s="54" t="s">
        <v>86</v>
      </c>
    </row>
    <row r="22" spans="2:37" ht="15.75" thickBot="1">
      <c r="B22" s="56">
        <v>1</v>
      </c>
      <c r="C22" s="56" t="s">
        <v>87</v>
      </c>
      <c r="D22" s="57" t="s">
        <v>1</v>
      </c>
      <c r="E22" s="58"/>
      <c r="F22" s="58"/>
      <c r="G22" s="58"/>
      <c r="H22" s="58"/>
      <c r="I22" s="58"/>
      <c r="J22" s="56" t="s">
        <v>88</v>
      </c>
      <c r="K22" s="56" t="s">
        <v>65</v>
      </c>
    </row>
    <row r="23" spans="2:37" ht="15.75" thickBot="1">
      <c r="B23" s="56">
        <v>2</v>
      </c>
      <c r="C23" s="56" t="s">
        <v>89</v>
      </c>
      <c r="D23" s="57" t="s">
        <v>2</v>
      </c>
      <c r="E23" s="58"/>
      <c r="F23" s="58"/>
      <c r="G23" s="58"/>
      <c r="H23" s="58"/>
      <c r="I23" s="58"/>
      <c r="J23" s="56" t="s">
        <v>88</v>
      </c>
      <c r="K23" s="56" t="s">
        <v>65</v>
      </c>
    </row>
    <row r="24" spans="2:37" ht="15.75" thickBot="1">
      <c r="B24" s="56">
        <v>3</v>
      </c>
      <c r="C24" s="56" t="s">
        <v>90</v>
      </c>
      <c r="D24" s="57" t="s">
        <v>91</v>
      </c>
      <c r="E24" s="58"/>
      <c r="F24" s="58"/>
      <c r="G24" s="58"/>
      <c r="H24" s="58"/>
      <c r="I24" s="58"/>
      <c r="J24" s="56" t="s">
        <v>88</v>
      </c>
      <c r="K24" s="56" t="s">
        <v>65</v>
      </c>
    </row>
    <row r="25" spans="2:37" ht="15.75" thickBot="1">
      <c r="B25" s="56">
        <v>4</v>
      </c>
      <c r="C25" s="56" t="s">
        <v>92</v>
      </c>
      <c r="D25" s="57" t="s">
        <v>3</v>
      </c>
      <c r="E25" s="58"/>
      <c r="F25" s="58"/>
      <c r="G25" s="58"/>
      <c r="H25" s="58"/>
      <c r="I25" s="58"/>
      <c r="J25" s="56" t="s">
        <v>88</v>
      </c>
      <c r="K25" s="56" t="s">
        <v>65</v>
      </c>
    </row>
  </sheetData>
  <mergeCells count="71">
    <mergeCell ref="D25:I25"/>
    <mergeCell ref="B20:I20"/>
    <mergeCell ref="J20:K20"/>
    <mergeCell ref="D21:I21"/>
    <mergeCell ref="D22:I22"/>
    <mergeCell ref="D23:I23"/>
    <mergeCell ref="D24:I24"/>
    <mergeCell ref="B14:I14"/>
    <mergeCell ref="B15:I15"/>
    <mergeCell ref="B16:I16"/>
    <mergeCell ref="B17:I17"/>
    <mergeCell ref="B18:I18"/>
    <mergeCell ref="B19:I19"/>
    <mergeCell ref="H10:I10"/>
    <mergeCell ref="J10:O10"/>
    <mergeCell ref="P10:U10"/>
    <mergeCell ref="V10:AA10"/>
    <mergeCell ref="AB10:AG10"/>
    <mergeCell ref="B13:I13"/>
    <mergeCell ref="V8:X8"/>
    <mergeCell ref="Y8:AA8"/>
    <mergeCell ref="AB8:AD8"/>
    <mergeCell ref="AE8:AG8"/>
    <mergeCell ref="B9:F10"/>
    <mergeCell ref="G9:I9"/>
    <mergeCell ref="J9:O9"/>
    <mergeCell ref="P9:U9"/>
    <mergeCell ref="V9:AA9"/>
    <mergeCell ref="AB9:AG9"/>
    <mergeCell ref="B7:I7"/>
    <mergeCell ref="J7:O7"/>
    <mergeCell ref="P7:U7"/>
    <mergeCell ref="V7:AA7"/>
    <mergeCell ref="AB7:AG7"/>
    <mergeCell ref="B8:I8"/>
    <mergeCell ref="J8:L8"/>
    <mergeCell ref="M8:O8"/>
    <mergeCell ref="P8:R8"/>
    <mergeCell ref="S8:U8"/>
    <mergeCell ref="G5:I5"/>
    <mergeCell ref="J5:O5"/>
    <mergeCell ref="P5:U5"/>
    <mergeCell ref="V5:AA5"/>
    <mergeCell ref="AB5:AG5"/>
    <mergeCell ref="B6:I6"/>
    <mergeCell ref="J6:O6"/>
    <mergeCell ref="P6:U6"/>
    <mergeCell ref="V6:AA6"/>
    <mergeCell ref="AB6:AG6"/>
    <mergeCell ref="AB3:AG3"/>
    <mergeCell ref="G4:I4"/>
    <mergeCell ref="J4:O4"/>
    <mergeCell ref="P4:U4"/>
    <mergeCell ref="V4:AA4"/>
    <mergeCell ref="AB4:AG4"/>
    <mergeCell ref="AB1:AG1"/>
    <mergeCell ref="G2:I2"/>
    <mergeCell ref="J2:O2"/>
    <mergeCell ref="P2:U2"/>
    <mergeCell ref="V2:AA2"/>
    <mergeCell ref="AB2:AG2"/>
    <mergeCell ref="B1:C5"/>
    <mergeCell ref="D1:F5"/>
    <mergeCell ref="G1:I1"/>
    <mergeCell ref="J1:O1"/>
    <mergeCell ref="P1:U1"/>
    <mergeCell ref="V1:AA1"/>
    <mergeCell ref="G3:I3"/>
    <mergeCell ref="J3:O3"/>
    <mergeCell ref="P3:U3"/>
    <mergeCell ref="V3:AA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workbookViewId="0">
      <selection activeCell="B29" sqref="B29:K30"/>
    </sheetView>
  </sheetViews>
  <sheetFormatPr defaultRowHeight="14.25"/>
  <cols>
    <col min="1" max="2" width="9.140625" style="20" customWidth="1"/>
    <col min="3" max="3" width="13.42578125" style="20" customWidth="1"/>
    <col min="4" max="4" width="32.85546875" style="20" customWidth="1"/>
    <col min="5" max="5" width="20.7109375" style="20" customWidth="1"/>
    <col min="6" max="7" width="9.140625" style="20" customWidth="1"/>
    <col min="8" max="8" width="32" style="20" customWidth="1"/>
    <col min="9" max="16" width="22.7109375" style="20" customWidth="1"/>
    <col min="17" max="17" width="9.140625" style="20" customWidth="1"/>
    <col min="18" max="16384" width="9.140625" style="20"/>
  </cols>
  <sheetData>
    <row r="1" spans="2:17" ht="15" thickBot="1">
      <c r="B1" s="14"/>
      <c r="C1" s="14"/>
      <c r="D1" s="15" t="s">
        <v>183</v>
      </c>
      <c r="E1" s="15" t="s">
        <v>183</v>
      </c>
      <c r="F1" s="17" t="s">
        <v>17</v>
      </c>
      <c r="G1" s="17" t="s">
        <v>17</v>
      </c>
      <c r="H1" s="17" t="s">
        <v>17</v>
      </c>
      <c r="I1" s="18" t="s">
        <v>95</v>
      </c>
      <c r="J1" s="18" t="s">
        <v>95</v>
      </c>
      <c r="K1" s="18" t="s">
        <v>93</v>
      </c>
      <c r="L1" s="18" t="s">
        <v>93</v>
      </c>
      <c r="M1" s="18" t="s">
        <v>94</v>
      </c>
      <c r="N1" s="18" t="s">
        <v>94</v>
      </c>
      <c r="O1" s="18" t="s">
        <v>96</v>
      </c>
      <c r="P1" s="18" t="s">
        <v>96</v>
      </c>
    </row>
    <row r="2" spans="2:17">
      <c r="B2" s="14"/>
      <c r="C2" s="14"/>
      <c r="D2" s="15" t="s">
        <v>183</v>
      </c>
      <c r="E2" s="15" t="s">
        <v>183</v>
      </c>
      <c r="F2" s="17" t="s">
        <v>184</v>
      </c>
      <c r="G2" s="17" t="s">
        <v>184</v>
      </c>
      <c r="H2" s="17" t="s">
        <v>184</v>
      </c>
      <c r="I2" s="60" t="s">
        <v>25</v>
      </c>
      <c r="J2" s="60" t="s">
        <v>25</v>
      </c>
      <c r="K2" s="60" t="s">
        <v>23</v>
      </c>
      <c r="L2" s="60" t="s">
        <v>23</v>
      </c>
      <c r="M2" s="60" t="s">
        <v>24</v>
      </c>
      <c r="N2" s="60" t="s">
        <v>24</v>
      </c>
      <c r="O2" s="60" t="s">
        <v>26</v>
      </c>
      <c r="P2" s="60" t="s">
        <v>26</v>
      </c>
    </row>
    <row r="3" spans="2:17">
      <c r="B3" s="14"/>
      <c r="C3" s="14"/>
      <c r="D3" s="15" t="s">
        <v>183</v>
      </c>
      <c r="E3" s="15" t="s">
        <v>183</v>
      </c>
      <c r="F3" s="17" t="s">
        <v>185</v>
      </c>
      <c r="G3" s="17" t="s">
        <v>185</v>
      </c>
      <c r="H3" s="17" t="s">
        <v>185</v>
      </c>
      <c r="I3" s="60" t="s">
        <v>29</v>
      </c>
      <c r="J3" s="60" t="s">
        <v>29</v>
      </c>
      <c r="K3" s="60" t="s">
        <v>28</v>
      </c>
      <c r="L3" s="60" t="s">
        <v>28</v>
      </c>
      <c r="M3" s="60" t="s">
        <v>29</v>
      </c>
      <c r="N3" s="60" t="s">
        <v>29</v>
      </c>
      <c r="O3" s="60" t="s">
        <v>28</v>
      </c>
      <c r="P3" s="60" t="s">
        <v>28</v>
      </c>
    </row>
    <row r="4" spans="2:17">
      <c r="B4" s="14"/>
      <c r="C4" s="14"/>
      <c r="D4" s="15" t="s">
        <v>183</v>
      </c>
      <c r="E4" s="15" t="s">
        <v>183</v>
      </c>
      <c r="F4" s="17" t="s">
        <v>186</v>
      </c>
      <c r="G4" s="17" t="s">
        <v>186</v>
      </c>
      <c r="H4" s="17" t="s">
        <v>186</v>
      </c>
      <c r="I4" s="60" t="s">
        <v>32</v>
      </c>
      <c r="J4" s="60" t="s">
        <v>32</v>
      </c>
      <c r="K4" s="60" t="s">
        <v>31</v>
      </c>
      <c r="L4" s="60" t="s">
        <v>31</v>
      </c>
      <c r="M4" s="60" t="s">
        <v>32</v>
      </c>
      <c r="N4" s="60" t="s">
        <v>32</v>
      </c>
      <c r="O4" s="60" t="s">
        <v>33</v>
      </c>
      <c r="P4" s="60" t="s">
        <v>33</v>
      </c>
    </row>
    <row r="5" spans="2:17" ht="15" thickBot="1">
      <c r="B5" s="14"/>
      <c r="C5" s="14"/>
      <c r="D5" s="15" t="s">
        <v>183</v>
      </c>
      <c r="E5" s="15" t="s">
        <v>183</v>
      </c>
      <c r="F5" s="14"/>
      <c r="G5" s="14"/>
      <c r="H5" s="14"/>
      <c r="I5" s="60" t="s">
        <v>35</v>
      </c>
      <c r="J5" s="60" t="s">
        <v>35</v>
      </c>
      <c r="K5" s="60" t="s">
        <v>34</v>
      </c>
      <c r="L5" s="60" t="s">
        <v>34</v>
      </c>
      <c r="M5" s="60" t="s">
        <v>35</v>
      </c>
      <c r="N5" s="60" t="s">
        <v>35</v>
      </c>
      <c r="O5" s="60" t="s">
        <v>36</v>
      </c>
      <c r="P5" s="60" t="s">
        <v>36</v>
      </c>
    </row>
    <row r="6" spans="2:17" ht="15" thickBot="1">
      <c r="B6" s="58" t="s">
        <v>187</v>
      </c>
      <c r="C6" s="58" t="s">
        <v>187</v>
      </c>
      <c r="D6" s="58" t="s">
        <v>187</v>
      </c>
      <c r="E6" s="58" t="s">
        <v>187</v>
      </c>
      <c r="F6" s="58" t="s">
        <v>187</v>
      </c>
      <c r="G6" s="58" t="s">
        <v>187</v>
      </c>
      <c r="H6" s="58" t="s">
        <v>187</v>
      </c>
      <c r="I6" s="61" t="s">
        <v>40</v>
      </c>
      <c r="J6" s="61" t="s">
        <v>40</v>
      </c>
      <c r="K6" s="61" t="s">
        <v>38</v>
      </c>
      <c r="L6" s="61" t="s">
        <v>38</v>
      </c>
      <c r="M6" s="61" t="s">
        <v>39</v>
      </c>
      <c r="N6" s="61" t="s">
        <v>39</v>
      </c>
      <c r="O6" s="61" t="s">
        <v>41</v>
      </c>
      <c r="P6" s="61" t="s">
        <v>41</v>
      </c>
    </row>
    <row r="7" spans="2:17" ht="15" thickBot="1">
      <c r="B7" s="61" t="s">
        <v>188</v>
      </c>
      <c r="C7" s="61" t="s">
        <v>188</v>
      </c>
      <c r="D7" s="61" t="s">
        <v>188</v>
      </c>
      <c r="E7" s="61" t="s">
        <v>188</v>
      </c>
      <c r="F7" s="61" t="s">
        <v>188</v>
      </c>
      <c r="G7" s="61" t="s">
        <v>188</v>
      </c>
      <c r="H7" s="61" t="s">
        <v>188</v>
      </c>
      <c r="I7" s="61" t="s">
        <v>43</v>
      </c>
      <c r="J7" s="61" t="s">
        <v>43</v>
      </c>
      <c r="K7" s="61" t="s">
        <v>43</v>
      </c>
      <c r="L7" s="61" t="s">
        <v>43</v>
      </c>
      <c r="M7" s="61" t="s">
        <v>43</v>
      </c>
      <c r="N7" s="61" t="s">
        <v>43</v>
      </c>
      <c r="O7" s="61" t="s">
        <v>43</v>
      </c>
      <c r="P7" s="61" t="s">
        <v>43</v>
      </c>
    </row>
    <row r="8" spans="2:17" ht="15" thickBot="1">
      <c r="B8" s="61" t="s">
        <v>97</v>
      </c>
      <c r="C8" s="61" t="s">
        <v>97</v>
      </c>
      <c r="D8" s="61" t="s">
        <v>97</v>
      </c>
      <c r="E8" s="61" t="s">
        <v>97</v>
      </c>
      <c r="F8" s="61" t="s">
        <v>97</v>
      </c>
      <c r="G8" s="61" t="s">
        <v>97</v>
      </c>
      <c r="H8" s="61" t="s">
        <v>97</v>
      </c>
      <c r="I8" s="61" t="s">
        <v>98</v>
      </c>
      <c r="J8" s="61" t="s">
        <v>98</v>
      </c>
      <c r="K8" s="61" t="s">
        <v>98</v>
      </c>
      <c r="L8" s="61" t="s">
        <v>98</v>
      </c>
      <c r="M8" s="61" t="s">
        <v>98</v>
      </c>
      <c r="N8" s="61" t="s">
        <v>98</v>
      </c>
      <c r="O8" s="61" t="s">
        <v>98</v>
      </c>
      <c r="P8" s="61" t="s">
        <v>98</v>
      </c>
    </row>
    <row r="9" spans="2:17" ht="15" thickBot="1">
      <c r="B9" s="62" t="s">
        <v>47</v>
      </c>
      <c r="C9" s="62" t="s">
        <v>47</v>
      </c>
      <c r="D9" s="62" t="s">
        <v>47</v>
      </c>
      <c r="E9" s="62" t="s">
        <v>47</v>
      </c>
      <c r="F9" s="61" t="s">
        <v>48</v>
      </c>
      <c r="G9" s="61" t="s">
        <v>48</v>
      </c>
      <c r="H9" s="61" t="s">
        <v>48</v>
      </c>
      <c r="I9" s="61" t="s">
        <v>45</v>
      </c>
      <c r="J9" s="61" t="s">
        <v>45</v>
      </c>
      <c r="K9" s="61" t="s">
        <v>45</v>
      </c>
      <c r="L9" s="61" t="s">
        <v>45</v>
      </c>
      <c r="M9" s="61" t="s">
        <v>45</v>
      </c>
      <c r="N9" s="61" t="s">
        <v>45</v>
      </c>
      <c r="O9" s="61" t="s">
        <v>45</v>
      </c>
      <c r="P9" s="61" t="s">
        <v>45</v>
      </c>
    </row>
    <row r="10" spans="2:17" ht="15" thickBot="1">
      <c r="B10" s="62" t="s">
        <v>47</v>
      </c>
      <c r="C10" s="62" t="s">
        <v>47</v>
      </c>
      <c r="D10" s="62" t="s">
        <v>47</v>
      </c>
      <c r="E10" s="62" t="s">
        <v>47</v>
      </c>
      <c r="F10" s="61" t="s">
        <v>99</v>
      </c>
      <c r="G10" s="61" t="s">
        <v>99</v>
      </c>
      <c r="H10" s="61" t="s">
        <v>99</v>
      </c>
      <c r="I10" s="61" t="s">
        <v>46</v>
      </c>
      <c r="J10" s="61" t="s">
        <v>46</v>
      </c>
      <c r="K10" s="61" t="s">
        <v>46</v>
      </c>
      <c r="L10" s="61" t="s">
        <v>46</v>
      </c>
      <c r="M10" s="61" t="s">
        <v>46</v>
      </c>
      <c r="N10" s="61" t="s">
        <v>46</v>
      </c>
      <c r="O10" s="61" t="s">
        <v>46</v>
      </c>
      <c r="P10" s="61" t="s">
        <v>46</v>
      </c>
    </row>
    <row r="11" spans="2:17" ht="15" thickBot="1">
      <c r="B11" s="63" t="s">
        <v>82</v>
      </c>
      <c r="C11" s="63" t="s">
        <v>54</v>
      </c>
      <c r="D11" s="63" t="s">
        <v>100</v>
      </c>
      <c r="E11" s="63" t="s">
        <v>55</v>
      </c>
      <c r="F11" s="63" t="s">
        <v>101</v>
      </c>
      <c r="G11" s="63" t="s">
        <v>0</v>
      </c>
      <c r="H11" s="63" t="s">
        <v>102</v>
      </c>
      <c r="I11" s="63" t="s">
        <v>64</v>
      </c>
      <c r="J11" s="63" t="s">
        <v>103</v>
      </c>
      <c r="K11" s="63" t="s">
        <v>64</v>
      </c>
      <c r="L11" s="63" t="s">
        <v>103</v>
      </c>
      <c r="M11" s="63" t="s">
        <v>64</v>
      </c>
      <c r="N11" s="63" t="s">
        <v>103</v>
      </c>
      <c r="O11" s="63" t="s">
        <v>64</v>
      </c>
      <c r="P11" s="63" t="s">
        <v>103</v>
      </c>
      <c r="Q11" s="64"/>
    </row>
    <row r="12" spans="2:17" ht="15" thickBot="1">
      <c r="B12" s="65">
        <v>1</v>
      </c>
      <c r="C12" s="65" t="s">
        <v>65</v>
      </c>
      <c r="D12" s="65" t="s">
        <v>189</v>
      </c>
      <c r="E12" s="65" t="s">
        <v>193</v>
      </c>
      <c r="F12" s="65" t="s">
        <v>132</v>
      </c>
      <c r="G12" s="65" t="s">
        <v>105</v>
      </c>
      <c r="H12" s="65"/>
      <c r="I12" s="66"/>
      <c r="J12" s="66" t="s">
        <v>112</v>
      </c>
      <c r="K12" s="66"/>
      <c r="L12" s="66" t="s">
        <v>190</v>
      </c>
      <c r="M12" s="66"/>
      <c r="N12" s="66" t="s">
        <v>191</v>
      </c>
      <c r="O12" s="66"/>
      <c r="P12" s="66" t="s">
        <v>192</v>
      </c>
      <c r="Q12" s="64"/>
    </row>
    <row r="13" spans="2:17" ht="15" thickBot="1">
      <c r="B13" s="64">
        <v>1</v>
      </c>
      <c r="C13" s="64" t="s">
        <v>65</v>
      </c>
      <c r="D13" s="64" t="s">
        <v>194</v>
      </c>
      <c r="E13" s="64" t="s">
        <v>194</v>
      </c>
      <c r="F13" s="64" t="s">
        <v>132</v>
      </c>
      <c r="G13" s="64" t="s">
        <v>105</v>
      </c>
      <c r="H13" s="36" t="s">
        <v>195</v>
      </c>
      <c r="I13" s="67" t="s">
        <v>176</v>
      </c>
      <c r="J13" s="67" t="s">
        <v>177</v>
      </c>
      <c r="K13" s="67" t="s">
        <v>196</v>
      </c>
      <c r="L13" s="68" t="s">
        <v>195</v>
      </c>
      <c r="M13" s="67" t="s">
        <v>113</v>
      </c>
      <c r="N13" s="67" t="s">
        <v>114</v>
      </c>
      <c r="O13" s="67" t="s">
        <v>197</v>
      </c>
      <c r="P13" s="67" t="s">
        <v>198</v>
      </c>
      <c r="Q13" s="64"/>
    </row>
    <row r="14" spans="2:17" ht="15" thickBot="1">
      <c r="B14" s="64">
        <v>2</v>
      </c>
      <c r="C14" s="64" t="s">
        <v>65</v>
      </c>
      <c r="D14" s="64" t="s">
        <v>199</v>
      </c>
      <c r="E14" s="64" t="s">
        <v>199</v>
      </c>
      <c r="F14" s="64" t="s">
        <v>200</v>
      </c>
      <c r="G14" s="64" t="s">
        <v>105</v>
      </c>
      <c r="H14" s="36" t="s">
        <v>201</v>
      </c>
      <c r="I14" s="67" t="s">
        <v>176</v>
      </c>
      <c r="J14" s="67" t="s">
        <v>177</v>
      </c>
      <c r="K14" s="67" t="s">
        <v>202</v>
      </c>
      <c r="L14" s="67" t="s">
        <v>203</v>
      </c>
      <c r="M14" s="67" t="s">
        <v>113</v>
      </c>
      <c r="N14" s="67" t="s">
        <v>114</v>
      </c>
      <c r="O14" s="67" t="s">
        <v>204</v>
      </c>
      <c r="P14" s="68" t="s">
        <v>201</v>
      </c>
      <c r="Q14" s="64"/>
    </row>
    <row r="15" spans="2:17" ht="15" thickBot="1">
      <c r="B15" s="64">
        <v>3</v>
      </c>
      <c r="C15" s="64" t="s">
        <v>65</v>
      </c>
      <c r="D15" s="64" t="s">
        <v>205</v>
      </c>
      <c r="E15" s="64" t="s">
        <v>205</v>
      </c>
      <c r="F15" s="64" t="s">
        <v>132</v>
      </c>
      <c r="G15" s="64" t="s">
        <v>105</v>
      </c>
      <c r="H15" s="36" t="s">
        <v>203</v>
      </c>
      <c r="I15" s="67" t="s">
        <v>206</v>
      </c>
      <c r="J15" s="67" t="s">
        <v>207</v>
      </c>
      <c r="K15" s="67" t="s">
        <v>208</v>
      </c>
      <c r="L15" s="67" t="s">
        <v>209</v>
      </c>
      <c r="M15" s="67" t="s">
        <v>202</v>
      </c>
      <c r="N15" s="68" t="s">
        <v>203</v>
      </c>
      <c r="O15" s="67" t="s">
        <v>210</v>
      </c>
      <c r="P15" s="67" t="s">
        <v>211</v>
      </c>
      <c r="Q15" s="64"/>
    </row>
    <row r="16" spans="2:17" ht="15" thickBot="1">
      <c r="B16" s="64">
        <v>4</v>
      </c>
      <c r="C16" s="64" t="s">
        <v>65</v>
      </c>
      <c r="D16" s="64" t="s">
        <v>212</v>
      </c>
      <c r="E16" s="64" t="s">
        <v>212</v>
      </c>
      <c r="F16" s="64" t="s">
        <v>132</v>
      </c>
      <c r="G16" s="64" t="s">
        <v>105</v>
      </c>
      <c r="H16" s="36" t="s">
        <v>203</v>
      </c>
      <c r="I16" s="67" t="s">
        <v>206</v>
      </c>
      <c r="J16" s="67" t="s">
        <v>207</v>
      </c>
      <c r="K16" s="67" t="s">
        <v>213</v>
      </c>
      <c r="L16" s="67" t="s">
        <v>214</v>
      </c>
      <c r="M16" s="67" t="s">
        <v>202</v>
      </c>
      <c r="N16" s="68" t="s">
        <v>203</v>
      </c>
      <c r="O16" s="67" t="s">
        <v>164</v>
      </c>
      <c r="P16" s="67" t="s">
        <v>159</v>
      </c>
      <c r="Q16" s="64"/>
    </row>
    <row r="17" spans="2:17" ht="15" thickBot="1">
      <c r="B17" s="64">
        <v>5</v>
      </c>
      <c r="C17" s="64" t="s">
        <v>65</v>
      </c>
      <c r="D17" s="64" t="s">
        <v>215</v>
      </c>
      <c r="E17" s="64" t="s">
        <v>215</v>
      </c>
      <c r="F17" s="64" t="s">
        <v>132</v>
      </c>
      <c r="G17" s="64" t="s">
        <v>105</v>
      </c>
      <c r="H17" s="36" t="s">
        <v>216</v>
      </c>
      <c r="I17" s="67" t="s">
        <v>217</v>
      </c>
      <c r="J17" s="68" t="s">
        <v>216</v>
      </c>
      <c r="K17" s="67" t="s">
        <v>182</v>
      </c>
      <c r="L17" s="67" t="s">
        <v>175</v>
      </c>
      <c r="M17" s="67" t="s">
        <v>218</v>
      </c>
      <c r="N17" s="67" t="s">
        <v>219</v>
      </c>
      <c r="O17" s="67" t="s">
        <v>220</v>
      </c>
      <c r="P17" s="67" t="s">
        <v>221</v>
      </c>
      <c r="Q17" s="64"/>
    </row>
    <row r="18" spans="2:17" ht="15" thickBot="1">
      <c r="B18" s="64">
        <v>6</v>
      </c>
      <c r="C18" s="64" t="s">
        <v>65</v>
      </c>
      <c r="D18" s="64" t="s">
        <v>222</v>
      </c>
      <c r="E18" s="64" t="s">
        <v>222</v>
      </c>
      <c r="F18" s="64" t="s">
        <v>132</v>
      </c>
      <c r="G18" s="64" t="s">
        <v>105</v>
      </c>
      <c r="H18" s="36" t="s">
        <v>216</v>
      </c>
      <c r="I18" s="67" t="s">
        <v>217</v>
      </c>
      <c r="J18" s="68" t="s">
        <v>216</v>
      </c>
      <c r="K18" s="67" t="s">
        <v>223</v>
      </c>
      <c r="L18" s="67" t="s">
        <v>224</v>
      </c>
      <c r="M18" s="67" t="s">
        <v>218</v>
      </c>
      <c r="N18" s="67" t="s">
        <v>219</v>
      </c>
      <c r="O18" s="67" t="s">
        <v>225</v>
      </c>
      <c r="P18" s="67" t="s">
        <v>226</v>
      </c>
      <c r="Q18" s="64"/>
    </row>
    <row r="19" spans="2:17" ht="15" thickBot="1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53">
    <mergeCell ref="O10:P10"/>
    <mergeCell ref="B9:E10"/>
    <mergeCell ref="F9:H9"/>
    <mergeCell ref="I9:J9"/>
    <mergeCell ref="K9:L9"/>
    <mergeCell ref="M9:N9"/>
    <mergeCell ref="O9:P9"/>
    <mergeCell ref="F10:H10"/>
    <mergeCell ref="I10:J10"/>
    <mergeCell ref="K10:L10"/>
    <mergeCell ref="M10:N10"/>
    <mergeCell ref="B7:H7"/>
    <mergeCell ref="I7:J7"/>
    <mergeCell ref="K7:L7"/>
    <mergeCell ref="M7:N7"/>
    <mergeCell ref="O7:P7"/>
    <mergeCell ref="B8:H8"/>
    <mergeCell ref="I8:J8"/>
    <mergeCell ref="K8:L8"/>
    <mergeCell ref="M8:N8"/>
    <mergeCell ref="O8:P8"/>
    <mergeCell ref="F5:H5"/>
    <mergeCell ref="I5:J5"/>
    <mergeCell ref="K5:L5"/>
    <mergeCell ref="M5:N5"/>
    <mergeCell ref="O5:P5"/>
    <mergeCell ref="B6:H6"/>
    <mergeCell ref="I6:J6"/>
    <mergeCell ref="K6:L6"/>
    <mergeCell ref="M6:N6"/>
    <mergeCell ref="O6:P6"/>
    <mergeCell ref="O3:P3"/>
    <mergeCell ref="F4:H4"/>
    <mergeCell ref="I4:J4"/>
    <mergeCell ref="K4:L4"/>
    <mergeCell ref="M4:N4"/>
    <mergeCell ref="O4:P4"/>
    <mergeCell ref="O1:P1"/>
    <mergeCell ref="F2:H2"/>
    <mergeCell ref="I2:J2"/>
    <mergeCell ref="K2:L2"/>
    <mergeCell ref="M2:N2"/>
    <mergeCell ref="O2:P2"/>
    <mergeCell ref="B1:C5"/>
    <mergeCell ref="D1:E5"/>
    <mergeCell ref="F1:H1"/>
    <mergeCell ref="I1:J1"/>
    <mergeCell ref="K1:L1"/>
    <mergeCell ref="M1:N1"/>
    <mergeCell ref="F3:H3"/>
    <mergeCell ref="I3:J3"/>
    <mergeCell ref="K3:L3"/>
    <mergeCell ref="M3:N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25"/>
  <sheetViews>
    <sheetView workbookViewId="0">
      <selection activeCell="B7" sqref="B7:I7"/>
    </sheetView>
  </sheetViews>
  <sheetFormatPr defaultRowHeight="15"/>
  <cols>
    <col min="1" max="2" width="9.140625" style="74" customWidth="1"/>
    <col min="3" max="3" width="13.42578125" style="74" customWidth="1"/>
    <col min="4" max="4" width="18.140625" style="74" bestFit="1" customWidth="1"/>
    <col min="5" max="5" width="9" style="74" customWidth="1"/>
    <col min="6" max="6" width="9.140625" style="74" customWidth="1"/>
    <col min="7" max="7" width="20" style="74" hidden="1" customWidth="1"/>
    <col min="8" max="8" width="15" style="74" hidden="1" customWidth="1"/>
    <col min="9" max="9" width="9.140625" style="141" hidden="1" customWidth="1"/>
    <col min="10" max="10" width="14.42578125" style="74" customWidth="1"/>
    <col min="11" max="11" width="14.42578125" style="74" hidden="1" customWidth="1"/>
    <col min="12" max="12" width="9.85546875" style="74" bestFit="1" customWidth="1"/>
    <col min="13" max="13" width="9.140625" style="74" hidden="1" customWidth="1"/>
    <col min="14" max="14" width="14.42578125" style="74" hidden="1" customWidth="1"/>
    <col min="15" max="15" width="11.42578125" style="74" bestFit="1" customWidth="1"/>
    <col min="16" max="16" width="14.42578125" style="74" customWidth="1"/>
    <col min="17" max="17" width="14.42578125" style="74" hidden="1" customWidth="1"/>
    <col min="18" max="18" width="9.85546875" style="74" bestFit="1" customWidth="1"/>
    <col min="19" max="19" width="9.140625" style="74" hidden="1" customWidth="1"/>
    <col min="20" max="20" width="14.42578125" style="74" hidden="1" customWidth="1"/>
    <col min="21" max="21" width="11.42578125" style="74" bestFit="1" customWidth="1"/>
    <col min="22" max="22" width="14.42578125" style="74" customWidth="1"/>
    <col min="23" max="23" width="8.140625" style="74" hidden="1" customWidth="1"/>
    <col min="24" max="24" width="9.85546875" style="74" bestFit="1" customWidth="1"/>
    <col min="25" max="25" width="8.7109375" style="74" hidden="1" customWidth="1"/>
    <col min="26" max="26" width="11.42578125" style="74" hidden="1" customWidth="1"/>
    <col min="27" max="27" width="11.42578125" style="74" bestFit="1" customWidth="1"/>
    <col min="28" max="28" width="14.42578125" style="74" customWidth="1"/>
    <col min="29" max="29" width="8.140625" style="74" hidden="1" customWidth="1"/>
    <col min="30" max="30" width="9.85546875" style="74" bestFit="1" customWidth="1"/>
    <col min="31" max="31" width="8.7109375" style="74" hidden="1" customWidth="1"/>
    <col min="32" max="32" width="11.42578125" style="74" hidden="1" customWidth="1"/>
    <col min="33" max="33" width="11.42578125" style="74" bestFit="1" customWidth="1"/>
    <col min="34" max="16380" width="9.140625" style="74" customWidth="1"/>
    <col min="16381" max="16384" width="9.140625" style="59"/>
  </cols>
  <sheetData>
    <row r="1" spans="2:37" ht="15.75" thickBot="1">
      <c r="B1" s="69"/>
      <c r="C1" s="69"/>
      <c r="D1" s="70" t="s">
        <v>122</v>
      </c>
      <c r="E1" s="70" t="s">
        <v>122</v>
      </c>
      <c r="F1" s="71" t="s">
        <v>122</v>
      </c>
      <c r="G1" s="72" t="s">
        <v>123</v>
      </c>
      <c r="H1" s="72" t="s">
        <v>123</v>
      </c>
      <c r="I1" s="72" t="s">
        <v>123</v>
      </c>
      <c r="J1" s="73" t="s">
        <v>124</v>
      </c>
      <c r="K1" s="73"/>
      <c r="L1" s="19"/>
      <c r="M1" s="19"/>
      <c r="N1" s="19"/>
      <c r="O1" s="19"/>
      <c r="P1" s="73" t="s">
        <v>19</v>
      </c>
      <c r="Q1" s="73"/>
      <c r="R1" s="19"/>
      <c r="S1" s="19"/>
      <c r="T1" s="19"/>
      <c r="U1" s="19"/>
      <c r="V1" s="73" t="s">
        <v>18</v>
      </c>
      <c r="W1" s="73"/>
      <c r="X1" s="19"/>
      <c r="Y1" s="19"/>
      <c r="Z1" s="19"/>
      <c r="AA1" s="19"/>
      <c r="AB1" s="73" t="s">
        <v>21</v>
      </c>
      <c r="AC1" s="73"/>
      <c r="AD1" s="19"/>
      <c r="AE1" s="19"/>
      <c r="AF1" s="19"/>
      <c r="AG1" s="19"/>
    </row>
    <row r="2" spans="2:37">
      <c r="B2" s="75"/>
      <c r="C2" s="75"/>
      <c r="D2" s="76" t="s">
        <v>122</v>
      </c>
      <c r="E2" s="76" t="s">
        <v>122</v>
      </c>
      <c r="F2" s="77" t="s">
        <v>122</v>
      </c>
      <c r="G2" s="78" t="s">
        <v>125</v>
      </c>
      <c r="H2" s="78" t="s">
        <v>125</v>
      </c>
      <c r="I2" s="78" t="s">
        <v>125</v>
      </c>
      <c r="J2" s="79" t="s">
        <v>25</v>
      </c>
      <c r="K2" s="79"/>
      <c r="L2" s="26"/>
      <c r="M2" s="26"/>
      <c r="N2" s="26"/>
      <c r="O2" s="26"/>
      <c r="P2" s="79" t="s">
        <v>24</v>
      </c>
      <c r="Q2" s="79"/>
      <c r="R2" s="26"/>
      <c r="S2" s="26"/>
      <c r="T2" s="26"/>
      <c r="U2" s="26"/>
      <c r="V2" s="79" t="s">
        <v>23</v>
      </c>
      <c r="W2" s="79"/>
      <c r="X2" s="26"/>
      <c r="Y2" s="26"/>
      <c r="Z2" s="26"/>
      <c r="AA2" s="26"/>
      <c r="AB2" s="79" t="s">
        <v>26</v>
      </c>
      <c r="AC2" s="79"/>
      <c r="AD2" s="26"/>
      <c r="AE2" s="26"/>
      <c r="AF2" s="26"/>
      <c r="AG2" s="26"/>
      <c r="AH2" s="80"/>
      <c r="AI2" s="80"/>
      <c r="AJ2" s="28"/>
      <c r="AK2" s="28"/>
    </row>
    <row r="3" spans="2:37">
      <c r="B3" s="75"/>
      <c r="C3" s="75"/>
      <c r="D3" s="76" t="s">
        <v>122</v>
      </c>
      <c r="E3" s="76" t="s">
        <v>122</v>
      </c>
      <c r="F3" s="77" t="s">
        <v>122</v>
      </c>
      <c r="G3" s="78" t="s">
        <v>126</v>
      </c>
      <c r="H3" s="78" t="s">
        <v>126</v>
      </c>
      <c r="I3" s="78" t="s">
        <v>126</v>
      </c>
      <c r="J3" s="79" t="s">
        <v>29</v>
      </c>
      <c r="K3" s="79"/>
      <c r="L3" s="26"/>
      <c r="M3" s="26"/>
      <c r="N3" s="26"/>
      <c r="O3" s="26"/>
      <c r="P3" s="79" t="s">
        <v>29</v>
      </c>
      <c r="Q3" s="79"/>
      <c r="R3" s="26"/>
      <c r="S3" s="26"/>
      <c r="T3" s="26"/>
      <c r="U3" s="26"/>
      <c r="V3" s="79" t="s">
        <v>28</v>
      </c>
      <c r="W3" s="79"/>
      <c r="X3" s="26"/>
      <c r="Y3" s="26"/>
      <c r="Z3" s="26"/>
      <c r="AA3" s="26"/>
      <c r="AB3" s="79" t="s">
        <v>28</v>
      </c>
      <c r="AC3" s="79"/>
      <c r="AD3" s="26"/>
      <c r="AE3" s="26"/>
      <c r="AF3" s="26"/>
      <c r="AG3" s="26"/>
      <c r="AH3" s="80"/>
      <c r="AI3" s="80"/>
      <c r="AJ3" s="28"/>
      <c r="AK3" s="28"/>
    </row>
    <row r="4" spans="2:37">
      <c r="B4" s="75"/>
      <c r="C4" s="75"/>
      <c r="D4" s="76" t="s">
        <v>122</v>
      </c>
      <c r="E4" s="76" t="s">
        <v>122</v>
      </c>
      <c r="F4" s="77" t="s">
        <v>122</v>
      </c>
      <c r="G4" s="78" t="s">
        <v>127</v>
      </c>
      <c r="H4" s="78" t="s">
        <v>127</v>
      </c>
      <c r="I4" s="78" t="s">
        <v>127</v>
      </c>
      <c r="J4" s="79" t="s">
        <v>32</v>
      </c>
      <c r="K4" s="79"/>
      <c r="L4" s="26"/>
      <c r="M4" s="26"/>
      <c r="N4" s="26"/>
      <c r="O4" s="26"/>
      <c r="P4" s="79" t="s">
        <v>32</v>
      </c>
      <c r="Q4" s="79"/>
      <c r="R4" s="26"/>
      <c r="S4" s="26"/>
      <c r="T4" s="26"/>
      <c r="U4" s="26"/>
      <c r="V4" s="79" t="s">
        <v>31</v>
      </c>
      <c r="W4" s="79"/>
      <c r="X4" s="26"/>
      <c r="Y4" s="26"/>
      <c r="Z4" s="26"/>
      <c r="AA4" s="26"/>
      <c r="AB4" s="79" t="s">
        <v>33</v>
      </c>
      <c r="AC4" s="79"/>
      <c r="AD4" s="26"/>
      <c r="AE4" s="26"/>
      <c r="AF4" s="26"/>
      <c r="AG4" s="26"/>
      <c r="AH4" s="80"/>
      <c r="AI4" s="80"/>
      <c r="AJ4" s="28"/>
      <c r="AK4" s="28"/>
    </row>
    <row r="5" spans="2:37" ht="15.75" thickBot="1">
      <c r="B5" s="75"/>
      <c r="C5" s="75"/>
      <c r="D5" s="76" t="s">
        <v>122</v>
      </c>
      <c r="E5" s="76" t="s">
        <v>122</v>
      </c>
      <c r="F5" s="77" t="s">
        <v>122</v>
      </c>
      <c r="G5" s="75"/>
      <c r="H5" s="75"/>
      <c r="I5" s="75"/>
      <c r="J5" s="79" t="s">
        <v>35</v>
      </c>
      <c r="K5" s="79"/>
      <c r="L5" s="26"/>
      <c r="M5" s="26"/>
      <c r="N5" s="26"/>
      <c r="O5" s="26"/>
      <c r="P5" s="79" t="s">
        <v>35</v>
      </c>
      <c r="Q5" s="79"/>
      <c r="R5" s="26"/>
      <c r="S5" s="26"/>
      <c r="T5" s="26"/>
      <c r="U5" s="26"/>
      <c r="V5" s="79" t="s">
        <v>34</v>
      </c>
      <c r="W5" s="79"/>
      <c r="X5" s="26"/>
      <c r="Y5" s="26"/>
      <c r="Z5" s="26"/>
      <c r="AA5" s="26"/>
      <c r="AB5" s="79" t="s">
        <v>36</v>
      </c>
      <c r="AC5" s="79"/>
      <c r="AD5" s="26"/>
      <c r="AE5" s="26"/>
      <c r="AF5" s="26"/>
      <c r="AG5" s="26"/>
      <c r="AH5" s="80"/>
      <c r="AI5" s="80"/>
      <c r="AJ5" s="28"/>
      <c r="AK5" s="28"/>
    </row>
    <row r="6" spans="2:37" ht="15.75" thickBot="1">
      <c r="B6" s="81" t="s">
        <v>128</v>
      </c>
      <c r="C6" s="81" t="s">
        <v>128</v>
      </c>
      <c r="D6" s="81" t="s">
        <v>128</v>
      </c>
      <c r="E6" s="81" t="s">
        <v>128</v>
      </c>
      <c r="F6" s="81" t="s">
        <v>128</v>
      </c>
      <c r="G6" s="81" t="s">
        <v>128</v>
      </c>
      <c r="H6" s="81" t="s">
        <v>128</v>
      </c>
      <c r="I6" s="81" t="s">
        <v>128</v>
      </c>
      <c r="J6" s="82" t="s">
        <v>129</v>
      </c>
      <c r="K6" s="82"/>
      <c r="L6" s="31"/>
      <c r="M6" s="31"/>
      <c r="N6" s="31"/>
      <c r="O6" s="31"/>
      <c r="P6" s="82" t="s">
        <v>39</v>
      </c>
      <c r="Q6" s="82"/>
      <c r="R6" s="31"/>
      <c r="S6" s="31"/>
      <c r="T6" s="31"/>
      <c r="U6" s="31"/>
      <c r="V6" s="82" t="s">
        <v>38</v>
      </c>
      <c r="W6" s="82"/>
      <c r="X6" s="31"/>
      <c r="Y6" s="31"/>
      <c r="Z6" s="31"/>
      <c r="AA6" s="31"/>
      <c r="AB6" s="82" t="s">
        <v>41</v>
      </c>
      <c r="AC6" s="82"/>
      <c r="AD6" s="31"/>
      <c r="AE6" s="31"/>
      <c r="AF6" s="31"/>
      <c r="AG6" s="31"/>
      <c r="AH6" s="80"/>
      <c r="AI6" s="80"/>
      <c r="AJ6" s="28"/>
      <c r="AK6" s="28"/>
    </row>
    <row r="7" spans="2:37" ht="31.5" customHeight="1" thickBot="1">
      <c r="B7" s="83" t="s">
        <v>130</v>
      </c>
      <c r="C7" s="83" t="s">
        <v>130</v>
      </c>
      <c r="D7" s="83" t="s">
        <v>130</v>
      </c>
      <c r="E7" s="83" t="s">
        <v>130</v>
      </c>
      <c r="F7" s="83" t="s">
        <v>130</v>
      </c>
      <c r="G7" s="83" t="s">
        <v>130</v>
      </c>
      <c r="H7" s="83" t="s">
        <v>130</v>
      </c>
      <c r="I7" s="83" t="s">
        <v>130</v>
      </c>
      <c r="J7" s="82" t="s">
        <v>43</v>
      </c>
      <c r="K7" s="82"/>
      <c r="L7" s="31"/>
      <c r="M7" s="31"/>
      <c r="N7" s="31"/>
      <c r="O7" s="31"/>
      <c r="P7" s="82" t="s">
        <v>43</v>
      </c>
      <c r="Q7" s="82"/>
      <c r="R7" s="31"/>
      <c r="S7" s="31"/>
      <c r="T7" s="31"/>
      <c r="U7" s="31"/>
      <c r="V7" s="82" t="s">
        <v>43</v>
      </c>
      <c r="W7" s="82"/>
      <c r="X7" s="31"/>
      <c r="Y7" s="31"/>
      <c r="Z7" s="31"/>
      <c r="AA7" s="31"/>
      <c r="AB7" s="82" t="s">
        <v>43</v>
      </c>
      <c r="AC7" s="82"/>
      <c r="AD7" s="31"/>
      <c r="AE7" s="31"/>
      <c r="AF7" s="31"/>
      <c r="AG7" s="31"/>
      <c r="AH7" s="80"/>
      <c r="AI7" s="80"/>
      <c r="AJ7" s="28"/>
      <c r="AK7" s="28"/>
    </row>
    <row r="8" spans="2:37" ht="15.75" thickBot="1">
      <c r="B8" s="83" t="s">
        <v>44</v>
      </c>
      <c r="C8" s="83" t="s">
        <v>44</v>
      </c>
      <c r="D8" s="83" t="s">
        <v>44</v>
      </c>
      <c r="E8" s="83" t="s">
        <v>44</v>
      </c>
      <c r="F8" s="83" t="s">
        <v>44</v>
      </c>
      <c r="G8" s="83" t="s">
        <v>44</v>
      </c>
      <c r="H8" s="83" t="s">
        <v>44</v>
      </c>
      <c r="I8" s="83" t="s">
        <v>44</v>
      </c>
      <c r="J8" s="82" t="s">
        <v>45</v>
      </c>
      <c r="K8" s="82"/>
      <c r="L8" s="31"/>
      <c r="M8" s="82" t="s">
        <v>46</v>
      </c>
      <c r="N8" s="82"/>
      <c r="O8" s="31"/>
      <c r="P8" s="82" t="s">
        <v>45</v>
      </c>
      <c r="Q8" s="82"/>
      <c r="R8" s="31"/>
      <c r="S8" s="82" t="s">
        <v>46</v>
      </c>
      <c r="T8" s="82"/>
      <c r="U8" s="31"/>
      <c r="V8" s="82" t="s">
        <v>45</v>
      </c>
      <c r="W8" s="82"/>
      <c r="X8" s="31"/>
      <c r="Y8" s="82" t="s">
        <v>46</v>
      </c>
      <c r="Z8" s="82"/>
      <c r="AA8" s="31"/>
      <c r="AB8" s="82" t="s">
        <v>45</v>
      </c>
      <c r="AC8" s="82"/>
      <c r="AD8" s="31"/>
      <c r="AE8" s="82" t="s">
        <v>46</v>
      </c>
      <c r="AF8" s="82"/>
      <c r="AG8" s="31"/>
      <c r="AH8" s="80"/>
      <c r="AI8" s="80"/>
      <c r="AJ8" s="28"/>
      <c r="AK8" s="28"/>
    </row>
    <row r="9" spans="2:37" ht="15.75" thickBot="1">
      <c r="B9" s="84" t="s">
        <v>47</v>
      </c>
      <c r="C9" s="84" t="s">
        <v>47</v>
      </c>
      <c r="D9" s="84" t="s">
        <v>47</v>
      </c>
      <c r="E9" s="84" t="s">
        <v>47</v>
      </c>
      <c r="F9" s="84" t="s">
        <v>47</v>
      </c>
      <c r="G9" s="85" t="s">
        <v>48</v>
      </c>
      <c r="H9" s="85" t="s">
        <v>48</v>
      </c>
      <c r="I9" s="85" t="s">
        <v>48</v>
      </c>
      <c r="J9" s="85" t="s">
        <v>131</v>
      </c>
      <c r="K9" s="85"/>
      <c r="L9" s="35"/>
      <c r="M9" s="35"/>
      <c r="N9" s="35"/>
      <c r="O9" s="35"/>
      <c r="P9" s="85" t="s">
        <v>49</v>
      </c>
      <c r="Q9" s="85"/>
      <c r="R9" s="35"/>
      <c r="S9" s="35"/>
      <c r="T9" s="35"/>
      <c r="U9" s="35"/>
      <c r="V9" s="85" t="s">
        <v>49</v>
      </c>
      <c r="W9" s="85"/>
      <c r="X9" s="35"/>
      <c r="Y9" s="35"/>
      <c r="Z9" s="35"/>
      <c r="AA9" s="35"/>
      <c r="AB9" s="85" t="s">
        <v>49</v>
      </c>
      <c r="AC9" s="85"/>
      <c r="AD9" s="35"/>
      <c r="AE9" s="35"/>
      <c r="AF9" s="35"/>
      <c r="AG9" s="35"/>
      <c r="AH9" s="80"/>
      <c r="AI9" s="80"/>
      <c r="AJ9" s="28"/>
      <c r="AK9" s="28"/>
    </row>
    <row r="10" spans="2:37" ht="15.75" thickBot="1">
      <c r="B10" s="84" t="s">
        <v>47</v>
      </c>
      <c r="C10" s="84" t="s">
        <v>47</v>
      </c>
      <c r="D10" s="84" t="s">
        <v>47</v>
      </c>
      <c r="E10" s="84" t="s">
        <v>47</v>
      </c>
      <c r="F10" s="84" t="s">
        <v>47</v>
      </c>
      <c r="G10" s="86" t="s">
        <v>50</v>
      </c>
      <c r="H10" s="85" t="s">
        <v>51</v>
      </c>
      <c r="I10" s="85"/>
      <c r="J10" s="85" t="s">
        <v>52</v>
      </c>
      <c r="K10" s="85"/>
      <c r="L10" s="35"/>
      <c r="M10" s="35"/>
      <c r="N10" s="35"/>
      <c r="O10" s="35"/>
      <c r="P10" s="85" t="s">
        <v>52</v>
      </c>
      <c r="Q10" s="85"/>
      <c r="R10" s="35"/>
      <c r="S10" s="35"/>
      <c r="T10" s="35"/>
      <c r="U10" s="35"/>
      <c r="V10" s="85" t="s">
        <v>52</v>
      </c>
      <c r="W10" s="85"/>
      <c r="X10" s="35"/>
      <c r="Y10" s="35"/>
      <c r="Z10" s="35"/>
      <c r="AA10" s="35"/>
      <c r="AB10" s="85" t="s">
        <v>52</v>
      </c>
      <c r="AC10" s="85"/>
      <c r="AD10" s="35"/>
      <c r="AE10" s="35"/>
      <c r="AF10" s="35"/>
      <c r="AG10" s="35"/>
      <c r="AH10" s="80"/>
      <c r="AI10" s="80"/>
      <c r="AJ10" s="28"/>
      <c r="AK10" s="28"/>
    </row>
    <row r="11" spans="2:37" ht="30.75" thickBot="1">
      <c r="B11" s="87" t="s">
        <v>53</v>
      </c>
      <c r="C11" s="87" t="s">
        <v>54</v>
      </c>
      <c r="D11" s="87" t="s">
        <v>55</v>
      </c>
      <c r="E11" s="87" t="s">
        <v>56</v>
      </c>
      <c r="F11" s="87" t="s">
        <v>0</v>
      </c>
      <c r="G11" s="87" t="s">
        <v>57</v>
      </c>
      <c r="H11" s="87" t="s">
        <v>58</v>
      </c>
      <c r="I11" s="103" t="s">
        <v>59</v>
      </c>
      <c r="J11" s="87" t="s">
        <v>60</v>
      </c>
      <c r="K11" s="87" t="s">
        <v>61</v>
      </c>
      <c r="L11" s="88" t="s">
        <v>62</v>
      </c>
      <c r="M11" s="88" t="s">
        <v>63</v>
      </c>
      <c r="N11" s="88" t="s">
        <v>64</v>
      </c>
      <c r="O11" s="88" t="s">
        <v>12</v>
      </c>
      <c r="P11" s="87" t="s">
        <v>60</v>
      </c>
      <c r="Q11" s="87" t="s">
        <v>61</v>
      </c>
      <c r="R11" s="88" t="s">
        <v>62</v>
      </c>
      <c r="S11" s="88" t="s">
        <v>63</v>
      </c>
      <c r="T11" s="88" t="s">
        <v>64</v>
      </c>
      <c r="U11" s="88" t="s">
        <v>12</v>
      </c>
      <c r="V11" s="87" t="s">
        <v>60</v>
      </c>
      <c r="W11" s="87" t="s">
        <v>61</v>
      </c>
      <c r="X11" s="88" t="s">
        <v>62</v>
      </c>
      <c r="Y11" s="88" t="s">
        <v>63</v>
      </c>
      <c r="Z11" s="88" t="s">
        <v>64</v>
      </c>
      <c r="AA11" s="88" t="s">
        <v>12</v>
      </c>
      <c r="AB11" s="87" t="s">
        <v>60</v>
      </c>
      <c r="AC11" s="87" t="s">
        <v>61</v>
      </c>
      <c r="AD11" s="88" t="s">
        <v>62</v>
      </c>
      <c r="AE11" s="88" t="s">
        <v>63</v>
      </c>
      <c r="AF11" s="88" t="s">
        <v>64</v>
      </c>
      <c r="AG11" s="88" t="s">
        <v>12</v>
      </c>
      <c r="AH11" s="89"/>
      <c r="AI11" s="89"/>
      <c r="AJ11" s="40"/>
      <c r="AK11" s="40"/>
    </row>
    <row r="12" spans="2:37" ht="15.75" thickBot="1">
      <c r="B12" s="90">
        <v>1</v>
      </c>
      <c r="C12" s="90" t="s">
        <v>65</v>
      </c>
      <c r="D12" s="90" t="s">
        <v>66</v>
      </c>
      <c r="E12" s="90" t="s">
        <v>132</v>
      </c>
      <c r="F12" s="90" t="s">
        <v>68</v>
      </c>
      <c r="G12" s="90" t="s">
        <v>65</v>
      </c>
      <c r="H12" s="90" t="s">
        <v>133</v>
      </c>
      <c r="I12" s="105" t="s">
        <v>134</v>
      </c>
      <c r="J12" s="90">
        <v>157000</v>
      </c>
      <c r="K12" s="90">
        <v>0</v>
      </c>
      <c r="L12" s="90">
        <v>18</v>
      </c>
      <c r="M12" s="90" t="s">
        <v>65</v>
      </c>
      <c r="N12" s="91">
        <v>157000</v>
      </c>
      <c r="O12" s="92">
        <v>157000</v>
      </c>
      <c r="P12" s="90">
        <v>168300</v>
      </c>
      <c r="Q12" s="90">
        <v>0</v>
      </c>
      <c r="R12" s="90">
        <v>18</v>
      </c>
      <c r="S12" s="90" t="s">
        <v>65</v>
      </c>
      <c r="T12" s="92">
        <v>168300</v>
      </c>
      <c r="U12" s="92">
        <v>168300</v>
      </c>
      <c r="V12" s="90">
        <v>173750</v>
      </c>
      <c r="W12" s="90">
        <v>0</v>
      </c>
      <c r="X12" s="90">
        <v>18</v>
      </c>
      <c r="Y12" s="90" t="s">
        <v>65</v>
      </c>
      <c r="Z12" s="92">
        <v>173750</v>
      </c>
      <c r="AA12" s="92">
        <v>173750</v>
      </c>
      <c r="AB12" s="90">
        <v>217500</v>
      </c>
      <c r="AC12" s="90">
        <v>0</v>
      </c>
      <c r="AD12" s="90">
        <v>18</v>
      </c>
      <c r="AE12" s="90" t="s">
        <v>65</v>
      </c>
      <c r="AF12" s="92">
        <v>217500</v>
      </c>
      <c r="AG12" s="92">
        <v>217500</v>
      </c>
      <c r="AH12" s="93"/>
      <c r="AI12" s="80"/>
      <c r="AJ12" s="28"/>
      <c r="AK12" s="28"/>
    </row>
    <row r="13" spans="2:37" ht="15.75" thickBot="1">
      <c r="B13" s="94" t="s">
        <v>72</v>
      </c>
      <c r="C13" s="94"/>
      <c r="D13" s="94"/>
      <c r="E13" s="94"/>
      <c r="F13" s="94"/>
      <c r="G13" s="94"/>
      <c r="H13" s="94"/>
      <c r="I13" s="94"/>
      <c r="J13" s="86"/>
      <c r="K13" s="95">
        <v>0</v>
      </c>
      <c r="L13" s="96">
        <v>28260</v>
      </c>
      <c r="M13" s="86"/>
      <c r="N13" s="86"/>
      <c r="O13" s="97">
        <v>157000</v>
      </c>
      <c r="P13" s="86"/>
      <c r="Q13" s="95">
        <v>0</v>
      </c>
      <c r="R13" s="96">
        <v>30294</v>
      </c>
      <c r="S13" s="86"/>
      <c r="T13" s="86"/>
      <c r="U13" s="97">
        <v>168300</v>
      </c>
      <c r="V13" s="86"/>
      <c r="W13" s="95">
        <v>0</v>
      </c>
      <c r="X13" s="96">
        <v>31275</v>
      </c>
      <c r="Y13" s="86"/>
      <c r="Z13" s="86"/>
      <c r="AA13" s="97">
        <v>173750</v>
      </c>
      <c r="AB13" s="86"/>
      <c r="AC13" s="95">
        <v>0</v>
      </c>
      <c r="AD13" s="96">
        <v>39150</v>
      </c>
      <c r="AE13" s="86"/>
      <c r="AF13" s="86"/>
      <c r="AG13" s="97">
        <v>217500</v>
      </c>
      <c r="AH13" s="80"/>
      <c r="AI13" s="80"/>
      <c r="AJ13" s="28"/>
      <c r="AK13" s="28"/>
    </row>
    <row r="14" spans="2:37" ht="15.75" thickBot="1">
      <c r="B14" s="85" t="s">
        <v>73</v>
      </c>
      <c r="C14" s="85"/>
      <c r="D14" s="85"/>
      <c r="E14" s="85"/>
      <c r="F14" s="85"/>
      <c r="G14" s="85"/>
      <c r="H14" s="85"/>
      <c r="I14" s="85"/>
      <c r="J14" s="86" t="s">
        <v>74</v>
      </c>
      <c r="K14" s="95">
        <v>0</v>
      </c>
      <c r="L14" s="86"/>
      <c r="M14" s="86"/>
      <c r="N14" s="86"/>
      <c r="O14" s="95">
        <v>0</v>
      </c>
      <c r="P14" s="86" t="s">
        <v>74</v>
      </c>
      <c r="Q14" s="95">
        <v>0</v>
      </c>
      <c r="R14" s="86"/>
      <c r="S14" s="86"/>
      <c r="T14" s="86"/>
      <c r="U14" s="95">
        <v>0</v>
      </c>
      <c r="V14" s="86" t="s">
        <v>74</v>
      </c>
      <c r="W14" s="95">
        <v>0</v>
      </c>
      <c r="X14" s="86"/>
      <c r="Y14" s="86"/>
      <c r="Z14" s="86"/>
      <c r="AA14" s="95">
        <v>0</v>
      </c>
      <c r="AB14" s="86" t="s">
        <v>74</v>
      </c>
      <c r="AC14" s="95">
        <v>0</v>
      </c>
      <c r="AD14" s="86"/>
      <c r="AE14" s="86"/>
      <c r="AF14" s="86"/>
      <c r="AG14" s="95">
        <v>0</v>
      </c>
      <c r="AH14" s="80"/>
      <c r="AI14" s="80"/>
      <c r="AJ14" s="28"/>
      <c r="AK14" s="28"/>
    </row>
    <row r="15" spans="2:37" ht="15.75" thickBot="1">
      <c r="B15" s="85" t="s">
        <v>75</v>
      </c>
      <c r="C15" s="85"/>
      <c r="D15" s="85"/>
      <c r="E15" s="85"/>
      <c r="F15" s="85"/>
      <c r="G15" s="85"/>
      <c r="H15" s="85"/>
      <c r="I15" s="85"/>
      <c r="J15" s="86"/>
      <c r="K15" s="86"/>
      <c r="L15" s="86"/>
      <c r="M15" s="86"/>
      <c r="N15" s="98">
        <v>0</v>
      </c>
      <c r="O15" s="95">
        <v>0</v>
      </c>
      <c r="P15" s="86"/>
      <c r="Q15" s="86"/>
      <c r="R15" s="86"/>
      <c r="S15" s="86"/>
      <c r="T15" s="98">
        <v>0</v>
      </c>
      <c r="U15" s="96">
        <v>12500</v>
      </c>
      <c r="V15" s="86"/>
      <c r="W15" s="86"/>
      <c r="X15" s="86"/>
      <c r="Y15" s="86"/>
      <c r="Z15" s="98">
        <v>0</v>
      </c>
      <c r="AA15" s="96">
        <v>15000</v>
      </c>
      <c r="AB15" s="86"/>
      <c r="AC15" s="86"/>
      <c r="AD15" s="86"/>
      <c r="AE15" s="86"/>
      <c r="AF15" s="98">
        <v>0</v>
      </c>
      <c r="AG15" s="95">
        <v>0</v>
      </c>
      <c r="AH15" s="80"/>
      <c r="AI15" s="80"/>
      <c r="AJ15" s="28"/>
      <c r="AK15" s="28"/>
    </row>
    <row r="16" spans="2:37" ht="15.75" thickBot="1">
      <c r="B16" s="85" t="s">
        <v>76</v>
      </c>
      <c r="C16" s="85"/>
      <c r="D16" s="85"/>
      <c r="E16" s="85"/>
      <c r="F16" s="85"/>
      <c r="G16" s="85"/>
      <c r="H16" s="85"/>
      <c r="I16" s="85"/>
      <c r="J16" s="86"/>
      <c r="K16" s="86"/>
      <c r="L16" s="86"/>
      <c r="M16" s="86"/>
      <c r="N16" s="98">
        <v>0</v>
      </c>
      <c r="O16" s="95">
        <v>0</v>
      </c>
      <c r="P16" s="86"/>
      <c r="Q16" s="86"/>
      <c r="R16" s="86"/>
      <c r="S16" s="86"/>
      <c r="T16" s="98">
        <v>0</v>
      </c>
      <c r="U16" s="96">
        <v>9500</v>
      </c>
      <c r="V16" s="86"/>
      <c r="W16" s="86"/>
      <c r="X16" s="86"/>
      <c r="Y16" s="86"/>
      <c r="Z16" s="98">
        <v>0</v>
      </c>
      <c r="AA16" s="96">
        <v>5000</v>
      </c>
      <c r="AB16" s="86"/>
      <c r="AC16" s="86"/>
      <c r="AD16" s="86"/>
      <c r="AE16" s="86"/>
      <c r="AF16" s="98">
        <v>0</v>
      </c>
      <c r="AG16" s="95">
        <v>0</v>
      </c>
      <c r="AH16" s="80"/>
      <c r="AI16" s="80"/>
      <c r="AJ16" s="28"/>
      <c r="AK16" s="28"/>
    </row>
    <row r="17" spans="2:37" ht="15.75" thickBot="1">
      <c r="B17" s="94" t="s">
        <v>77</v>
      </c>
      <c r="C17" s="94"/>
      <c r="D17" s="94"/>
      <c r="E17" s="94"/>
      <c r="F17" s="94"/>
      <c r="G17" s="94"/>
      <c r="H17" s="94"/>
      <c r="I17" s="94"/>
      <c r="J17" s="86"/>
      <c r="K17" s="86"/>
      <c r="L17" s="86"/>
      <c r="M17" s="86"/>
      <c r="N17" s="86"/>
      <c r="O17" s="99">
        <v>0</v>
      </c>
      <c r="P17" s="86"/>
      <c r="Q17" s="86"/>
      <c r="R17" s="86"/>
      <c r="S17" s="86"/>
      <c r="T17" s="86"/>
      <c r="U17" s="97">
        <v>22000</v>
      </c>
      <c r="V17" s="86"/>
      <c r="W17" s="86"/>
      <c r="X17" s="86"/>
      <c r="Y17" s="86"/>
      <c r="Z17" s="86"/>
      <c r="AA17" s="97">
        <v>20000</v>
      </c>
      <c r="AB17" s="86"/>
      <c r="AC17" s="86"/>
      <c r="AD17" s="86"/>
      <c r="AE17" s="86"/>
      <c r="AF17" s="86"/>
      <c r="AG17" s="99">
        <v>0</v>
      </c>
      <c r="AH17" s="80"/>
      <c r="AI17" s="80"/>
      <c r="AJ17" s="28"/>
      <c r="AK17" s="28"/>
    </row>
    <row r="18" spans="2:37" ht="15.75" thickBot="1">
      <c r="B18" s="94" t="s">
        <v>78</v>
      </c>
      <c r="C18" s="94"/>
      <c r="D18" s="94"/>
      <c r="E18" s="94"/>
      <c r="F18" s="94"/>
      <c r="G18" s="94"/>
      <c r="H18" s="94"/>
      <c r="I18" s="94"/>
      <c r="J18" s="86"/>
      <c r="K18" s="86"/>
      <c r="L18" s="86"/>
      <c r="M18" s="86"/>
      <c r="N18" s="86"/>
      <c r="O18" s="97">
        <v>28260</v>
      </c>
      <c r="P18" s="86"/>
      <c r="Q18" s="86"/>
      <c r="R18" s="86"/>
      <c r="S18" s="86"/>
      <c r="T18" s="86"/>
      <c r="U18" s="97">
        <v>34254</v>
      </c>
      <c r="V18" s="86"/>
      <c r="W18" s="86"/>
      <c r="X18" s="86"/>
      <c r="Y18" s="86"/>
      <c r="Z18" s="86"/>
      <c r="AA18" s="97">
        <v>34875</v>
      </c>
      <c r="AB18" s="86"/>
      <c r="AC18" s="86"/>
      <c r="AD18" s="86"/>
      <c r="AE18" s="86"/>
      <c r="AF18" s="86"/>
      <c r="AG18" s="97">
        <v>39150</v>
      </c>
      <c r="AH18" s="80"/>
      <c r="AI18" s="80"/>
      <c r="AJ18" s="28"/>
      <c r="AK18" s="28"/>
    </row>
    <row r="19" spans="2:37" ht="15.75" thickBot="1">
      <c r="B19" s="94" t="s">
        <v>79</v>
      </c>
      <c r="C19" s="94"/>
      <c r="D19" s="94"/>
      <c r="E19" s="94"/>
      <c r="F19" s="94"/>
      <c r="G19" s="94"/>
      <c r="H19" s="94"/>
      <c r="I19" s="94"/>
      <c r="J19" s="86"/>
      <c r="K19" s="86"/>
      <c r="L19" s="86"/>
      <c r="M19" s="86"/>
      <c r="N19" s="100" t="s">
        <v>80</v>
      </c>
      <c r="O19" s="97">
        <v>185260</v>
      </c>
      <c r="P19" s="86"/>
      <c r="Q19" s="86"/>
      <c r="R19" s="86"/>
      <c r="S19" s="86"/>
      <c r="T19" s="100" t="s">
        <v>80</v>
      </c>
      <c r="U19" s="97">
        <v>224554</v>
      </c>
      <c r="V19" s="86"/>
      <c r="W19" s="86"/>
      <c r="X19" s="86"/>
      <c r="Y19" s="86"/>
      <c r="Z19" s="100" t="s">
        <v>80</v>
      </c>
      <c r="AA19" s="97">
        <v>228625</v>
      </c>
      <c r="AB19" s="86"/>
      <c r="AC19" s="86"/>
      <c r="AD19" s="86"/>
      <c r="AE19" s="86"/>
      <c r="AF19" s="100" t="s">
        <v>80</v>
      </c>
      <c r="AG19" s="97">
        <v>256650</v>
      </c>
      <c r="AH19" s="80"/>
      <c r="AI19" s="80"/>
      <c r="AJ19" s="28"/>
      <c r="AK19" s="28"/>
    </row>
    <row r="20" spans="2:37" ht="15.75" thickBot="1">
      <c r="B20" s="101" t="s">
        <v>81</v>
      </c>
      <c r="C20" s="102"/>
      <c r="D20" s="102"/>
      <c r="E20" s="102"/>
      <c r="F20" s="102"/>
      <c r="G20" s="102"/>
      <c r="H20" s="102"/>
      <c r="I20" s="102"/>
      <c r="J20" s="101" t="s">
        <v>43</v>
      </c>
      <c r="K20" s="101" t="s">
        <v>43</v>
      </c>
    </row>
    <row r="21" spans="2:37" ht="15.75" thickBot="1">
      <c r="B21" s="103" t="s">
        <v>82</v>
      </c>
      <c r="C21" s="103" t="s">
        <v>83</v>
      </c>
      <c r="D21" s="101" t="s">
        <v>84</v>
      </c>
      <c r="E21" s="102"/>
      <c r="F21" s="102"/>
      <c r="G21" s="102"/>
      <c r="H21" s="102"/>
      <c r="I21" s="102"/>
      <c r="J21" s="103" t="s">
        <v>85</v>
      </c>
      <c r="K21" s="103" t="s">
        <v>86</v>
      </c>
      <c r="O21" s="104">
        <f>SUM(O13:O17)</f>
        <v>157000</v>
      </c>
      <c r="U21" s="104">
        <f>SUM(U13:U17)</f>
        <v>212300</v>
      </c>
      <c r="AA21" s="104">
        <f>SUM(AA13:AA17)</f>
        <v>213750</v>
      </c>
      <c r="AG21" s="104">
        <f>SUM(AG13:AG17)</f>
        <v>217500</v>
      </c>
    </row>
    <row r="22" spans="2:37" ht="15.75" thickBot="1">
      <c r="B22" s="105">
        <v>1</v>
      </c>
      <c r="C22" s="105" t="s">
        <v>87</v>
      </c>
      <c r="D22" s="106" t="s">
        <v>1</v>
      </c>
      <c r="E22" s="107"/>
      <c r="F22" s="107"/>
      <c r="G22" s="107"/>
      <c r="H22" s="107"/>
      <c r="I22" s="107"/>
      <c r="J22" s="105" t="s">
        <v>88</v>
      </c>
      <c r="K22" s="105" t="s">
        <v>65</v>
      </c>
      <c r="O22" s="74">
        <f>O21*18%</f>
        <v>28260</v>
      </c>
      <c r="U22" s="74">
        <f>U21*18%</f>
        <v>38214</v>
      </c>
      <c r="AA22" s="74">
        <f>AA21*18%</f>
        <v>38475</v>
      </c>
      <c r="AG22" s="74">
        <f>AG21*18%</f>
        <v>39150</v>
      </c>
    </row>
    <row r="23" spans="2:37" ht="15.75" thickBot="1">
      <c r="B23" s="105">
        <v>2</v>
      </c>
      <c r="C23" s="105" t="s">
        <v>89</v>
      </c>
      <c r="D23" s="106" t="s">
        <v>2</v>
      </c>
      <c r="E23" s="107"/>
      <c r="F23" s="107"/>
      <c r="G23" s="107"/>
      <c r="H23" s="107"/>
      <c r="I23" s="107"/>
      <c r="J23" s="105" t="s">
        <v>88</v>
      </c>
      <c r="K23" s="105" t="s">
        <v>65</v>
      </c>
      <c r="O23" s="104">
        <f>O21+O22</f>
        <v>185260</v>
      </c>
      <c r="U23" s="104">
        <f>U21+U22</f>
        <v>250514</v>
      </c>
      <c r="AA23" s="104">
        <f>AA21+AA22</f>
        <v>252225</v>
      </c>
      <c r="AG23" s="104">
        <f>AG21+AG22</f>
        <v>256650</v>
      </c>
    </row>
    <row r="24" spans="2:37" ht="15.75" thickBot="1">
      <c r="B24" s="105">
        <v>3</v>
      </c>
      <c r="C24" s="105" t="s">
        <v>90</v>
      </c>
      <c r="D24" s="106" t="s">
        <v>134</v>
      </c>
      <c r="E24" s="107"/>
      <c r="F24" s="107"/>
      <c r="G24" s="107"/>
      <c r="H24" s="107"/>
      <c r="I24" s="107"/>
      <c r="J24" s="105" t="s">
        <v>88</v>
      </c>
      <c r="K24" s="105" t="s">
        <v>65</v>
      </c>
    </row>
    <row r="25" spans="2:37" ht="15.75" thickBot="1">
      <c r="B25" s="105">
        <v>4</v>
      </c>
      <c r="C25" s="105" t="s">
        <v>92</v>
      </c>
      <c r="D25" s="106" t="s">
        <v>3</v>
      </c>
      <c r="E25" s="107"/>
      <c r="F25" s="107"/>
      <c r="G25" s="107"/>
      <c r="H25" s="107"/>
      <c r="I25" s="107"/>
      <c r="J25" s="105" t="s">
        <v>88</v>
      </c>
      <c r="K25" s="105" t="s">
        <v>65</v>
      </c>
    </row>
  </sheetData>
  <mergeCells count="71">
    <mergeCell ref="D25:I25"/>
    <mergeCell ref="B20:I20"/>
    <mergeCell ref="J20:K20"/>
    <mergeCell ref="D21:I21"/>
    <mergeCell ref="D22:I22"/>
    <mergeCell ref="D23:I23"/>
    <mergeCell ref="D24:I24"/>
    <mergeCell ref="B14:I14"/>
    <mergeCell ref="B15:I15"/>
    <mergeCell ref="B16:I16"/>
    <mergeCell ref="B17:I17"/>
    <mergeCell ref="B18:I18"/>
    <mergeCell ref="B19:I19"/>
    <mergeCell ref="H10:I10"/>
    <mergeCell ref="J10:O10"/>
    <mergeCell ref="P10:U10"/>
    <mergeCell ref="V10:AA10"/>
    <mergeCell ref="AB10:AG10"/>
    <mergeCell ref="B13:I13"/>
    <mergeCell ref="V8:X8"/>
    <mergeCell ref="Y8:AA8"/>
    <mergeCell ref="AB8:AD8"/>
    <mergeCell ref="AE8:AG8"/>
    <mergeCell ref="B9:F10"/>
    <mergeCell ref="G9:I9"/>
    <mergeCell ref="J9:O9"/>
    <mergeCell ref="P9:U9"/>
    <mergeCell ref="V9:AA9"/>
    <mergeCell ref="AB9:AG9"/>
    <mergeCell ref="B7:I7"/>
    <mergeCell ref="J7:O7"/>
    <mergeCell ref="P7:U7"/>
    <mergeCell ref="V7:AA7"/>
    <mergeCell ref="AB7:AG7"/>
    <mergeCell ref="B8:I8"/>
    <mergeCell ref="J8:L8"/>
    <mergeCell ref="M8:O8"/>
    <mergeCell ref="P8:R8"/>
    <mergeCell ref="S8:U8"/>
    <mergeCell ref="G5:I5"/>
    <mergeCell ref="J5:O5"/>
    <mergeCell ref="P5:U5"/>
    <mergeCell ref="V5:AA5"/>
    <mergeCell ref="AB5:AG5"/>
    <mergeCell ref="B6:I6"/>
    <mergeCell ref="J6:O6"/>
    <mergeCell ref="P6:U6"/>
    <mergeCell ref="V6:AA6"/>
    <mergeCell ref="AB6:AG6"/>
    <mergeCell ref="AB3:AG3"/>
    <mergeCell ref="G4:I4"/>
    <mergeCell ref="J4:O4"/>
    <mergeCell ref="P4:U4"/>
    <mergeCell ref="V4:AA4"/>
    <mergeCell ref="AB4:AG4"/>
    <mergeCell ref="AB1:AG1"/>
    <mergeCell ref="G2:I2"/>
    <mergeCell ref="J2:O2"/>
    <mergeCell ref="P2:U2"/>
    <mergeCell ref="V2:AA2"/>
    <mergeCell ref="AB2:AG2"/>
    <mergeCell ref="B1:C5"/>
    <mergeCell ref="D1:F5"/>
    <mergeCell ref="G1:I1"/>
    <mergeCell ref="J1:O1"/>
    <mergeCell ref="P1:U1"/>
    <mergeCell ref="V1:AA1"/>
    <mergeCell ref="G3:I3"/>
    <mergeCell ref="J3:O3"/>
    <mergeCell ref="P3:U3"/>
    <mergeCell ref="V3:AA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workbookViewId="0">
      <selection activeCell="B11" sqref="B11:Q18"/>
    </sheetView>
  </sheetViews>
  <sheetFormatPr defaultRowHeight="14.25"/>
  <cols>
    <col min="1" max="2" width="9.140625" style="74" customWidth="1"/>
    <col min="3" max="3" width="13.42578125" style="74" customWidth="1"/>
    <col min="4" max="4" width="32.85546875" style="74" customWidth="1"/>
    <col min="5" max="5" width="20.7109375" style="74" customWidth="1"/>
    <col min="6" max="7" width="9.140625" style="74" customWidth="1"/>
    <col min="8" max="8" width="32" style="74" customWidth="1"/>
    <col min="9" max="16" width="22.7109375" style="74" customWidth="1"/>
    <col min="17" max="17" width="9.140625" style="74" customWidth="1"/>
    <col min="18" max="16384" width="9.140625" style="74"/>
  </cols>
  <sheetData>
    <row r="1" spans="2:17" ht="15" thickBot="1">
      <c r="B1" s="69"/>
      <c r="C1" s="69"/>
      <c r="D1" s="70" t="s">
        <v>122</v>
      </c>
      <c r="E1" s="70" t="s">
        <v>122</v>
      </c>
      <c r="F1" s="72" t="s">
        <v>123</v>
      </c>
      <c r="G1" s="72" t="s">
        <v>123</v>
      </c>
      <c r="H1" s="72" t="s">
        <v>123</v>
      </c>
      <c r="I1" s="73" t="s">
        <v>135</v>
      </c>
      <c r="J1" s="73" t="s">
        <v>135</v>
      </c>
      <c r="K1" s="73" t="s">
        <v>94</v>
      </c>
      <c r="L1" s="73" t="s">
        <v>94</v>
      </c>
      <c r="M1" s="73" t="s">
        <v>93</v>
      </c>
      <c r="N1" s="73" t="s">
        <v>93</v>
      </c>
      <c r="O1" s="73" t="s">
        <v>96</v>
      </c>
      <c r="P1" s="73" t="s">
        <v>96</v>
      </c>
    </row>
    <row r="2" spans="2:17">
      <c r="B2" s="69"/>
      <c r="C2" s="69"/>
      <c r="D2" s="70" t="s">
        <v>122</v>
      </c>
      <c r="E2" s="70" t="s">
        <v>122</v>
      </c>
      <c r="F2" s="72" t="s">
        <v>125</v>
      </c>
      <c r="G2" s="72" t="s">
        <v>125</v>
      </c>
      <c r="H2" s="72" t="s">
        <v>125</v>
      </c>
      <c r="I2" s="108" t="s">
        <v>25</v>
      </c>
      <c r="J2" s="108" t="s">
        <v>25</v>
      </c>
      <c r="K2" s="108" t="s">
        <v>24</v>
      </c>
      <c r="L2" s="108" t="s">
        <v>24</v>
      </c>
      <c r="M2" s="108" t="s">
        <v>23</v>
      </c>
      <c r="N2" s="108" t="s">
        <v>23</v>
      </c>
      <c r="O2" s="108" t="s">
        <v>26</v>
      </c>
      <c r="P2" s="108" t="s">
        <v>26</v>
      </c>
    </row>
    <row r="3" spans="2:17">
      <c r="B3" s="69"/>
      <c r="C3" s="69"/>
      <c r="D3" s="70" t="s">
        <v>122</v>
      </c>
      <c r="E3" s="70" t="s">
        <v>122</v>
      </c>
      <c r="F3" s="72" t="s">
        <v>126</v>
      </c>
      <c r="G3" s="72" t="s">
        <v>126</v>
      </c>
      <c r="H3" s="72" t="s">
        <v>126</v>
      </c>
      <c r="I3" s="108" t="s">
        <v>29</v>
      </c>
      <c r="J3" s="108" t="s">
        <v>29</v>
      </c>
      <c r="K3" s="108" t="s">
        <v>29</v>
      </c>
      <c r="L3" s="108" t="s">
        <v>29</v>
      </c>
      <c r="M3" s="108" t="s">
        <v>28</v>
      </c>
      <c r="N3" s="108" t="s">
        <v>28</v>
      </c>
      <c r="O3" s="108" t="s">
        <v>28</v>
      </c>
      <c r="P3" s="108" t="s">
        <v>28</v>
      </c>
    </row>
    <row r="4" spans="2:17">
      <c r="B4" s="69"/>
      <c r="C4" s="69"/>
      <c r="D4" s="70" t="s">
        <v>122</v>
      </c>
      <c r="E4" s="70" t="s">
        <v>122</v>
      </c>
      <c r="F4" s="72" t="s">
        <v>127</v>
      </c>
      <c r="G4" s="72" t="s">
        <v>127</v>
      </c>
      <c r="H4" s="72" t="s">
        <v>127</v>
      </c>
      <c r="I4" s="108" t="s">
        <v>32</v>
      </c>
      <c r="J4" s="108" t="s">
        <v>32</v>
      </c>
      <c r="K4" s="108" t="s">
        <v>32</v>
      </c>
      <c r="L4" s="108" t="s">
        <v>32</v>
      </c>
      <c r="M4" s="108" t="s">
        <v>31</v>
      </c>
      <c r="N4" s="108" t="s">
        <v>31</v>
      </c>
      <c r="O4" s="108" t="s">
        <v>33</v>
      </c>
      <c r="P4" s="108" t="s">
        <v>33</v>
      </c>
    </row>
    <row r="5" spans="2:17" ht="15" thickBot="1">
      <c r="B5" s="69"/>
      <c r="C5" s="69"/>
      <c r="D5" s="70" t="s">
        <v>122</v>
      </c>
      <c r="E5" s="70" t="s">
        <v>122</v>
      </c>
      <c r="F5" s="69"/>
      <c r="G5" s="69"/>
      <c r="H5" s="69"/>
      <c r="I5" s="108" t="s">
        <v>35</v>
      </c>
      <c r="J5" s="108" t="s">
        <v>35</v>
      </c>
      <c r="K5" s="108" t="s">
        <v>35</v>
      </c>
      <c r="L5" s="108" t="s">
        <v>35</v>
      </c>
      <c r="M5" s="108" t="s">
        <v>34</v>
      </c>
      <c r="N5" s="108" t="s">
        <v>34</v>
      </c>
      <c r="O5" s="108" t="s">
        <v>36</v>
      </c>
      <c r="P5" s="108" t="s">
        <v>36</v>
      </c>
    </row>
    <row r="6" spans="2:17" ht="15" thickBot="1">
      <c r="B6" s="107" t="s">
        <v>128</v>
      </c>
      <c r="C6" s="107" t="s">
        <v>128</v>
      </c>
      <c r="D6" s="107" t="s">
        <v>128</v>
      </c>
      <c r="E6" s="107" t="s">
        <v>128</v>
      </c>
      <c r="F6" s="107" t="s">
        <v>128</v>
      </c>
      <c r="G6" s="107" t="s">
        <v>128</v>
      </c>
      <c r="H6" s="107" t="s">
        <v>128</v>
      </c>
      <c r="I6" s="109" t="s">
        <v>129</v>
      </c>
      <c r="J6" s="109" t="s">
        <v>129</v>
      </c>
      <c r="K6" s="109" t="s">
        <v>39</v>
      </c>
      <c r="L6" s="109" t="s">
        <v>39</v>
      </c>
      <c r="M6" s="109" t="s">
        <v>38</v>
      </c>
      <c r="N6" s="109" t="s">
        <v>38</v>
      </c>
      <c r="O6" s="109" t="s">
        <v>41</v>
      </c>
      <c r="P6" s="109" t="s">
        <v>41</v>
      </c>
    </row>
    <row r="7" spans="2:17" ht="15" thickBot="1">
      <c r="B7" s="109" t="s">
        <v>130</v>
      </c>
      <c r="C7" s="109" t="s">
        <v>130</v>
      </c>
      <c r="D7" s="109" t="s">
        <v>130</v>
      </c>
      <c r="E7" s="109" t="s">
        <v>130</v>
      </c>
      <c r="F7" s="109" t="s">
        <v>130</v>
      </c>
      <c r="G7" s="109" t="s">
        <v>130</v>
      </c>
      <c r="H7" s="109" t="s">
        <v>130</v>
      </c>
      <c r="I7" s="109" t="s">
        <v>43</v>
      </c>
      <c r="J7" s="109" t="s">
        <v>43</v>
      </c>
      <c r="K7" s="109" t="s">
        <v>43</v>
      </c>
      <c r="L7" s="109" t="s">
        <v>43</v>
      </c>
      <c r="M7" s="109" t="s">
        <v>43</v>
      </c>
      <c r="N7" s="109" t="s">
        <v>43</v>
      </c>
      <c r="O7" s="109" t="s">
        <v>43</v>
      </c>
      <c r="P7" s="109" t="s">
        <v>43</v>
      </c>
    </row>
    <row r="8" spans="2:17" ht="15" thickBot="1">
      <c r="B8" s="109" t="s">
        <v>97</v>
      </c>
      <c r="C8" s="109" t="s">
        <v>97</v>
      </c>
      <c r="D8" s="109" t="s">
        <v>97</v>
      </c>
      <c r="E8" s="109" t="s">
        <v>97</v>
      </c>
      <c r="F8" s="109" t="s">
        <v>97</v>
      </c>
      <c r="G8" s="109" t="s">
        <v>97</v>
      </c>
      <c r="H8" s="109" t="s">
        <v>97</v>
      </c>
      <c r="I8" s="109" t="s">
        <v>98</v>
      </c>
      <c r="J8" s="109" t="s">
        <v>98</v>
      </c>
      <c r="K8" s="109" t="s">
        <v>98</v>
      </c>
      <c r="L8" s="109" t="s">
        <v>98</v>
      </c>
      <c r="M8" s="109" t="s">
        <v>98</v>
      </c>
      <c r="N8" s="109" t="s">
        <v>98</v>
      </c>
      <c r="O8" s="109" t="s">
        <v>98</v>
      </c>
      <c r="P8" s="109" t="s">
        <v>98</v>
      </c>
    </row>
    <row r="9" spans="2:17" ht="15" thickBot="1">
      <c r="B9" s="110" t="s">
        <v>47</v>
      </c>
      <c r="C9" s="110" t="s">
        <v>47</v>
      </c>
      <c r="D9" s="110" t="s">
        <v>47</v>
      </c>
      <c r="E9" s="110" t="s">
        <v>47</v>
      </c>
      <c r="F9" s="109" t="s">
        <v>48</v>
      </c>
      <c r="G9" s="109" t="s">
        <v>48</v>
      </c>
      <c r="H9" s="109" t="s">
        <v>48</v>
      </c>
      <c r="I9" s="109" t="s">
        <v>45</v>
      </c>
      <c r="J9" s="109" t="s">
        <v>45</v>
      </c>
      <c r="K9" s="109" t="s">
        <v>45</v>
      </c>
      <c r="L9" s="109" t="s">
        <v>45</v>
      </c>
      <c r="M9" s="109" t="s">
        <v>45</v>
      </c>
      <c r="N9" s="109" t="s">
        <v>45</v>
      </c>
      <c r="O9" s="109" t="s">
        <v>45</v>
      </c>
      <c r="P9" s="109" t="s">
        <v>45</v>
      </c>
    </row>
    <row r="10" spans="2:17" ht="15" thickBot="1">
      <c r="B10" s="110" t="s">
        <v>47</v>
      </c>
      <c r="C10" s="110" t="s">
        <v>47</v>
      </c>
      <c r="D10" s="110" t="s">
        <v>47</v>
      </c>
      <c r="E10" s="110" t="s">
        <v>47</v>
      </c>
      <c r="F10" s="109" t="s">
        <v>99</v>
      </c>
      <c r="G10" s="109" t="s">
        <v>99</v>
      </c>
      <c r="H10" s="109" t="s">
        <v>99</v>
      </c>
      <c r="I10" s="109" t="s">
        <v>46</v>
      </c>
      <c r="J10" s="109" t="s">
        <v>46</v>
      </c>
      <c r="K10" s="109" t="s">
        <v>46</v>
      </c>
      <c r="L10" s="109" t="s">
        <v>46</v>
      </c>
      <c r="M10" s="109" t="s">
        <v>46</v>
      </c>
      <c r="N10" s="109" t="s">
        <v>46</v>
      </c>
      <c r="O10" s="109" t="s">
        <v>46</v>
      </c>
      <c r="P10" s="109" t="s">
        <v>46</v>
      </c>
    </row>
    <row r="11" spans="2:17" ht="15" thickBot="1">
      <c r="B11" s="111" t="s">
        <v>82</v>
      </c>
      <c r="C11" s="111" t="s">
        <v>54</v>
      </c>
      <c r="D11" s="111" t="s">
        <v>100</v>
      </c>
      <c r="E11" s="111" t="s">
        <v>55</v>
      </c>
      <c r="F11" s="111" t="s">
        <v>101</v>
      </c>
      <c r="G11" s="111" t="s">
        <v>0</v>
      </c>
      <c r="H11" s="111" t="s">
        <v>102</v>
      </c>
      <c r="I11" s="111" t="s">
        <v>64</v>
      </c>
      <c r="J11" s="111" t="s">
        <v>103</v>
      </c>
      <c r="K11" s="111" t="s">
        <v>64</v>
      </c>
      <c r="L11" s="111" t="s">
        <v>103</v>
      </c>
      <c r="M11" s="111" t="s">
        <v>64</v>
      </c>
      <c r="N11" s="111" t="s">
        <v>103</v>
      </c>
      <c r="O11" s="111" t="s">
        <v>64</v>
      </c>
      <c r="P11" s="111" t="s">
        <v>103</v>
      </c>
      <c r="Q11" s="112"/>
    </row>
    <row r="12" spans="2:17" ht="15" thickBot="1">
      <c r="B12" s="113">
        <v>1</v>
      </c>
      <c r="C12" s="113" t="s">
        <v>65</v>
      </c>
      <c r="D12" s="113" t="s">
        <v>66</v>
      </c>
      <c r="E12" s="113" t="s">
        <v>136</v>
      </c>
      <c r="F12" s="113" t="s">
        <v>132</v>
      </c>
      <c r="G12" s="113" t="s">
        <v>105</v>
      </c>
      <c r="H12" s="113"/>
      <c r="I12" s="114"/>
      <c r="J12" s="114" t="s">
        <v>137</v>
      </c>
      <c r="K12" s="114"/>
      <c r="L12" s="114" t="s">
        <v>138</v>
      </c>
      <c r="M12" s="114"/>
      <c r="N12" s="114" t="s">
        <v>139</v>
      </c>
      <c r="O12" s="114"/>
      <c r="P12" s="114" t="s">
        <v>140</v>
      </c>
      <c r="Q12" s="112"/>
    </row>
    <row r="13" spans="2:17" ht="15" thickBot="1">
      <c r="B13" s="112">
        <v>1</v>
      </c>
      <c r="C13" s="112" t="s">
        <v>65</v>
      </c>
      <c r="D13" s="112" t="s">
        <v>141</v>
      </c>
      <c r="E13" s="112" t="s">
        <v>141</v>
      </c>
      <c r="F13" s="112" t="s">
        <v>142</v>
      </c>
      <c r="G13" s="112" t="s">
        <v>105</v>
      </c>
      <c r="H13" s="86" t="s">
        <v>143</v>
      </c>
      <c r="I13" s="115" t="s">
        <v>144</v>
      </c>
      <c r="J13" s="115" t="s">
        <v>145</v>
      </c>
      <c r="K13" s="115" t="s">
        <v>146</v>
      </c>
      <c r="L13" s="115" t="s">
        <v>147</v>
      </c>
      <c r="M13" s="115" t="s">
        <v>148</v>
      </c>
      <c r="N13" s="116" t="s">
        <v>143</v>
      </c>
      <c r="O13" s="115" t="s">
        <v>116</v>
      </c>
      <c r="P13" s="115" t="s">
        <v>117</v>
      </c>
      <c r="Q13" s="112"/>
    </row>
    <row r="14" spans="2:17" ht="15" thickBot="1">
      <c r="B14" s="112">
        <v>2</v>
      </c>
      <c r="C14" s="112" t="s">
        <v>65</v>
      </c>
      <c r="D14" s="112" t="s">
        <v>149</v>
      </c>
      <c r="E14" s="112" t="s">
        <v>149</v>
      </c>
      <c r="F14" s="112" t="s">
        <v>142</v>
      </c>
      <c r="G14" s="112" t="s">
        <v>105</v>
      </c>
      <c r="H14" s="86" t="s">
        <v>150</v>
      </c>
      <c r="I14" s="115" t="s">
        <v>151</v>
      </c>
      <c r="J14" s="115" t="s">
        <v>152</v>
      </c>
      <c r="K14" s="115" t="s">
        <v>153</v>
      </c>
      <c r="L14" s="115" t="s">
        <v>154</v>
      </c>
      <c r="M14" s="115" t="s">
        <v>155</v>
      </c>
      <c r="N14" s="115" t="s">
        <v>156</v>
      </c>
      <c r="O14" s="115" t="s">
        <v>157</v>
      </c>
      <c r="P14" s="116" t="s">
        <v>150</v>
      </c>
      <c r="Q14" s="112"/>
    </row>
    <row r="15" spans="2:17" ht="15" thickBot="1">
      <c r="B15" s="112">
        <v>3</v>
      </c>
      <c r="C15" s="112" t="s">
        <v>65</v>
      </c>
      <c r="D15" s="112" t="s">
        <v>158</v>
      </c>
      <c r="E15" s="112" t="s">
        <v>158</v>
      </c>
      <c r="F15" s="112" t="s">
        <v>142</v>
      </c>
      <c r="G15" s="112" t="s">
        <v>105</v>
      </c>
      <c r="H15" s="86" t="s">
        <v>159</v>
      </c>
      <c r="I15" s="115" t="s">
        <v>160</v>
      </c>
      <c r="J15" s="115" t="s">
        <v>161</v>
      </c>
      <c r="K15" s="115" t="s">
        <v>162</v>
      </c>
      <c r="L15" s="115" t="s">
        <v>163</v>
      </c>
      <c r="M15" s="115" t="s">
        <v>164</v>
      </c>
      <c r="N15" s="116" t="s">
        <v>159</v>
      </c>
      <c r="O15" s="115" t="s">
        <v>165</v>
      </c>
      <c r="P15" s="115" t="s">
        <v>166</v>
      </c>
      <c r="Q15" s="112"/>
    </row>
    <row r="16" spans="2:17" ht="15" thickBot="1">
      <c r="B16" s="112">
        <v>4</v>
      </c>
      <c r="C16" s="112" t="s">
        <v>65</v>
      </c>
      <c r="D16" s="112" t="s">
        <v>167</v>
      </c>
      <c r="E16" s="112" t="s">
        <v>167</v>
      </c>
      <c r="F16" s="112" t="s">
        <v>142</v>
      </c>
      <c r="G16" s="112" t="s">
        <v>105</v>
      </c>
      <c r="H16" s="86" t="s">
        <v>168</v>
      </c>
      <c r="I16" s="115" t="s">
        <v>169</v>
      </c>
      <c r="J16" s="116" t="s">
        <v>168</v>
      </c>
      <c r="K16" s="115" t="s">
        <v>170</v>
      </c>
      <c r="L16" s="115" t="s">
        <v>171</v>
      </c>
      <c r="M16" s="115" t="s">
        <v>172</v>
      </c>
      <c r="N16" s="115" t="s">
        <v>173</v>
      </c>
      <c r="O16" s="115" t="s">
        <v>164</v>
      </c>
      <c r="P16" s="115" t="s">
        <v>159</v>
      </c>
      <c r="Q16" s="112"/>
    </row>
    <row r="17" spans="2:17" ht="15" thickBot="1">
      <c r="B17" s="112">
        <v>5</v>
      </c>
      <c r="C17" s="112" t="s">
        <v>65</v>
      </c>
      <c r="D17" s="112" t="s">
        <v>174</v>
      </c>
      <c r="E17" s="112" t="s">
        <v>174</v>
      </c>
      <c r="F17" s="112" t="s">
        <v>142</v>
      </c>
      <c r="G17" s="112" t="s">
        <v>105</v>
      </c>
      <c r="H17" s="86" t="s">
        <v>175</v>
      </c>
      <c r="I17" s="115" t="s">
        <v>176</v>
      </c>
      <c r="J17" s="115" t="s">
        <v>177</v>
      </c>
      <c r="K17" s="115" t="s">
        <v>178</v>
      </c>
      <c r="L17" s="115" t="s">
        <v>179</v>
      </c>
      <c r="M17" s="115" t="s">
        <v>180</v>
      </c>
      <c r="N17" s="115" t="s">
        <v>181</v>
      </c>
      <c r="O17" s="115" t="s">
        <v>182</v>
      </c>
      <c r="P17" s="116" t="s">
        <v>175</v>
      </c>
      <c r="Q17" s="112"/>
    </row>
    <row r="18" spans="2:17" ht="15" thickBot="1"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</row>
  </sheetData>
  <mergeCells count="53">
    <mergeCell ref="O10:P10"/>
    <mergeCell ref="B9:E10"/>
    <mergeCell ref="F9:H9"/>
    <mergeCell ref="I9:J9"/>
    <mergeCell ref="K9:L9"/>
    <mergeCell ref="M9:N9"/>
    <mergeCell ref="O9:P9"/>
    <mergeCell ref="F10:H10"/>
    <mergeCell ref="I10:J10"/>
    <mergeCell ref="K10:L10"/>
    <mergeCell ref="M10:N10"/>
    <mergeCell ref="B7:H7"/>
    <mergeCell ref="I7:J7"/>
    <mergeCell ref="K7:L7"/>
    <mergeCell ref="M7:N7"/>
    <mergeCell ref="O7:P7"/>
    <mergeCell ref="B8:H8"/>
    <mergeCell ref="I8:J8"/>
    <mergeCell ref="K8:L8"/>
    <mergeCell ref="M8:N8"/>
    <mergeCell ref="O8:P8"/>
    <mergeCell ref="F5:H5"/>
    <mergeCell ref="I5:J5"/>
    <mergeCell ref="K5:L5"/>
    <mergeCell ref="M5:N5"/>
    <mergeCell ref="O5:P5"/>
    <mergeCell ref="B6:H6"/>
    <mergeCell ref="I6:J6"/>
    <mergeCell ref="K6:L6"/>
    <mergeCell ref="M6:N6"/>
    <mergeCell ref="O6:P6"/>
    <mergeCell ref="O3:P3"/>
    <mergeCell ref="F4:H4"/>
    <mergeCell ref="I4:J4"/>
    <mergeCell ref="K4:L4"/>
    <mergeCell ref="M4:N4"/>
    <mergeCell ref="O4:P4"/>
    <mergeCell ref="O1:P1"/>
    <mergeCell ref="F2:H2"/>
    <mergeCell ref="I2:J2"/>
    <mergeCell ref="K2:L2"/>
    <mergeCell ref="M2:N2"/>
    <mergeCell ref="O2:P2"/>
    <mergeCell ref="B1:C5"/>
    <mergeCell ref="D1:E5"/>
    <mergeCell ref="F1:H1"/>
    <mergeCell ref="I1:J1"/>
    <mergeCell ref="K1:L1"/>
    <mergeCell ref="M1:N1"/>
    <mergeCell ref="F3:H3"/>
    <mergeCell ref="I3:J3"/>
    <mergeCell ref="K3:L3"/>
    <mergeCell ref="M3:N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Props1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47C23-3C2B-4B0B-B300-F7D6C7F64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44EE2A-74FB-446F-8AF0-5C86950C26D7}">
  <ds:schemaRefs>
    <ds:schemaRef ds:uri="http://purl.org/dc/dcmitype/"/>
    <ds:schemaRef ds:uri="http://purl.org/dc/elements/1.1/"/>
    <ds:schemaRef ds:uri="http://www.w3.org/XML/1998/namespace"/>
    <ds:schemaRef ds:uri="31425ea5-094f-46b7-81b2-8228d74d0ac1"/>
    <ds:schemaRef ds:uri="5f6de6f9-3696-4735-9aef-34aa82e5f2a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Price Comparison  R0981</vt:lpstr>
      <vt:lpstr>BOQ Price Bid R0981</vt:lpstr>
      <vt:lpstr>Price Comparison R0980</vt:lpstr>
      <vt:lpstr>BOQ Price Bid  R0980</vt:lpstr>
      <vt:lpstr>Price Comparison R0882</vt:lpstr>
      <vt:lpstr>BOQ Price Bid R0882</vt:lpstr>
      <vt:lpstr>Price Comparison R0826</vt:lpstr>
      <vt:lpstr>BOQ Price Bid R0826</vt:lpstr>
      <vt:lpstr>Price Comparison R0825</vt:lpstr>
      <vt:lpstr>BOQ Price Bid R0825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Sarvesh Patil</cp:lastModifiedBy>
  <dcterms:created xsi:type="dcterms:W3CDTF">2023-03-01T10:20:52Z</dcterms:created>
  <dcterms:modified xsi:type="dcterms:W3CDTF">2024-05-29T05:15:14Z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