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pushpak_shewale_k-corp_in/Documents/Desktop/"/>
    </mc:Choice>
  </mc:AlternateContent>
  <bookViews>
    <workbookView xWindow="0" yWindow="0" windowWidth="20490" windowHeight="7620"/>
  </bookViews>
  <sheets>
    <sheet name="Sheet1"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1" l="1"/>
  <c r="N4" i="1" s="1"/>
  <c r="N3" i="1" s="1"/>
  <c r="N11" i="1"/>
  <c r="L4" i="1"/>
  <c r="N21" i="1"/>
  <c r="N7" i="1"/>
  <c r="N8" i="1"/>
  <c r="N9" i="1"/>
  <c r="N12" i="1"/>
  <c r="N13" i="1"/>
  <c r="N14" i="1"/>
  <c r="N15" i="1"/>
  <c r="N16" i="1"/>
  <c r="N17" i="1"/>
  <c r="N18" i="1"/>
  <c r="N19" i="1"/>
  <c r="N20" i="1"/>
  <c r="N23" i="1"/>
  <c r="N24" i="1"/>
  <c r="N25" i="1"/>
  <c r="N26" i="1"/>
  <c r="N27" i="1"/>
  <c r="N28" i="1"/>
  <c r="N6" i="1"/>
  <c r="H44" i="1" l="1"/>
  <c r="H43" i="1"/>
  <c r="H41" i="1"/>
  <c r="H40" i="1"/>
  <c r="H39" i="1"/>
  <c r="H38" i="1"/>
  <c r="H37" i="1"/>
  <c r="H36" i="1"/>
  <c r="H35" i="1"/>
  <c r="H29" i="1" s="1"/>
  <c r="H34" i="1"/>
  <c r="H33" i="1"/>
  <c r="H32" i="1"/>
  <c r="H31" i="1"/>
  <c r="H30" i="1"/>
  <c r="H28" i="1"/>
  <c r="H27" i="1"/>
  <c r="H21" i="1" s="1"/>
  <c r="H26" i="1"/>
  <c r="H25" i="1"/>
  <c r="H24" i="1"/>
  <c r="H23" i="1"/>
  <c r="H20" i="1"/>
  <c r="H19" i="1"/>
  <c r="H18" i="1"/>
  <c r="H17" i="1"/>
  <c r="H16" i="1"/>
  <c r="H15" i="1"/>
  <c r="H14" i="1"/>
  <c r="H13" i="1"/>
  <c r="H12" i="1"/>
  <c r="H11" i="1"/>
  <c r="H10" i="1"/>
  <c r="H4" i="1" s="1"/>
  <c r="H9" i="1"/>
  <c r="H8" i="1"/>
  <c r="H7" i="1"/>
  <c r="H6" i="1"/>
  <c r="L3" i="1"/>
  <c r="J3" i="1"/>
  <c r="H3" i="1" l="1"/>
</calcChain>
</file>

<file path=xl/sharedStrings.xml><?xml version="1.0" encoding="utf-8"?>
<sst xmlns="http://schemas.openxmlformats.org/spreadsheetml/2006/main" count="148" uniqueCount="83">
  <si>
    <t>INVENTECH SOLUTIONS(R0)</t>
  </si>
  <si>
    <t>Vendor Name : INVENTECH SOLUTIONS</t>
  </si>
  <si>
    <t>INVENTECH SOLUTIONS(R1)</t>
  </si>
  <si>
    <t>INVENTECH SOLUTIONS(R2)</t>
  </si>
  <si>
    <t>Sr No.</t>
  </si>
  <si>
    <t>Item Description</t>
  </si>
  <si>
    <t>UOM</t>
  </si>
  <si>
    <t>Qty</t>
  </si>
  <si>
    <t>Minimum Amount</t>
  </si>
  <si>
    <t>Unit Price</t>
  </si>
  <si>
    <t>Amount</t>
  </si>
  <si>
    <t xml:space="preserve">Benchmarked PO/ Rate Justification </t>
  </si>
  <si>
    <t>Reference Rates/ Image</t>
  </si>
  <si>
    <t>Additional Civil Interior Work of Ahmedabad Nourish</t>
  </si>
  <si>
    <t>NOS</t>
  </si>
  <si>
    <t>CIVIL WORK</t>
  </si>
  <si>
    <t/>
  </si>
  <si>
    <t>Brick work - Providing and constructing 150mm thk Siphorex block in cement mortar 1 4 of approved make like Aerocon or Siporex etc. Job to include raking out  joints, scaffolding, making openings walls, curing etc. in substructure and superstructure to its true line   level in cement mortar proportion as specified in all shapes, size, at all heights, depths, leads   locations etc. complete. The rate shall also include for cleaning of surface, hacking of RCC surface in contact with brickwork, racking of joints, providing, erecting,   dismantling steel scaffolding , curing for 10 days, including 75 mm thk. R.C.C. stiffener at approximately every 1000 mm ht. with required M.S. reinforcement bars and Lintels for Doors and wall openings etc. compete as per the drgs., details   specifications.
Front wall - 11.4856 SQM 
Inner wall- 2.1472 SQM</t>
  </si>
  <si>
    <t>Sq.M</t>
  </si>
  <si>
    <t>PO/SKPL/23-24/000178</t>
  </si>
  <si>
    <t>210/ sqfts</t>
  </si>
  <si>
    <t xml:space="preserve">Plaster work - P A of single coat backing plaster of 15-18 mm thick in CM 1 4 proportion to the walls   others surface including scaffolding, curing the joints, etc. The rates are inclusive of providing chicken mesh of 18mm gauge   150mm width at junction of brick   RCC etc. at the walls, columns, beams etc., seven days water treatment as anti crack of plaster. Complete as per site engineer s instruction. </t>
  </si>
  <si>
    <t>135/ sqfts</t>
  </si>
  <si>
    <t>Cinder filling - CINDER BLOCK COBA of Avg. thickness mentioned below;  After laying of soil pipes, floor traps is completed the floor of the sunken portion shall be covered with cinder coba embedded manually with 15-20 mm wide joints in 20 mm thk. Waterproofing mortar 1 4 ( 1 cement   4 coarse sand )in layers upto the full ht. of sunken portion, having top layer of 50 mm thk waterproof mortar 1 4 ( 1 cement   4 coarse sand ) using specialized W.P. chemical, finished smooth  or  rough with floating coat of neat cement all complete and as per specification up to 300mm .</t>
  </si>
  <si>
    <t>189/sqfts</t>
  </si>
  <si>
    <t>PCC - Providing and laying up to 50-75 mm thick cement concrete flooring with 1 2 4 cement concrete laid to proper level and slope in alternate bays including compactions, filling joints,  or as directed, finishing smooth with cement Mortar 1 1 of sufficient minimum thickness to give a smooth   even surface and curing etc. complete as per architects instructions.</t>
  </si>
  <si>
    <t>170/Sqfts</t>
  </si>
  <si>
    <t>Trolly defender - Providing and fixing of trolly defender made out of 50 mm 304 SS pipe</t>
  </si>
  <si>
    <t>RM</t>
  </si>
  <si>
    <t>TFSCPL/PO/24-25/000212</t>
  </si>
  <si>
    <t>Side counter - Providing and fixing of side counter made out of ply finished with laminate with granite top</t>
  </si>
  <si>
    <t>NO.</t>
  </si>
  <si>
    <t>5' x 2' x 3.5'</t>
  </si>
  <si>
    <t>Hood fixing - Fixing of hood from ceiling frame with support of MS pipe frame.</t>
  </si>
  <si>
    <t>5' x 5.5' x 2' Fixed with MS pipe frame support taken from ceiling .</t>
  </si>
  <si>
    <t>Ele. DB box - Providing and fixing of electrical DB box made out of plywood finished with laminate and MS louvers fixed on shutters.</t>
  </si>
  <si>
    <t>SS corner guard - Providing and fixing of 25 mm X 25 mm SS corner guard for wall corner.</t>
  </si>
  <si>
    <t>1' x 1' x 3' made out of SS pipe welded from ceiling support.</t>
  </si>
  <si>
    <t>SS Fixtures anchor fasteners, supportings and angles</t>
  </si>
  <si>
    <t>Gas meter stand - Providing and fixing of gas meter stand made out of SS pipe.</t>
  </si>
  <si>
    <t>Rate analysis</t>
  </si>
  <si>
    <t xml:space="preserve">SS Fixtures and stands </t>
  </si>
  <si>
    <t xml:space="preserve">Green Ceramic tile cladding
(Over Servery rear wall) - Providing   Fixing of Green Ceramic tile (100 x 100mm Base price rs.100 or sft)cladding with cement mortar over Servery rear wall as per design ,details  finishes specified. 
</t>
  </si>
  <si>
    <t>Semolina/PO/24-25/000080</t>
  </si>
  <si>
    <t>MOH WALL - P or fixing glazed ceramic (Kajaria)  Veda Bianaca Décor (450x450nn) Wall tiles,in MOH back bison board partition in per approved pattern, setting the tiles in appropriate adhesive as per manufacturer s specifications,  joints filled and finished neat with epoxy grout as or spec</t>
  </si>
  <si>
    <t>Semolina/PO/23-24/000805</t>
  </si>
  <si>
    <t>Debris removal - Removing of debris from duming area to out side of airport premisses</t>
  </si>
  <si>
    <t>Trap door - Provision of trap door in gypsum ceiling</t>
  </si>
  <si>
    <t>Equipment shifting - Lording and unloading of outlet equipment and shifting from out side of airport premisses and arrange and fixing in side the outlet as per instructions</t>
  </si>
  <si>
    <t>NO</t>
  </si>
  <si>
    <t>Unloading from container transport at outside of Airport premises and shifting in located area. Again shifting from outside to second floor food court area in side the airport. Arranging of equipment as per layout in the outlet.     Hood-1nos. , SS sink- 2Nos. , SS work work table-1Nos. ,SS rack-1Nos. ,SS storage unit-1Nos. ,4Gas burner-1Nos., Under counter chiller-2Nos. , Cold display unit-1Nos. ,Merryshef-1Nos. and other small items.</t>
  </si>
  <si>
    <t>Additional Plumbing Work of Ahmedabad Nourish</t>
  </si>
  <si>
    <t>Plumbing Work</t>
  </si>
  <si>
    <t>SS Sink - Providing and fixing of SS sink ( Nirali make) in granite counter with cutting and polishing work.</t>
  </si>
  <si>
    <t>Providing  sink with making cut out in granite top and polishing the granite</t>
  </si>
  <si>
    <t>Angle cock - Providing and fixing of angle cock for inlet and outlet pipe connections</t>
  </si>
  <si>
    <t>Rates Analysis, includes accessories, labour charges and margin</t>
  </si>
  <si>
    <t>Sink cock - Providing and fixing of single sink cock for sink counter with all fittings</t>
  </si>
  <si>
    <t>Sink mixer cock - Providing and fixing of sink mixer cock for ss counter sink with all fittings</t>
  </si>
  <si>
    <t>Grease trap  - Fixing of grease trap with pipe connection including all fittings</t>
  </si>
  <si>
    <t>Water heater - Supply   Fixing of Water heater of 15lts  with necessary fittings</t>
  </si>
  <si>
    <t>Additional Electrical Work of Ahmedabad Nourish</t>
  </si>
  <si>
    <t>2 x 6 sq.mm + 1 No. 4 Sq. mm in 25 mm dia MS Conduit</t>
  </si>
  <si>
    <t>Mtrs</t>
  </si>
  <si>
    <t xml:space="preserve">2 x 4 sq.mm + 1 No. 2.5 Sq. mm in 25 mm dia MS Conduit
 DB to Induction plate kitchen -10 Mtrs 
 DB to Utility Socket kitchen-9.8 Mtrs 
 DB to Geyser point-6.2 Mtrs 
 DB to Near Geyser Extra Point-6.2 Mtrs 
 DB to Drain Pump Extra Point -6.8 Mtrs 
 DB to Insect killer -4.9 Mtrs 
 DB to Exhaust Hood -7.9 Mtrs 
 DB to Utility Socket -9.7 Mtrs 
 DB to Merry Chef-10.2 Mtrs 
 DB to Yogurt-10.2 Mtrs 
 DB to Tea coffee-9.1 Mtrs 
 DB to Extra Point Loop-8.1 Mtrs 
 DB to Extra point Industrial box-10.4 Mtrs 
 DB to Ice Cube -10.3 Mtrs 
 DB to Blender -10.4 Mtrs 
 DB to Juicer -12.4 Mtrs 
 DB to Sandwich griller -23.2 Mtrs 
 DB to Sandwich griller 2-13.4 Mtrs 
 DB to Exhaust chimney -12.7 Mtrs 
 DB to Induction-16.1 Mtrs 
 DB to Utility Socket - 1-17.6 Mtrs 
 DB to Utility Socket - 2-18.1 Mtrs 
 DB to Utility Socket - 3 -18.7 Mtrs 
 DB to Cold Display-18.7 Mtrs 
 DB to Insect killer -11.1 Mtrs 
 DB to Utility Socket - 1-8.9 Mtrs 
 DB to Utility Socket - 2-9.1 Mtrs </t>
  </si>
  <si>
    <t xml:space="preserve">2.5sqmm X 2 +2.5sqmm
 DB to TV Point 1-8.7 Mtrs 
 DB to TV Point 2-8.7 Mtrs 
 DB to POS -16 Mtrs 
 DB to Signage Point-7.3 Mtrs 
 DB to Emergency light point P1-7.8 Mtrs 
 Loop P1 to P2-4.2 Mtrs 
 Loop P2 to P3-5.9 Mtrs 
 DB to Raw Light point P1-7.8 Mtrs 
 Loop P1 to P2-3.6 Mtrs 
 Loop P2 to P3-4.2 Mtrs 
 Loop P3 to P4-3 Mtrs 
 Loop P4 to P5-3.1 Mtrs 
 DB to Emergency light point kitchen P1-4.8 Mtrs 
 DB to Raw light point kitchen P1-7.1 Mtrs </t>
  </si>
  <si>
    <t xml:space="preserve">Wiring for MCB controlled normal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</si>
  <si>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</si>
  <si>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</si>
  <si>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</si>
  <si>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</si>
  <si>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6 pin 240 volt 16 amp single phase and neutral switch socket outlets (1 outlet wired on 1 circuit) with 4.0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or  Client) 
</t>
  </si>
  <si>
    <t>Pt.</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</si>
  <si>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or  Ceiling  including cost of providing saddles etc as required for surface conduiting and or 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 or Socket Shall be as per approved sample by Architect)</t>
  </si>
  <si>
    <t>Wiring for primary switch board consisting of 3  Nos. 5 pin 240 volt 6 amp single phase and neutral switch socket outlets with 3 Nos. 6A  switch with PVC insulated stranded copper conductor 1100 volt grade wires (FRLS), 2.5 sq FRLS copper wire mm in 25mm dia 16 SWG MS conduit  in  wall  or  Ceiling including cost of providing saddles etc as required for surface conduiting and or or cost of cutting and filling chases and including providing and fixing  prewired switch board each consisting of  3 Nos. 5 pin 240 volt 6 amp single phase and neutral switch socket outlets with 3 Nos. 6A  modular switch , safety shutters in a recessed or surface GI box including earthing of the 3rd pin with 1.5 sq mm  1100 volt grade PVC insulated stranded copper conductor wire complete as required. (Switch or Socket Shall be as per approved sample by Architect)
Note- Conduits shall be 16 SWG MS on surface and FRLS PVC for wall concealed</t>
  </si>
  <si>
    <t>Supply installation testing and fixing 3 pin 25A or 32A , 240V , single Phase metal Clad industrial socket outlet with 25A or 32A DP MCB and complete in all respects( Wiring Excluded from scope of this item)</t>
  </si>
  <si>
    <t>Nos.</t>
  </si>
  <si>
    <t xml:space="preserve">Supply , fixing   Laying 2.0mm Thick FRLS PVC conduits on surface or concealed complete with PVC junction boxes, cover plates, PVC bends, PVC saddles, base and other accessories all made in PVC with GI screws as required to complete the job.
20 mm dia FRLS metal conduit </t>
  </si>
  <si>
    <t>Rates includes  labour charges and margin</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</si>
  <si>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or  blank shall be provided to protect unused faceplate openings.  Termination caps and plastic cover shall be provided to protect jack wiring. </t>
  </si>
  <si>
    <t xml:space="preserve">LED Strip Light </t>
  </si>
  <si>
    <t>15 W panel light</t>
  </si>
  <si>
    <t>INVENTECH SOLUTIONS(R3)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</si>
</sst>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name val="Cambria"/>
      <family val="1"/>
    </font>
    <font>
      <sz val="11"/>
      <color rgb="FFFF0000"/>
      <name val="Cambria"/>
      <family val="1"/>
    </font>
    <font>
      <b/>
      <sz val="11"/>
      <name val="Cambria"/>
      <family val="1"/>
    </font>
    <font>
      <b/>
      <sz val="11"/>
      <color rgb="FFFF0000"/>
      <name val="Cambria"/>
      <family val="1"/>
    </font>
    <font>
      <b/>
      <sz val="11"/>
      <color theme="1"/>
      <name val="Cambria"/>
      <family val="1"/>
    </font>
    <font>
      <sz val="11"/>
      <name val="Calibri"/>
      <family val="2"/>
    </font>
    <font>
      <sz val="11"/>
      <color rgb="FF000000"/>
      <name val="Cambria"/>
      <family val="1"/>
    </font>
    <font>
      <sz val="11"/>
      <color theme="1"/>
      <name val="Cambria"/>
      <family val="1"/>
    </font>
    <font>
      <sz val="11"/>
      <name val="Cambria"/>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3D3D3"/>
      </patternFill>
    </fill>
    <fill>
      <patternFill patternType="solid">
        <fgColor rgb="FFFF0000"/>
        <bgColor indexed="64"/>
      </patternFill>
    </fill>
    <fill>
      <patternFill patternType="solid">
        <fgColor rgb="FFFFC000"/>
        <bgColor indexed="64"/>
      </patternFill>
    </fill>
    <fill>
      <patternFill patternType="solid">
        <fgColor rgb="FFADD8E6"/>
      </patternFill>
    </fill>
    <fill>
      <patternFill patternType="solid">
        <fgColor rgb="FF90EE90"/>
      </patternFill>
    </fill>
  </fills>
  <borders count="3">
    <border>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s>
  <cellStyleXfs count="2">
    <xf numFmtId="0" fontId="0" fillId="0" borderId="0"/>
    <xf numFmtId="0" fontId="6" fillId="0" borderId="0"/>
  </cellStyleXfs>
  <cellXfs count="39">
    <xf numFmtId="0" fontId="0" fillId="0" borderId="0" xfId="0"/>
    <xf numFmtId="0" fontId="1" fillId="0" borderId="0" xfId="0" applyNumberFormat="1" applyFont="1" applyProtection="1"/>
    <xf numFmtId="0" fontId="1" fillId="0" borderId="0" xfId="0" applyNumberFormat="1" applyFont="1" applyProtection="1"/>
    <xf numFmtId="0" fontId="2" fillId="3" borderId="2" xfId="0" applyNumberFormat="1" applyFont="1" applyFill="1" applyBorder="1" applyAlignment="1" applyProtection="1">
      <alignment wrapText="1"/>
    </xf>
    <xf numFmtId="0" fontId="3" fillId="4" borderId="2" xfId="0" applyNumberFormat="1" applyFont="1" applyFill="1" applyBorder="1" applyProtection="1"/>
    <xf numFmtId="0" fontId="3" fillId="4" borderId="2" xfId="0" quotePrefix="1" applyNumberFormat="1" applyFont="1" applyFill="1" applyBorder="1" applyAlignment="1" applyProtection="1">
      <alignment horizontal="left"/>
    </xf>
    <xf numFmtId="0" fontId="4" fillId="3" borderId="2" xfId="0" applyNumberFormat="1" applyFont="1" applyFill="1" applyBorder="1" applyProtection="1"/>
    <xf numFmtId="0" fontId="2" fillId="3" borderId="0" xfId="0" applyNumberFormat="1" applyFont="1" applyFill="1" applyProtection="1"/>
    <xf numFmtId="4" fontId="5" fillId="5" borderId="2" xfId="0" applyNumberFormat="1" applyFont="1" applyFill="1" applyBorder="1" applyProtection="1"/>
    <xf numFmtId="4" fontId="5" fillId="6" borderId="2" xfId="0" applyNumberFormat="1" applyFont="1" applyFill="1" applyBorder="1" applyProtection="1"/>
    <xf numFmtId="0" fontId="4" fillId="2" borderId="2" xfId="0" applyNumberFormat="1" applyFont="1" applyFill="1" applyBorder="1" applyProtection="1"/>
    <xf numFmtId="4" fontId="5" fillId="2" borderId="2" xfId="0" applyNumberFormat="1" applyFont="1" applyFill="1" applyBorder="1" applyProtection="1"/>
    <xf numFmtId="0" fontId="1" fillId="0" borderId="2" xfId="0" applyFont="1" applyBorder="1" applyAlignment="1">
      <alignment wrapText="1"/>
    </xf>
    <xf numFmtId="0" fontId="1" fillId="7" borderId="2" xfId="0" applyNumberFormat="1" applyFont="1" applyFill="1" applyBorder="1" applyProtection="1"/>
    <xf numFmtId="0" fontId="1" fillId="7" borderId="2" xfId="0" applyNumberFormat="1" applyFont="1" applyFill="1" applyBorder="1" applyAlignment="1" applyProtection="1">
      <alignment horizontal="right"/>
    </xf>
    <xf numFmtId="4" fontId="1" fillId="7" borderId="2" xfId="0" applyNumberFormat="1" applyFont="1" applyFill="1" applyBorder="1" applyAlignment="1" applyProtection="1">
      <alignment horizontal="right"/>
    </xf>
    <xf numFmtId="0" fontId="1" fillId="7" borderId="2" xfId="1" applyFont="1" applyFill="1" applyBorder="1" applyAlignment="1">
      <alignment horizontal="right"/>
    </xf>
    <xf numFmtId="4" fontId="1" fillId="7" borderId="2" xfId="1" applyNumberFormat="1" applyFont="1" applyFill="1" applyBorder="1" applyAlignment="1">
      <alignment horizontal="right"/>
    </xf>
    <xf numFmtId="0" fontId="1" fillId="0" borderId="2" xfId="0" applyNumberFormat="1" applyFont="1" applyBorder="1" applyAlignment="1" applyProtection="1">
      <alignment wrapText="1"/>
    </xf>
    <xf numFmtId="0" fontId="1" fillId="0" borderId="2" xfId="0" applyNumberFormat="1" applyFont="1" applyBorder="1" applyProtection="1"/>
    <xf numFmtId="0" fontId="1" fillId="0" borderId="2" xfId="1" applyFont="1" applyBorder="1"/>
    <xf numFmtId="4" fontId="1" fillId="0" borderId="2" xfId="0" applyNumberFormat="1" applyFont="1" applyBorder="1" applyAlignment="1" applyProtection="1">
      <alignment wrapText="1"/>
    </xf>
    <xf numFmtId="0" fontId="1" fillId="0" borderId="2" xfId="0" applyNumberFormat="1" applyFont="1" applyBorder="1" applyAlignment="1" applyProtection="1">
      <alignment horizontal="right"/>
    </xf>
    <xf numFmtId="4" fontId="7" fillId="8" borderId="2" xfId="0" applyNumberFormat="1" applyFont="1" applyFill="1" applyBorder="1" applyAlignment="1" applyProtection="1">
      <alignment horizontal="right"/>
    </xf>
    <xf numFmtId="0" fontId="1" fillId="0" borderId="2" xfId="1" applyFont="1" applyBorder="1" applyAlignment="1">
      <alignment horizontal="right"/>
    </xf>
    <xf numFmtId="4" fontId="7" fillId="8" borderId="2" xfId="1" applyNumberFormat="1" applyFont="1" applyFill="1" applyBorder="1" applyAlignment="1">
      <alignment horizontal="right"/>
    </xf>
    <xf numFmtId="0" fontId="1" fillId="2" borderId="2" xfId="1" applyFont="1" applyFill="1" applyBorder="1" applyAlignment="1">
      <alignment horizontal="right"/>
    </xf>
    <xf numFmtId="0" fontId="8" fillId="3" borderId="2" xfId="0" quotePrefix="1" applyNumberFormat="1" applyFont="1" applyFill="1" applyBorder="1" applyAlignment="1" applyProtection="1">
      <alignment horizontal="left" wrapText="1"/>
    </xf>
    <xf numFmtId="0" fontId="1" fillId="0" borderId="2" xfId="0" quotePrefix="1" applyNumberFormat="1" applyFont="1" applyBorder="1" applyAlignment="1" applyProtection="1">
      <alignment horizontal="left" wrapText="1"/>
    </xf>
    <xf numFmtId="0" fontId="8" fillId="3" borderId="2" xfId="0" applyNumberFormat="1" applyFont="1" applyFill="1" applyBorder="1" applyAlignment="1" applyProtection="1">
      <alignment wrapText="1"/>
    </xf>
    <xf numFmtId="0" fontId="1" fillId="5" borderId="2" xfId="0" applyNumberFormat="1" applyFont="1" applyFill="1" applyBorder="1" applyProtection="1"/>
    <xf numFmtId="4" fontId="1" fillId="5" borderId="2" xfId="0" applyNumberFormat="1" applyFont="1" applyFill="1" applyBorder="1" applyAlignment="1" applyProtection="1">
      <alignment wrapText="1"/>
    </xf>
    <xf numFmtId="0" fontId="1" fillId="5" borderId="2" xfId="0" applyNumberFormat="1" applyFont="1" applyFill="1" applyBorder="1" applyAlignment="1" applyProtection="1">
      <alignment horizontal="right"/>
    </xf>
    <xf numFmtId="4" fontId="7" fillId="5" borderId="2" xfId="0" applyNumberFormat="1" applyFont="1" applyFill="1" applyBorder="1" applyAlignment="1" applyProtection="1">
      <alignment horizontal="right"/>
    </xf>
    <xf numFmtId="0" fontId="1" fillId="0" borderId="0" xfId="0" applyNumberFormat="1" applyFont="1" applyAlignment="1" applyProtection="1">
      <alignment wrapText="1"/>
    </xf>
    <xf numFmtId="0" fontId="1" fillId="0" borderId="0" xfId="0" applyNumberFormat="1" applyFont="1" applyProtection="1"/>
    <xf numFmtId="0" fontId="1" fillId="2" borderId="1" xfId="0" quotePrefix="1" applyNumberFormat="1" applyFont="1" applyFill="1" applyBorder="1" applyAlignment="1" applyProtection="1">
      <alignment horizontal="left"/>
    </xf>
    <xf numFmtId="0" fontId="1" fillId="2" borderId="1" xfId="0" applyNumberFormat="1" applyFont="1" applyFill="1" applyBorder="1" applyProtection="1"/>
    <xf numFmtId="0" fontId="9" fillId="0" borderId="2" xfId="0" applyNumberFormat="1" applyFont="1" applyBorder="1" applyAlignment="1" applyProtection="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190498</xdr:colOff>
      <xdr:row>12</xdr:row>
      <xdr:rowOff>56285</xdr:rowOff>
    </xdr:from>
    <xdr:to>
      <xdr:col>15</xdr:col>
      <xdr:colOff>1455964</xdr:colOff>
      <xdr:row>12</xdr:row>
      <xdr:rowOff>1020536</xdr:rowOff>
    </xdr:to>
    <xdr:pic>
      <xdr:nvPicPr>
        <xdr:cNvPr id="2" name="Picture 1">
          <a:extLst>
            <a:ext uri="{FF2B5EF4-FFF2-40B4-BE49-F238E27FC236}">
              <a16:creationId xmlns:a16="http://schemas.microsoft.com/office/drawing/2014/main" id="{D33A0C9C-CEEF-7F78-6839-A8F6F20140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78398" y="3856760"/>
          <a:ext cx="1265466" cy="964251"/>
        </a:xfrm>
        <a:prstGeom prst="rect">
          <a:avLst/>
        </a:prstGeom>
      </xdr:spPr>
    </xdr:pic>
    <xdr:clientData/>
  </xdr:twoCellAnchor>
  <xdr:twoCellAnchor editAs="oneCell">
    <xdr:from>
      <xdr:col>15</xdr:col>
      <xdr:colOff>176892</xdr:colOff>
      <xdr:row>11</xdr:row>
      <xdr:rowOff>149678</xdr:rowOff>
    </xdr:from>
    <xdr:to>
      <xdr:col>15</xdr:col>
      <xdr:colOff>1483177</xdr:colOff>
      <xdr:row>11</xdr:row>
      <xdr:rowOff>1523999</xdr:rowOff>
    </xdr:to>
    <xdr:pic>
      <xdr:nvPicPr>
        <xdr:cNvPr id="3" name="Picture 2">
          <a:extLst>
            <a:ext uri="{FF2B5EF4-FFF2-40B4-BE49-F238E27FC236}">
              <a16:creationId xmlns:a16="http://schemas.microsoft.com/office/drawing/2014/main" id="{95D3D79A-8D3A-5F5F-D17C-DF54B745DA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64792" y="2245178"/>
          <a:ext cx="1306285" cy="13743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5"/>
  <sheetViews>
    <sheetView tabSelected="1" topLeftCell="D1" zoomScale="70" zoomScaleNormal="70" workbookViewId="0">
      <selection activeCell="N9" sqref="N9"/>
    </sheetView>
  </sheetViews>
  <sheetFormatPr defaultRowHeight="14.25" x14ac:dyDescent="0.2"/>
  <cols>
    <col min="1" max="2" width="9.140625" style="1" customWidth="1"/>
    <col min="3" max="3" width="72" style="1" customWidth="1"/>
    <col min="4" max="5" width="9.140625" style="1" customWidth="1"/>
    <col min="6" max="6" width="32" style="1" customWidth="1"/>
    <col min="7" max="7" width="22.7109375" style="1" customWidth="1"/>
    <col min="8" max="8" width="15.28515625" style="1" bestFit="1" customWidth="1"/>
    <col min="9" max="9" width="11" style="1" bestFit="1" customWidth="1"/>
    <col min="10" max="10" width="19.140625" style="1" bestFit="1" customWidth="1"/>
    <col min="11" max="11" width="11" style="1" bestFit="1" customWidth="1"/>
    <col min="12" max="12" width="16.28515625" style="1" customWidth="1"/>
    <col min="13" max="13" width="11" style="2" bestFit="1" customWidth="1"/>
    <col min="14" max="14" width="16.28515625" style="2" customWidth="1"/>
    <col min="15" max="15" width="57.7109375" style="34" bestFit="1" customWidth="1"/>
    <col min="16" max="16" width="29.5703125" style="1" bestFit="1" customWidth="1"/>
    <col min="17" max="16384" width="9.140625" style="1"/>
  </cols>
  <sheetData>
    <row r="1" spans="2:16" ht="15" thickBot="1" x14ac:dyDescent="0.25">
      <c r="C1" s="35"/>
      <c r="D1" s="35"/>
      <c r="E1" s="35"/>
      <c r="F1" s="35"/>
      <c r="G1" s="36" t="s">
        <v>0</v>
      </c>
      <c r="H1" s="37" t="s">
        <v>1</v>
      </c>
      <c r="I1" s="36" t="s">
        <v>2</v>
      </c>
      <c r="J1" s="37" t="s">
        <v>1</v>
      </c>
      <c r="K1" s="36" t="s">
        <v>3</v>
      </c>
      <c r="L1" s="37" t="s">
        <v>1</v>
      </c>
      <c r="M1" s="36" t="s">
        <v>82</v>
      </c>
      <c r="N1" s="37" t="s">
        <v>1</v>
      </c>
      <c r="O1" s="3"/>
      <c r="P1" s="3"/>
    </row>
    <row r="2" spans="2:16" ht="15" thickBot="1" x14ac:dyDescent="0.25">
      <c r="B2" s="4" t="s">
        <v>4</v>
      </c>
      <c r="C2" s="4" t="s">
        <v>5</v>
      </c>
      <c r="D2" s="4" t="s">
        <v>6</v>
      </c>
      <c r="E2" s="4" t="s">
        <v>7</v>
      </c>
      <c r="F2" s="4" t="s">
        <v>8</v>
      </c>
      <c r="G2" s="4" t="s">
        <v>9</v>
      </c>
      <c r="H2" s="4" t="s">
        <v>10</v>
      </c>
      <c r="I2" s="4" t="s">
        <v>9</v>
      </c>
      <c r="J2" s="4" t="s">
        <v>10</v>
      </c>
      <c r="K2" s="4" t="s">
        <v>9</v>
      </c>
      <c r="L2" s="4" t="s">
        <v>10</v>
      </c>
      <c r="M2" s="4" t="s">
        <v>9</v>
      </c>
      <c r="N2" s="4" t="s">
        <v>10</v>
      </c>
      <c r="O2" s="4" t="s">
        <v>11</v>
      </c>
      <c r="P2" s="5" t="s">
        <v>12</v>
      </c>
    </row>
    <row r="3" spans="2:16" s="7" customFormat="1" ht="15" thickBot="1" x14ac:dyDescent="0.25">
      <c r="B3" s="6"/>
      <c r="C3" s="6"/>
      <c r="D3" s="6"/>
      <c r="E3" s="6"/>
      <c r="F3" s="6"/>
      <c r="H3" s="8">
        <f>H4+H21+H29</f>
        <v>761547</v>
      </c>
      <c r="J3" s="9">
        <f>J4+J21+J29</f>
        <v>738260</v>
      </c>
      <c r="K3" s="10"/>
      <c r="L3" s="11">
        <f>L4+L21+L29</f>
        <v>643793.5</v>
      </c>
      <c r="M3" s="10"/>
      <c r="N3" s="11">
        <f>N4+N21+N29</f>
        <v>623639.73</v>
      </c>
      <c r="O3" s="3"/>
      <c r="P3" s="12"/>
    </row>
    <row r="4" spans="2:16" ht="15" thickBot="1" x14ac:dyDescent="0.25">
      <c r="B4" s="13">
        <v>1</v>
      </c>
      <c r="C4" s="13" t="s">
        <v>13</v>
      </c>
      <c r="D4" s="13" t="s">
        <v>14</v>
      </c>
      <c r="E4" s="13">
        <v>1</v>
      </c>
      <c r="F4" s="13"/>
      <c r="G4" s="14"/>
      <c r="H4" s="15">
        <f>SUM(H6:H20)</f>
        <v>386469</v>
      </c>
      <c r="I4" s="16"/>
      <c r="J4" s="17">
        <v>376882</v>
      </c>
      <c r="K4" s="14"/>
      <c r="L4" s="15">
        <f>SUM(L6:L20)</f>
        <v>340413.5</v>
      </c>
      <c r="M4" s="14"/>
      <c r="N4" s="15">
        <f>SUM(N6:N20)</f>
        <v>321259.73</v>
      </c>
      <c r="O4" s="18"/>
      <c r="P4" s="12"/>
    </row>
    <row r="5" spans="2:16" ht="15" thickBot="1" x14ac:dyDescent="0.25">
      <c r="B5" s="19">
        <v>1</v>
      </c>
      <c r="C5" s="19" t="s">
        <v>15</v>
      </c>
      <c r="D5" s="19" t="s">
        <v>16</v>
      </c>
      <c r="E5" s="19" t="s">
        <v>16</v>
      </c>
      <c r="F5" s="19"/>
      <c r="H5" s="19"/>
      <c r="I5" s="20"/>
      <c r="J5" s="20"/>
      <c r="K5" s="19"/>
      <c r="L5" s="19"/>
      <c r="M5" s="19"/>
      <c r="N5" s="19"/>
      <c r="O5" s="18"/>
      <c r="P5" s="12"/>
    </row>
    <row r="6" spans="2:16" ht="15" thickBot="1" x14ac:dyDescent="0.25">
      <c r="B6" s="19">
        <v>2</v>
      </c>
      <c r="C6" s="19" t="s">
        <v>17</v>
      </c>
      <c r="D6" s="19" t="s">
        <v>18</v>
      </c>
      <c r="E6" s="19">
        <v>13.63</v>
      </c>
      <c r="F6" s="21">
        <v>28623</v>
      </c>
      <c r="G6" s="22">
        <v>2100</v>
      </c>
      <c r="H6" s="23">
        <f>G6*E6</f>
        <v>28623</v>
      </c>
      <c r="I6" s="24">
        <v>2100</v>
      </c>
      <c r="J6" s="25">
        <v>28623</v>
      </c>
      <c r="K6" s="22">
        <v>2100</v>
      </c>
      <c r="L6" s="23">
        <v>28623</v>
      </c>
      <c r="M6" s="22">
        <v>2100</v>
      </c>
      <c r="N6" s="23">
        <f>M6*E6</f>
        <v>28623</v>
      </c>
      <c r="O6" s="12" t="s">
        <v>19</v>
      </c>
      <c r="P6" s="12" t="s">
        <v>20</v>
      </c>
    </row>
    <row r="7" spans="2:16" ht="15" thickBot="1" x14ac:dyDescent="0.25">
      <c r="B7" s="19">
        <v>3</v>
      </c>
      <c r="C7" s="19" t="s">
        <v>21</v>
      </c>
      <c r="D7" s="19" t="s">
        <v>18</v>
      </c>
      <c r="E7" s="19">
        <v>27.27</v>
      </c>
      <c r="F7" s="21">
        <v>40905</v>
      </c>
      <c r="G7" s="22">
        <v>1500</v>
      </c>
      <c r="H7" s="23">
        <f t="shared" ref="H7:H20" si="0">G7*E7</f>
        <v>40905</v>
      </c>
      <c r="I7" s="24">
        <v>1500</v>
      </c>
      <c r="J7" s="25">
        <v>40905</v>
      </c>
      <c r="K7" s="22">
        <v>1500</v>
      </c>
      <c r="L7" s="23">
        <v>40905</v>
      </c>
      <c r="M7" s="22">
        <v>1500</v>
      </c>
      <c r="N7" s="23">
        <f t="shared" ref="N7:N28" si="1">M7*E7</f>
        <v>40905</v>
      </c>
      <c r="O7" s="12" t="s">
        <v>19</v>
      </c>
      <c r="P7" s="12" t="s">
        <v>22</v>
      </c>
    </row>
    <row r="8" spans="2:16" ht="15" thickBot="1" x14ac:dyDescent="0.25">
      <c r="B8" s="19">
        <v>4</v>
      </c>
      <c r="C8" s="19" t="s">
        <v>23</v>
      </c>
      <c r="D8" s="19" t="s">
        <v>18</v>
      </c>
      <c r="E8" s="19">
        <v>20.89</v>
      </c>
      <c r="F8" s="21">
        <v>45958</v>
      </c>
      <c r="G8" s="22">
        <v>2800</v>
      </c>
      <c r="H8" s="23">
        <f t="shared" si="0"/>
        <v>58492</v>
      </c>
      <c r="I8" s="24">
        <v>2800</v>
      </c>
      <c r="J8" s="25">
        <v>58492</v>
      </c>
      <c r="K8" s="22">
        <v>2200</v>
      </c>
      <c r="L8" s="23">
        <v>45958</v>
      </c>
      <c r="M8" s="22">
        <v>2200</v>
      </c>
      <c r="N8" s="23">
        <f t="shared" si="1"/>
        <v>45958</v>
      </c>
      <c r="O8" s="12" t="s">
        <v>19</v>
      </c>
      <c r="P8" s="12" t="s">
        <v>24</v>
      </c>
    </row>
    <row r="9" spans="2:16" ht="15" thickBot="1" x14ac:dyDescent="0.25">
      <c r="B9" s="19">
        <v>5</v>
      </c>
      <c r="C9" s="19" t="s">
        <v>25</v>
      </c>
      <c r="D9" s="19" t="s">
        <v>18</v>
      </c>
      <c r="E9" s="19">
        <v>20.89</v>
      </c>
      <c r="F9" s="21">
        <v>30290.5</v>
      </c>
      <c r="G9" s="22">
        <v>2500</v>
      </c>
      <c r="H9" s="23">
        <f t="shared" si="0"/>
        <v>52225</v>
      </c>
      <c r="I9" s="24">
        <v>2500</v>
      </c>
      <c r="J9" s="25">
        <v>52225</v>
      </c>
      <c r="K9" s="22">
        <v>1450</v>
      </c>
      <c r="L9" s="23">
        <v>30290.5</v>
      </c>
      <c r="M9" s="22">
        <v>1450</v>
      </c>
      <c r="N9" s="23">
        <f t="shared" si="1"/>
        <v>30290.5</v>
      </c>
      <c r="O9" s="12" t="s">
        <v>19</v>
      </c>
      <c r="P9" s="12" t="s">
        <v>26</v>
      </c>
    </row>
    <row r="10" spans="2:16" ht="15" thickBot="1" x14ac:dyDescent="0.25">
      <c r="B10" s="19">
        <v>6</v>
      </c>
      <c r="C10" s="19" t="s">
        <v>27</v>
      </c>
      <c r="D10" s="19" t="s">
        <v>28</v>
      </c>
      <c r="E10" s="19">
        <v>2.77</v>
      </c>
      <c r="F10" s="21">
        <v>16343</v>
      </c>
      <c r="G10" s="22">
        <v>9000</v>
      </c>
      <c r="H10" s="23">
        <f t="shared" si="0"/>
        <v>24930</v>
      </c>
      <c r="I10" s="26">
        <v>5900</v>
      </c>
      <c r="J10" s="25">
        <v>16343</v>
      </c>
      <c r="K10" s="22">
        <v>5900</v>
      </c>
      <c r="L10" s="23">
        <v>16343</v>
      </c>
      <c r="M10" s="22">
        <v>5900</v>
      </c>
      <c r="N10" s="23">
        <f>M10*E10</f>
        <v>16343</v>
      </c>
      <c r="O10" s="12" t="s">
        <v>29</v>
      </c>
      <c r="P10" s="3"/>
    </row>
    <row r="11" spans="2:16" ht="15" thickBot="1" x14ac:dyDescent="0.25">
      <c r="B11" s="19">
        <v>7</v>
      </c>
      <c r="C11" s="19" t="s">
        <v>30</v>
      </c>
      <c r="D11" s="19" t="s">
        <v>31</v>
      </c>
      <c r="E11" s="19">
        <v>1</v>
      </c>
      <c r="F11" s="21">
        <v>18000</v>
      </c>
      <c r="G11" s="22">
        <v>18000</v>
      </c>
      <c r="H11" s="23">
        <f t="shared" si="0"/>
        <v>18000</v>
      </c>
      <c r="I11" s="24">
        <v>18000</v>
      </c>
      <c r="J11" s="25">
        <v>18000</v>
      </c>
      <c r="K11" s="22">
        <v>18000</v>
      </c>
      <c r="L11" s="23">
        <v>18000</v>
      </c>
      <c r="M11" s="22">
        <v>12000</v>
      </c>
      <c r="N11" s="23">
        <f>M11*E11</f>
        <v>12000</v>
      </c>
      <c r="O11" s="12" t="s">
        <v>32</v>
      </c>
      <c r="P11" s="3"/>
    </row>
    <row r="12" spans="2:16" ht="134.25" customHeight="1" thickBot="1" x14ac:dyDescent="0.25">
      <c r="B12" s="19">
        <v>8</v>
      </c>
      <c r="C12" s="19" t="s">
        <v>33</v>
      </c>
      <c r="D12" s="19" t="s">
        <v>31</v>
      </c>
      <c r="E12" s="19">
        <v>1</v>
      </c>
      <c r="F12" s="21">
        <v>15000</v>
      </c>
      <c r="G12" s="22">
        <v>15000</v>
      </c>
      <c r="H12" s="23">
        <f t="shared" si="0"/>
        <v>15000</v>
      </c>
      <c r="I12" s="24">
        <v>15000</v>
      </c>
      <c r="J12" s="25">
        <v>15000</v>
      </c>
      <c r="K12" s="22">
        <v>15000</v>
      </c>
      <c r="L12" s="23">
        <v>15000</v>
      </c>
      <c r="M12" s="38">
        <v>10000</v>
      </c>
      <c r="N12" s="23">
        <f t="shared" si="1"/>
        <v>10000</v>
      </c>
      <c r="O12" s="12" t="s">
        <v>34</v>
      </c>
      <c r="P12" s="3"/>
    </row>
    <row r="13" spans="2:16" ht="87.75" customHeight="1" thickBot="1" x14ac:dyDescent="0.25">
      <c r="B13" s="19">
        <v>9</v>
      </c>
      <c r="C13" s="19" t="s">
        <v>35</v>
      </c>
      <c r="D13" s="19" t="s">
        <v>18</v>
      </c>
      <c r="E13" s="19">
        <v>1.97</v>
      </c>
      <c r="F13" s="21">
        <v>35854</v>
      </c>
      <c r="G13" s="22">
        <v>18200</v>
      </c>
      <c r="H13" s="23">
        <f t="shared" si="0"/>
        <v>35854</v>
      </c>
      <c r="I13" s="24">
        <v>18200</v>
      </c>
      <c r="J13" s="25">
        <v>35854</v>
      </c>
      <c r="K13" s="22">
        <v>18200</v>
      </c>
      <c r="L13" s="23">
        <v>35854</v>
      </c>
      <c r="M13" s="38">
        <v>17259</v>
      </c>
      <c r="N13" s="23">
        <f t="shared" si="1"/>
        <v>34000.229999999996</v>
      </c>
      <c r="O13" s="18"/>
      <c r="P13" s="3"/>
    </row>
    <row r="14" spans="2:16" ht="29.25" thickBot="1" x14ac:dyDescent="0.25">
      <c r="B14" s="19">
        <v>10</v>
      </c>
      <c r="C14" s="19" t="s">
        <v>36</v>
      </c>
      <c r="D14" s="19" t="s">
        <v>28</v>
      </c>
      <c r="E14" s="19">
        <v>9</v>
      </c>
      <c r="F14" s="21">
        <v>13500</v>
      </c>
      <c r="G14" s="22">
        <v>1500</v>
      </c>
      <c r="H14" s="23">
        <f t="shared" si="0"/>
        <v>13500</v>
      </c>
      <c r="I14" s="24">
        <v>1500</v>
      </c>
      <c r="J14" s="25">
        <v>13500</v>
      </c>
      <c r="K14" s="22">
        <v>1500</v>
      </c>
      <c r="L14" s="23">
        <v>13500</v>
      </c>
      <c r="M14" s="38">
        <v>800</v>
      </c>
      <c r="N14" s="23">
        <f t="shared" si="1"/>
        <v>7200</v>
      </c>
      <c r="O14" s="12" t="s">
        <v>37</v>
      </c>
      <c r="P14" s="27" t="s">
        <v>38</v>
      </c>
    </row>
    <row r="15" spans="2:16" ht="15" thickBot="1" x14ac:dyDescent="0.25">
      <c r="B15" s="19">
        <v>11</v>
      </c>
      <c r="C15" s="19" t="s">
        <v>39</v>
      </c>
      <c r="D15" s="19" t="s">
        <v>31</v>
      </c>
      <c r="E15" s="19">
        <v>1</v>
      </c>
      <c r="F15" s="21">
        <v>2000</v>
      </c>
      <c r="G15" s="22">
        <v>2000</v>
      </c>
      <c r="H15" s="23">
        <f t="shared" si="0"/>
        <v>2000</v>
      </c>
      <c r="I15" s="24">
        <v>2000</v>
      </c>
      <c r="J15" s="25">
        <v>2000</v>
      </c>
      <c r="K15" s="22">
        <v>2000</v>
      </c>
      <c r="L15" s="23">
        <v>2000</v>
      </c>
      <c r="M15" s="22">
        <v>2000</v>
      </c>
      <c r="N15" s="23">
        <f t="shared" si="1"/>
        <v>2000</v>
      </c>
      <c r="O15" s="28" t="s">
        <v>40</v>
      </c>
      <c r="P15" s="29" t="s">
        <v>41</v>
      </c>
    </row>
    <row r="16" spans="2:16" ht="15" thickBot="1" x14ac:dyDescent="0.25">
      <c r="B16" s="19">
        <v>12</v>
      </c>
      <c r="C16" s="19" t="s">
        <v>42</v>
      </c>
      <c r="D16" s="19" t="s">
        <v>18</v>
      </c>
      <c r="E16" s="19">
        <v>1</v>
      </c>
      <c r="F16" s="21">
        <v>3200</v>
      </c>
      <c r="G16" s="22">
        <v>3200</v>
      </c>
      <c r="H16" s="23">
        <f t="shared" si="0"/>
        <v>3200</v>
      </c>
      <c r="I16" s="24">
        <v>3200</v>
      </c>
      <c r="J16" s="25">
        <v>3200</v>
      </c>
      <c r="K16" s="22">
        <v>3200</v>
      </c>
      <c r="L16" s="23">
        <v>3200</v>
      </c>
      <c r="M16" s="22">
        <v>3200</v>
      </c>
      <c r="N16" s="23">
        <f t="shared" si="1"/>
        <v>3200</v>
      </c>
      <c r="O16" s="12" t="s">
        <v>43</v>
      </c>
      <c r="P16" s="22">
        <v>3200</v>
      </c>
    </row>
    <row r="17" spans="2:16" ht="15" thickBot="1" x14ac:dyDescent="0.25">
      <c r="B17" s="19">
        <v>13</v>
      </c>
      <c r="C17" s="19" t="s">
        <v>44</v>
      </c>
      <c r="D17" s="19" t="s">
        <v>18</v>
      </c>
      <c r="E17" s="19">
        <v>7</v>
      </c>
      <c r="F17" s="21">
        <v>12740</v>
      </c>
      <c r="G17" s="22">
        <v>1820</v>
      </c>
      <c r="H17" s="23">
        <f t="shared" si="0"/>
        <v>12740</v>
      </c>
      <c r="I17" s="24">
        <v>1820</v>
      </c>
      <c r="J17" s="25">
        <v>12740</v>
      </c>
      <c r="K17" s="22">
        <v>1820</v>
      </c>
      <c r="L17" s="23">
        <v>12740</v>
      </c>
      <c r="M17" s="22">
        <v>1820</v>
      </c>
      <c r="N17" s="23">
        <f t="shared" si="1"/>
        <v>12740</v>
      </c>
      <c r="O17" s="12" t="s">
        <v>45</v>
      </c>
      <c r="P17" s="24">
        <v>1820</v>
      </c>
    </row>
    <row r="18" spans="2:16" ht="15" thickBot="1" x14ac:dyDescent="0.25">
      <c r="B18" s="19">
        <v>14</v>
      </c>
      <c r="C18" s="19" t="s">
        <v>46</v>
      </c>
      <c r="D18" s="19" t="s">
        <v>31</v>
      </c>
      <c r="E18" s="19">
        <v>10</v>
      </c>
      <c r="F18" s="21">
        <v>28000</v>
      </c>
      <c r="G18" s="22">
        <v>2800</v>
      </c>
      <c r="H18" s="23">
        <f t="shared" si="0"/>
        <v>28000</v>
      </c>
      <c r="I18" s="24">
        <v>2800</v>
      </c>
      <c r="J18" s="25">
        <v>28000</v>
      </c>
      <c r="K18" s="22">
        <v>2800</v>
      </c>
      <c r="L18" s="23">
        <v>28000</v>
      </c>
      <c r="M18" s="22">
        <v>2800</v>
      </c>
      <c r="N18" s="23">
        <f t="shared" si="1"/>
        <v>28000</v>
      </c>
      <c r="O18" s="12" t="s">
        <v>40</v>
      </c>
      <c r="P18" s="3"/>
    </row>
    <row r="19" spans="2:16" ht="15" thickBot="1" x14ac:dyDescent="0.25">
      <c r="B19" s="19">
        <v>15</v>
      </c>
      <c r="C19" s="19" t="s">
        <v>47</v>
      </c>
      <c r="D19" s="19" t="s">
        <v>31</v>
      </c>
      <c r="E19" s="19">
        <v>2</v>
      </c>
      <c r="F19" s="21">
        <v>5000</v>
      </c>
      <c r="G19" s="22">
        <v>4000</v>
      </c>
      <c r="H19" s="23">
        <f t="shared" si="0"/>
        <v>8000</v>
      </c>
      <c r="I19" s="26">
        <v>3500</v>
      </c>
      <c r="J19" s="25">
        <v>7000</v>
      </c>
      <c r="K19" s="22">
        <v>2500</v>
      </c>
      <c r="L19" s="23">
        <v>5000</v>
      </c>
      <c r="M19" s="22">
        <v>2500</v>
      </c>
      <c r="N19" s="23">
        <f t="shared" si="1"/>
        <v>5000</v>
      </c>
      <c r="O19" s="12" t="s">
        <v>40</v>
      </c>
      <c r="P19" s="3"/>
    </row>
    <row r="20" spans="2:16" ht="114.75" thickBot="1" x14ac:dyDescent="0.25">
      <c r="B20" s="19">
        <v>16</v>
      </c>
      <c r="C20" s="19" t="s">
        <v>48</v>
      </c>
      <c r="D20" s="19" t="s">
        <v>49</v>
      </c>
      <c r="E20" s="19">
        <v>1</v>
      </c>
      <c r="F20" s="21">
        <v>45000</v>
      </c>
      <c r="G20" s="22">
        <v>45000</v>
      </c>
      <c r="H20" s="23">
        <f t="shared" si="0"/>
        <v>45000</v>
      </c>
      <c r="I20" s="24">
        <v>45000</v>
      </c>
      <c r="J20" s="25">
        <v>45000</v>
      </c>
      <c r="K20" s="22">
        <v>45000</v>
      </c>
      <c r="L20" s="23">
        <v>45000</v>
      </c>
      <c r="M20" s="22">
        <v>45000</v>
      </c>
      <c r="N20" s="23">
        <f t="shared" si="1"/>
        <v>45000</v>
      </c>
      <c r="O20" s="12" t="s">
        <v>50</v>
      </c>
      <c r="P20" s="3"/>
    </row>
    <row r="21" spans="2:16" ht="15" thickBot="1" x14ac:dyDescent="0.25">
      <c r="B21" s="13">
        <v>2</v>
      </c>
      <c r="C21" s="13" t="s">
        <v>51</v>
      </c>
      <c r="D21" s="13" t="s">
        <v>14</v>
      </c>
      <c r="E21" s="13">
        <v>1</v>
      </c>
      <c r="F21" s="13"/>
      <c r="G21" s="14"/>
      <c r="H21" s="15">
        <f>SUM(H23:H28)</f>
        <v>119948</v>
      </c>
      <c r="I21" s="16"/>
      <c r="J21" s="17">
        <v>118948</v>
      </c>
      <c r="K21" s="14"/>
      <c r="L21" s="15">
        <v>67550</v>
      </c>
      <c r="M21" s="14"/>
      <c r="N21" s="15">
        <f>SUM(N22:N28)</f>
        <v>66550</v>
      </c>
      <c r="O21" s="14"/>
      <c r="P21" s="14"/>
    </row>
    <row r="22" spans="2:16" ht="15" thickBot="1" x14ac:dyDescent="0.25">
      <c r="B22" s="19">
        <v>17</v>
      </c>
      <c r="C22" s="19" t="s">
        <v>52</v>
      </c>
      <c r="D22" s="19" t="s">
        <v>16</v>
      </c>
      <c r="E22" s="19" t="s">
        <v>16</v>
      </c>
      <c r="F22" s="19"/>
      <c r="G22" s="19"/>
      <c r="H22" s="19"/>
      <c r="I22" s="20"/>
      <c r="J22" s="20"/>
      <c r="K22" s="19"/>
      <c r="L22" s="19"/>
      <c r="M22" s="19"/>
      <c r="N22" s="23"/>
      <c r="O22" s="18"/>
      <c r="P22" s="3"/>
    </row>
    <row r="23" spans="2:16" ht="29.25" thickBot="1" x14ac:dyDescent="0.25">
      <c r="B23" s="19">
        <v>18</v>
      </c>
      <c r="C23" s="19" t="s">
        <v>53</v>
      </c>
      <c r="D23" s="19" t="s">
        <v>31</v>
      </c>
      <c r="E23" s="19">
        <v>1</v>
      </c>
      <c r="F23" s="21">
        <v>8500</v>
      </c>
      <c r="G23" s="22">
        <v>8500</v>
      </c>
      <c r="H23" s="23">
        <f t="shared" ref="H23:H28" si="2">G23*E23</f>
        <v>8500</v>
      </c>
      <c r="I23" s="24">
        <v>8500</v>
      </c>
      <c r="J23" s="25">
        <v>8500</v>
      </c>
      <c r="K23" s="22">
        <v>8500</v>
      </c>
      <c r="L23" s="23">
        <v>8500</v>
      </c>
      <c r="M23" s="22">
        <v>8500</v>
      </c>
      <c r="N23" s="23">
        <f t="shared" si="1"/>
        <v>8500</v>
      </c>
      <c r="O23" s="18" t="s">
        <v>54</v>
      </c>
      <c r="P23" s="3"/>
    </row>
    <row r="24" spans="2:16" ht="29.25" thickBot="1" x14ac:dyDescent="0.25">
      <c r="B24" s="19">
        <v>19</v>
      </c>
      <c r="C24" s="19" t="s">
        <v>55</v>
      </c>
      <c r="D24" s="19" t="s">
        <v>31</v>
      </c>
      <c r="E24" s="19">
        <v>9</v>
      </c>
      <c r="F24" s="21">
        <v>12150</v>
      </c>
      <c r="G24" s="22">
        <v>1500</v>
      </c>
      <c r="H24" s="23">
        <f t="shared" si="2"/>
        <v>13500</v>
      </c>
      <c r="I24" s="24">
        <v>1500</v>
      </c>
      <c r="J24" s="25">
        <v>13500</v>
      </c>
      <c r="K24" s="22">
        <v>1350</v>
      </c>
      <c r="L24" s="23">
        <v>12150</v>
      </c>
      <c r="M24" s="22">
        <v>1350</v>
      </c>
      <c r="N24" s="23">
        <f t="shared" si="1"/>
        <v>12150</v>
      </c>
      <c r="O24" s="18" t="s">
        <v>56</v>
      </c>
      <c r="P24" s="3"/>
    </row>
    <row r="25" spans="2:16" ht="15" thickBot="1" x14ac:dyDescent="0.25">
      <c r="B25" s="19">
        <v>20</v>
      </c>
      <c r="C25" s="19" t="s">
        <v>57</v>
      </c>
      <c r="D25" s="19" t="s">
        <v>31</v>
      </c>
      <c r="E25" s="19">
        <v>1</v>
      </c>
      <c r="F25" s="21">
        <v>3800</v>
      </c>
      <c r="G25" s="22">
        <v>4500</v>
      </c>
      <c r="H25" s="23">
        <f t="shared" si="2"/>
        <v>4500</v>
      </c>
      <c r="I25" s="24">
        <v>4500</v>
      </c>
      <c r="J25" s="25">
        <v>4500</v>
      </c>
      <c r="K25" s="22">
        <v>3800</v>
      </c>
      <c r="L25" s="23">
        <v>3800</v>
      </c>
      <c r="M25" s="22">
        <v>3800</v>
      </c>
      <c r="N25" s="23">
        <f t="shared" si="1"/>
        <v>3800</v>
      </c>
      <c r="O25" s="12" t="s">
        <v>43</v>
      </c>
      <c r="P25" s="22">
        <v>4500</v>
      </c>
    </row>
    <row r="26" spans="2:16" ht="29.25" thickBot="1" x14ac:dyDescent="0.25">
      <c r="B26" s="19">
        <v>21</v>
      </c>
      <c r="C26" s="19" t="s">
        <v>58</v>
      </c>
      <c r="D26" s="19" t="s">
        <v>31</v>
      </c>
      <c r="E26" s="19">
        <v>3</v>
      </c>
      <c r="F26" s="21">
        <v>15600</v>
      </c>
      <c r="G26" s="22">
        <v>19500</v>
      </c>
      <c r="H26" s="23">
        <f t="shared" si="2"/>
        <v>58500</v>
      </c>
      <c r="I26" s="24">
        <v>19500</v>
      </c>
      <c r="J26" s="25">
        <v>58500</v>
      </c>
      <c r="K26" s="22">
        <v>5200</v>
      </c>
      <c r="L26" s="23">
        <v>15600</v>
      </c>
      <c r="M26" s="22">
        <v>5200</v>
      </c>
      <c r="N26" s="23">
        <f t="shared" si="1"/>
        <v>15600</v>
      </c>
      <c r="O26" s="18" t="s">
        <v>56</v>
      </c>
      <c r="P26" s="22"/>
    </row>
    <row r="27" spans="2:16" ht="15" thickBot="1" x14ac:dyDescent="0.25">
      <c r="B27" s="30">
        <v>22</v>
      </c>
      <c r="C27" s="30" t="s">
        <v>59</v>
      </c>
      <c r="D27" s="30" t="s">
        <v>31</v>
      </c>
      <c r="E27" s="30">
        <v>2</v>
      </c>
      <c r="F27" s="31">
        <v>15000</v>
      </c>
      <c r="G27" s="22">
        <v>7500</v>
      </c>
      <c r="H27" s="23">
        <f t="shared" si="2"/>
        <v>15000</v>
      </c>
      <c r="I27" s="26">
        <v>7000</v>
      </c>
      <c r="J27" s="25">
        <v>14000</v>
      </c>
      <c r="K27" s="32">
        <v>7500</v>
      </c>
      <c r="L27" s="33">
        <v>15000</v>
      </c>
      <c r="M27" s="38">
        <v>7000</v>
      </c>
      <c r="N27" s="23">
        <f t="shared" si="1"/>
        <v>14000</v>
      </c>
      <c r="O27" s="12" t="s">
        <v>19</v>
      </c>
      <c r="P27" s="22">
        <v>7500</v>
      </c>
    </row>
    <row r="28" spans="2:16" ht="29.25" thickBot="1" x14ac:dyDescent="0.25">
      <c r="B28" s="19">
        <v>23</v>
      </c>
      <c r="C28" s="19" t="s">
        <v>60</v>
      </c>
      <c r="D28" s="19" t="s">
        <v>31</v>
      </c>
      <c r="E28" s="19">
        <v>1</v>
      </c>
      <c r="F28" s="21">
        <v>12500</v>
      </c>
      <c r="G28" s="22">
        <v>19948</v>
      </c>
      <c r="H28" s="23">
        <f t="shared" si="2"/>
        <v>19948</v>
      </c>
      <c r="I28" s="24">
        <v>19948</v>
      </c>
      <c r="J28" s="25">
        <v>19948</v>
      </c>
      <c r="K28" s="22">
        <v>12500</v>
      </c>
      <c r="L28" s="23">
        <v>12500</v>
      </c>
      <c r="M28" s="22">
        <v>12500</v>
      </c>
      <c r="N28" s="23">
        <f t="shared" si="1"/>
        <v>12500</v>
      </c>
      <c r="O28" s="18" t="s">
        <v>56</v>
      </c>
      <c r="P28" s="22"/>
    </row>
    <row r="29" spans="2:16" ht="15" thickBot="1" x14ac:dyDescent="0.25">
      <c r="B29" s="13">
        <v>3</v>
      </c>
      <c r="C29" s="13" t="s">
        <v>61</v>
      </c>
      <c r="D29" s="13" t="s">
        <v>14</v>
      </c>
      <c r="E29" s="13">
        <v>1</v>
      </c>
      <c r="F29" s="13"/>
      <c r="G29" s="14"/>
      <c r="H29" s="15">
        <f>SUM(H30:H44)</f>
        <v>255130</v>
      </c>
      <c r="I29" s="16"/>
      <c r="J29" s="17">
        <v>242430</v>
      </c>
      <c r="K29" s="14"/>
      <c r="L29" s="15">
        <v>235830</v>
      </c>
      <c r="M29" s="14"/>
      <c r="N29" s="15">
        <v>235830</v>
      </c>
      <c r="O29" s="18"/>
      <c r="P29" s="3"/>
    </row>
    <row r="30" spans="2:16" ht="15" thickBot="1" x14ac:dyDescent="0.25">
      <c r="B30" s="19">
        <v>24</v>
      </c>
      <c r="C30" s="19" t="s">
        <v>62</v>
      </c>
      <c r="D30" s="19" t="s">
        <v>63</v>
      </c>
      <c r="E30" s="19">
        <v>5</v>
      </c>
      <c r="F30" s="21">
        <v>2375</v>
      </c>
      <c r="G30" s="22">
        <v>475</v>
      </c>
      <c r="H30" s="23">
        <f>G30*E30</f>
        <v>2375</v>
      </c>
      <c r="I30" s="24">
        <v>475</v>
      </c>
      <c r="J30" s="25">
        <v>2375</v>
      </c>
      <c r="K30" s="22">
        <v>475</v>
      </c>
      <c r="L30" s="23">
        <v>2375</v>
      </c>
      <c r="M30" s="22">
        <v>475</v>
      </c>
      <c r="N30" s="23">
        <v>2375</v>
      </c>
      <c r="O30" s="18" t="s">
        <v>43</v>
      </c>
      <c r="P30" s="22">
        <v>475</v>
      </c>
    </row>
    <row r="31" spans="2:16" ht="15" thickBot="1" x14ac:dyDescent="0.25">
      <c r="B31" s="19">
        <v>25</v>
      </c>
      <c r="C31" s="19" t="s">
        <v>64</v>
      </c>
      <c r="D31" s="19" t="s">
        <v>63</v>
      </c>
      <c r="E31" s="19">
        <v>310.2</v>
      </c>
      <c r="F31" s="21">
        <v>46530</v>
      </c>
      <c r="G31" s="22">
        <v>150</v>
      </c>
      <c r="H31" s="23">
        <f t="shared" ref="H31:H44" si="3">G31*E31</f>
        <v>46530</v>
      </c>
      <c r="I31" s="24">
        <v>150</v>
      </c>
      <c r="J31" s="25">
        <v>46530</v>
      </c>
      <c r="K31" s="22">
        <v>150</v>
      </c>
      <c r="L31" s="23">
        <v>46530</v>
      </c>
      <c r="M31" s="22">
        <v>150</v>
      </c>
      <c r="N31" s="23">
        <v>46530</v>
      </c>
      <c r="O31" s="18" t="s">
        <v>43</v>
      </c>
      <c r="P31" s="22">
        <v>150</v>
      </c>
    </row>
    <row r="32" spans="2:16" ht="29.25" thickBot="1" x14ac:dyDescent="0.25">
      <c r="B32" s="19">
        <v>26</v>
      </c>
      <c r="C32" s="19" t="s">
        <v>65</v>
      </c>
      <c r="D32" s="19" t="s">
        <v>63</v>
      </c>
      <c r="E32" s="19">
        <v>92.2</v>
      </c>
      <c r="F32" s="21">
        <v>11525</v>
      </c>
      <c r="G32" s="22">
        <v>125</v>
      </c>
      <c r="H32" s="23">
        <f t="shared" si="3"/>
        <v>11525</v>
      </c>
      <c r="I32" s="24">
        <v>125</v>
      </c>
      <c r="J32" s="25">
        <v>11525</v>
      </c>
      <c r="K32" s="22">
        <v>125</v>
      </c>
      <c r="L32" s="23">
        <v>11525</v>
      </c>
      <c r="M32" s="22">
        <v>125</v>
      </c>
      <c r="N32" s="23">
        <v>11525</v>
      </c>
      <c r="O32" s="18" t="s">
        <v>56</v>
      </c>
      <c r="P32" s="22"/>
    </row>
    <row r="33" spans="2:16" ht="15" thickBot="1" x14ac:dyDescent="0.25">
      <c r="B33" s="19">
        <v>27</v>
      </c>
      <c r="C33" s="19" t="s">
        <v>66</v>
      </c>
      <c r="D33" s="19" t="s">
        <v>67</v>
      </c>
      <c r="E33" s="19">
        <v>6</v>
      </c>
      <c r="F33" s="21">
        <v>9000</v>
      </c>
      <c r="G33" s="22">
        <v>1500</v>
      </c>
      <c r="H33" s="23">
        <f t="shared" si="3"/>
        <v>9000</v>
      </c>
      <c r="I33" s="24">
        <v>1500</v>
      </c>
      <c r="J33" s="25">
        <v>9000</v>
      </c>
      <c r="K33" s="22">
        <v>1500</v>
      </c>
      <c r="L33" s="23">
        <v>9000</v>
      </c>
      <c r="M33" s="22">
        <v>1500</v>
      </c>
      <c r="N33" s="23">
        <v>9000</v>
      </c>
      <c r="O33" s="18" t="s">
        <v>43</v>
      </c>
      <c r="P33" s="22">
        <v>1500</v>
      </c>
    </row>
    <row r="34" spans="2:16" ht="15" thickBot="1" x14ac:dyDescent="0.25">
      <c r="B34" s="19">
        <v>28</v>
      </c>
      <c r="C34" s="19" t="s">
        <v>68</v>
      </c>
      <c r="D34" s="19" t="s">
        <v>67</v>
      </c>
      <c r="E34" s="19">
        <v>6</v>
      </c>
      <c r="F34" s="21">
        <v>5100</v>
      </c>
      <c r="G34" s="22">
        <v>850</v>
      </c>
      <c r="H34" s="23">
        <f t="shared" si="3"/>
        <v>5100</v>
      </c>
      <c r="I34" s="24">
        <v>850</v>
      </c>
      <c r="J34" s="25">
        <v>5100</v>
      </c>
      <c r="K34" s="22">
        <v>850</v>
      </c>
      <c r="L34" s="23">
        <v>5100</v>
      </c>
      <c r="M34" s="22">
        <v>850</v>
      </c>
      <c r="N34" s="23">
        <v>5100</v>
      </c>
      <c r="O34" s="18" t="s">
        <v>43</v>
      </c>
      <c r="P34" s="22">
        <v>850</v>
      </c>
    </row>
    <row r="35" spans="2:16" ht="15" thickBot="1" x14ac:dyDescent="0.25">
      <c r="B35" s="19">
        <v>29</v>
      </c>
      <c r="C35" s="19" t="s">
        <v>69</v>
      </c>
      <c r="D35" s="19" t="s">
        <v>67</v>
      </c>
      <c r="E35" s="19">
        <v>4</v>
      </c>
      <c r="F35" s="21">
        <v>8800</v>
      </c>
      <c r="G35" s="22">
        <v>2200</v>
      </c>
      <c r="H35" s="23">
        <f t="shared" si="3"/>
        <v>8800</v>
      </c>
      <c r="I35" s="24">
        <v>2200</v>
      </c>
      <c r="J35" s="25">
        <v>8800</v>
      </c>
      <c r="K35" s="22">
        <v>2200</v>
      </c>
      <c r="L35" s="23">
        <v>8800</v>
      </c>
      <c r="M35" s="22">
        <v>2200</v>
      </c>
      <c r="N35" s="23">
        <v>8800</v>
      </c>
      <c r="O35" s="18" t="s">
        <v>43</v>
      </c>
      <c r="P35" s="22">
        <v>2200</v>
      </c>
    </row>
    <row r="36" spans="2:16" ht="15" thickBot="1" x14ac:dyDescent="0.25">
      <c r="B36" s="19">
        <v>30</v>
      </c>
      <c r="C36" s="19" t="s">
        <v>70</v>
      </c>
      <c r="D36" s="19" t="s">
        <v>67</v>
      </c>
      <c r="E36" s="19">
        <v>1</v>
      </c>
      <c r="F36" s="21">
        <v>1200</v>
      </c>
      <c r="G36" s="22">
        <v>1200</v>
      </c>
      <c r="H36" s="23">
        <f t="shared" si="3"/>
        <v>1200</v>
      </c>
      <c r="I36" s="24">
        <v>1200</v>
      </c>
      <c r="J36" s="25">
        <v>1200</v>
      </c>
      <c r="K36" s="22">
        <v>1200</v>
      </c>
      <c r="L36" s="23">
        <v>1200</v>
      </c>
      <c r="M36" s="22">
        <v>1200</v>
      </c>
      <c r="N36" s="23">
        <v>1200</v>
      </c>
      <c r="O36" s="18" t="s">
        <v>43</v>
      </c>
      <c r="P36" s="22">
        <v>1200</v>
      </c>
    </row>
    <row r="37" spans="2:16" ht="15" thickBot="1" x14ac:dyDescent="0.25">
      <c r="B37" s="19">
        <v>31</v>
      </c>
      <c r="C37" s="19" t="s">
        <v>71</v>
      </c>
      <c r="D37" s="19" t="s">
        <v>72</v>
      </c>
      <c r="E37" s="19">
        <v>26</v>
      </c>
      <c r="F37" s="21">
        <v>79300</v>
      </c>
      <c r="G37" s="22">
        <v>3050</v>
      </c>
      <c r="H37" s="23">
        <f t="shared" si="3"/>
        <v>79300</v>
      </c>
      <c r="I37" s="24">
        <v>3050</v>
      </c>
      <c r="J37" s="25">
        <v>79300</v>
      </c>
      <c r="K37" s="22">
        <v>3050</v>
      </c>
      <c r="L37" s="23">
        <v>79300</v>
      </c>
      <c r="M37" s="22">
        <v>3050</v>
      </c>
      <c r="N37" s="23">
        <v>79300</v>
      </c>
      <c r="O37" s="18" t="s">
        <v>43</v>
      </c>
      <c r="P37" s="22">
        <v>3050</v>
      </c>
    </row>
    <row r="38" spans="2:16" ht="15" thickBot="1" x14ac:dyDescent="0.25">
      <c r="B38" s="19">
        <v>32</v>
      </c>
      <c r="C38" s="19" t="s">
        <v>73</v>
      </c>
      <c r="D38" s="19" t="s">
        <v>72</v>
      </c>
      <c r="E38" s="19">
        <v>2</v>
      </c>
      <c r="F38" s="21">
        <v>7600</v>
      </c>
      <c r="G38" s="22">
        <v>3800</v>
      </c>
      <c r="H38" s="23">
        <f t="shared" si="3"/>
        <v>7600</v>
      </c>
      <c r="I38" s="24">
        <v>3800</v>
      </c>
      <c r="J38" s="25">
        <v>7600</v>
      </c>
      <c r="K38" s="22">
        <v>3800</v>
      </c>
      <c r="L38" s="23">
        <v>7600</v>
      </c>
      <c r="M38" s="22">
        <v>3800</v>
      </c>
      <c r="N38" s="23">
        <v>7600</v>
      </c>
      <c r="O38" s="18" t="s">
        <v>43</v>
      </c>
      <c r="P38" s="22">
        <v>3800</v>
      </c>
    </row>
    <row r="39" spans="2:16" ht="15" thickBot="1" x14ac:dyDescent="0.25">
      <c r="B39" s="19">
        <v>33</v>
      </c>
      <c r="C39" s="19" t="s">
        <v>74</v>
      </c>
      <c r="D39" s="19" t="s">
        <v>72</v>
      </c>
      <c r="E39" s="19">
        <v>3</v>
      </c>
      <c r="F39" s="21">
        <v>12000</v>
      </c>
      <c r="G39" s="22">
        <v>4000</v>
      </c>
      <c r="H39" s="23">
        <f t="shared" si="3"/>
        <v>12000</v>
      </c>
      <c r="I39" s="24">
        <v>4000</v>
      </c>
      <c r="J39" s="25">
        <v>12000</v>
      </c>
      <c r="K39" s="22">
        <v>4000</v>
      </c>
      <c r="L39" s="23">
        <v>12000</v>
      </c>
      <c r="M39" s="22">
        <v>4000</v>
      </c>
      <c r="N39" s="23">
        <v>12000</v>
      </c>
      <c r="O39" s="18" t="s">
        <v>43</v>
      </c>
      <c r="P39" s="22">
        <v>4000</v>
      </c>
    </row>
    <row r="40" spans="2:16" ht="15" thickBot="1" x14ac:dyDescent="0.25">
      <c r="B40" s="19">
        <v>34</v>
      </c>
      <c r="C40" s="19" t="s">
        <v>75</v>
      </c>
      <c r="D40" s="19" t="s">
        <v>76</v>
      </c>
      <c r="E40" s="19">
        <v>5</v>
      </c>
      <c r="F40" s="21">
        <v>16000</v>
      </c>
      <c r="G40" s="22">
        <v>3200</v>
      </c>
      <c r="H40" s="23">
        <f t="shared" si="3"/>
        <v>16000</v>
      </c>
      <c r="I40" s="24">
        <v>3200</v>
      </c>
      <c r="J40" s="25">
        <v>16000</v>
      </c>
      <c r="K40" s="22">
        <v>3200</v>
      </c>
      <c r="L40" s="23">
        <v>16000</v>
      </c>
      <c r="M40" s="22">
        <v>3200</v>
      </c>
      <c r="N40" s="23">
        <v>16000</v>
      </c>
      <c r="O40" s="18" t="s">
        <v>43</v>
      </c>
      <c r="P40" s="22">
        <v>3200</v>
      </c>
    </row>
    <row r="41" spans="2:16" ht="15" thickBot="1" x14ac:dyDescent="0.25">
      <c r="B41" s="19">
        <v>35</v>
      </c>
      <c r="C41" s="19" t="s">
        <v>77</v>
      </c>
      <c r="D41" s="19" t="s">
        <v>63</v>
      </c>
      <c r="E41" s="19">
        <v>115</v>
      </c>
      <c r="F41" s="21">
        <v>24150</v>
      </c>
      <c r="G41" s="22">
        <v>350</v>
      </c>
      <c r="H41" s="23">
        <f t="shared" si="3"/>
        <v>40250</v>
      </c>
      <c r="I41" s="26">
        <v>250</v>
      </c>
      <c r="J41" s="25">
        <v>28750</v>
      </c>
      <c r="K41" s="22">
        <v>210</v>
      </c>
      <c r="L41" s="23">
        <v>24150</v>
      </c>
      <c r="M41" s="22">
        <v>210</v>
      </c>
      <c r="N41" s="23">
        <v>24150</v>
      </c>
      <c r="O41" s="18" t="s">
        <v>78</v>
      </c>
      <c r="P41" s="3"/>
    </row>
    <row r="42" spans="2:16" ht="15" thickBot="1" x14ac:dyDescent="0.25">
      <c r="B42" s="19">
        <v>36</v>
      </c>
      <c r="C42" s="19" t="s">
        <v>79</v>
      </c>
      <c r="D42" s="19" t="s">
        <v>16</v>
      </c>
      <c r="E42" s="19" t="s">
        <v>16</v>
      </c>
      <c r="F42" s="19"/>
      <c r="G42" s="19"/>
      <c r="H42" s="23"/>
      <c r="I42" s="20"/>
      <c r="J42" s="25"/>
      <c r="K42" s="19"/>
      <c r="L42" s="19"/>
      <c r="M42" s="19"/>
      <c r="N42" s="19"/>
      <c r="O42" s="18"/>
      <c r="P42" s="3"/>
    </row>
    <row r="43" spans="2:16" ht="15" thickBot="1" x14ac:dyDescent="0.25">
      <c r="B43" s="19">
        <v>37</v>
      </c>
      <c r="C43" s="19" t="s">
        <v>80</v>
      </c>
      <c r="D43" s="19" t="s">
        <v>63</v>
      </c>
      <c r="E43" s="19">
        <v>15</v>
      </c>
      <c r="F43" s="21">
        <v>8250</v>
      </c>
      <c r="G43" s="22">
        <v>550</v>
      </c>
      <c r="H43" s="23">
        <f t="shared" si="3"/>
        <v>8250</v>
      </c>
      <c r="I43" s="24">
        <v>550</v>
      </c>
      <c r="J43" s="25">
        <v>8250</v>
      </c>
      <c r="K43" s="22">
        <v>550</v>
      </c>
      <c r="L43" s="23">
        <v>8250</v>
      </c>
      <c r="M43" s="22">
        <v>550</v>
      </c>
      <c r="N43" s="23">
        <v>8250</v>
      </c>
      <c r="O43" s="18" t="s">
        <v>40</v>
      </c>
      <c r="P43" s="3"/>
    </row>
    <row r="44" spans="2:16" ht="15" thickBot="1" x14ac:dyDescent="0.25">
      <c r="B44" s="19">
        <v>38</v>
      </c>
      <c r="C44" s="19" t="s">
        <v>81</v>
      </c>
      <c r="D44" s="19" t="s">
        <v>76</v>
      </c>
      <c r="E44" s="19">
        <v>4</v>
      </c>
      <c r="F44" s="21">
        <v>4000</v>
      </c>
      <c r="G44" s="22">
        <v>1800</v>
      </c>
      <c r="H44" s="23">
        <f t="shared" si="3"/>
        <v>7200</v>
      </c>
      <c r="I44" s="26">
        <v>1500</v>
      </c>
      <c r="J44" s="25">
        <v>6000</v>
      </c>
      <c r="K44" s="22">
        <v>1000</v>
      </c>
      <c r="L44" s="23">
        <v>4000</v>
      </c>
      <c r="M44" s="22">
        <v>1000</v>
      </c>
      <c r="N44" s="23">
        <v>4000</v>
      </c>
      <c r="O44" s="18" t="s">
        <v>40</v>
      </c>
      <c r="P44" s="3"/>
    </row>
    <row r="45" spans="2:16" ht="15" thickBot="1" x14ac:dyDescent="0.25">
      <c r="B45" s="19"/>
      <c r="C45" s="19"/>
      <c r="D45" s="19"/>
      <c r="E45" s="19"/>
      <c r="F45" s="19"/>
      <c r="G45" s="22"/>
      <c r="H45" s="23"/>
      <c r="I45" s="20"/>
      <c r="J45" s="20"/>
      <c r="K45" s="19"/>
      <c r="L45" s="19"/>
      <c r="M45" s="19"/>
      <c r="N45" s="19"/>
      <c r="O45" s="18"/>
      <c r="P45" s="3"/>
    </row>
  </sheetData>
  <mergeCells count="6">
    <mergeCell ref="M1:N1"/>
    <mergeCell ref="C1:D1"/>
    <mergeCell ref="E1:F1"/>
    <mergeCell ref="G1:H1"/>
    <mergeCell ref="I1:J1"/>
    <mergeCell ref="K1:L1"/>
  </mergeCells>
  <pageMargins left="0.7" right="0.7" top="0.75" bottom="0.75" header="0.3" footer="0.3"/>
  <ignoredErrors>
    <ignoredError sqref="L4" formulaRange="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8B6009A4AC1F4FAD04511D5CADA840" ma:contentTypeVersion="14" ma:contentTypeDescription="Create a new document." ma:contentTypeScope="" ma:versionID="b507d42e0d5d8f8eba5f2a606787d76f">
  <xsd:schema xmlns:xsd="http://www.w3.org/2001/XMLSchema" xmlns:xs="http://www.w3.org/2001/XMLSchema" xmlns:p="http://schemas.microsoft.com/office/2006/metadata/properties" xmlns:ns3="d14d6e24-8e63-4660-88d2-aa410eff2534" xmlns:ns4="ecc90716-5126-4e73-9627-963dcf1064ff" targetNamespace="http://schemas.microsoft.com/office/2006/metadata/properties" ma:root="true" ma:fieldsID="7ca9bbeb72f94e1003bc8c650a28f46c" ns3:_="" ns4:_="">
    <xsd:import namespace="d14d6e24-8e63-4660-88d2-aa410eff2534"/>
    <xsd:import namespace="ecc90716-5126-4e73-9627-963dcf1064f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d6e24-8e63-4660-88d2-aa410eff253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cc90716-5126-4e73-9627-963dcf1064f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14d6e24-8e63-4660-88d2-aa410eff2534" xsi:nil="true"/>
  </documentManagement>
</p:properties>
</file>

<file path=customXml/itemProps1.xml><?xml version="1.0" encoding="utf-8"?>
<ds:datastoreItem xmlns:ds="http://schemas.openxmlformats.org/officeDocument/2006/customXml" ds:itemID="{593D4C1D-6DE4-41E6-8704-A2581EEB6F96}">
  <ds:schemaRefs>
    <ds:schemaRef ds:uri="http://schemas.microsoft.com/sharepoint/v3/contenttype/forms"/>
  </ds:schemaRefs>
</ds:datastoreItem>
</file>

<file path=customXml/itemProps2.xml><?xml version="1.0" encoding="utf-8"?>
<ds:datastoreItem xmlns:ds="http://schemas.openxmlformats.org/officeDocument/2006/customXml" ds:itemID="{A26B37F6-162C-440B-8695-BF14956166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d6e24-8e63-4660-88d2-aa410eff2534"/>
    <ds:schemaRef ds:uri="ecc90716-5126-4e73-9627-963dcf106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0A1B0C-07AF-4AD8-BD5B-97275F52E4AF}">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www.w3.org/XML/1998/namespace"/>
    <ds:schemaRef ds:uri="ecc90716-5126-4e73-9627-963dcf1064ff"/>
    <ds:schemaRef ds:uri="http://schemas.openxmlformats.org/package/2006/metadata/core-properties"/>
    <ds:schemaRef ds:uri="d14d6e24-8e63-4660-88d2-aa410eff2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Pushpak Mahesh Shewale</dc:creator>
  <cp:lastModifiedBy>Pushpak Mahesh Shewale</cp:lastModifiedBy>
  <dcterms:created xsi:type="dcterms:W3CDTF">2024-09-20T09:50:08Z</dcterms:created>
  <dcterms:modified xsi:type="dcterms:W3CDTF">2024-09-26T12:07:44Z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0x010100568B6009A4AC1F4FAD04511D5CADA840</vt:lpwstr>
  </property>
</Properties>
</file>