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esktop/"/>
    </mc:Choice>
  </mc:AlternateContent>
  <bookViews>
    <workbookView xWindow="0" yWindow="0" windowWidth="20490" windowHeight="7500" activeTab="1"/>
  </bookViews>
  <sheets>
    <sheet name="Price Comparison" sheetId="1" r:id="rId1"/>
    <sheet name="BOQ Price Bid" sheetId="2" r:id="rId2"/>
    <sheet name="Technical Score Detail" sheetId="3" r:id="rId3"/>
  </sheets>
  <definedNames>
    <definedName name="_xlnm._FilterDatabase" localSheetId="1" hidden="1">'BOQ Price Bid'!$A$8:$X$60</definedName>
  </definedNames>
  <calcPr calcId="162913"/>
</workbook>
</file>

<file path=xl/calcChain.xml><?xml version="1.0" encoding="utf-8"?>
<calcChain xmlns="http://schemas.openxmlformats.org/spreadsheetml/2006/main">
  <c r="V60" i="2" l="1"/>
  <c r="V59" i="2"/>
  <c r="V58" i="2"/>
  <c r="V55" i="2"/>
  <c r="V54" i="2"/>
  <c r="V53" i="2"/>
  <c r="V52" i="2"/>
  <c r="V50" i="2"/>
  <c r="V49" i="2"/>
  <c r="V48" i="2"/>
  <c r="V47" i="2"/>
  <c r="V46" i="2"/>
  <c r="V45" i="2"/>
  <c r="V42" i="2"/>
  <c r="V41" i="2"/>
  <c r="V40" i="2"/>
  <c r="V38" i="2"/>
  <c r="V37" i="2"/>
  <c r="V36" i="2"/>
  <c r="V35" i="2"/>
  <c r="V33" i="2"/>
  <c r="V32" i="2"/>
  <c r="V30" i="2"/>
  <c r="V29" i="2"/>
  <c r="V28" i="2"/>
  <c r="V24" i="2"/>
  <c r="V23" i="2"/>
  <c r="V22" i="2"/>
  <c r="V20" i="2"/>
  <c r="V19" i="2"/>
  <c r="V17" i="2"/>
  <c r="V15" i="2"/>
  <c r="V13" i="2"/>
  <c r="V12" i="2"/>
  <c r="V11" i="2"/>
  <c r="R60" i="2"/>
  <c r="R59" i="2"/>
  <c r="R58" i="2"/>
  <c r="R55" i="2"/>
  <c r="R54" i="2"/>
  <c r="R53" i="2"/>
  <c r="R52" i="2"/>
  <c r="R50" i="2"/>
  <c r="R49" i="2"/>
  <c r="R48" i="2"/>
  <c r="R47" i="2"/>
  <c r="R46" i="2"/>
  <c r="R45" i="2"/>
  <c r="R42" i="2"/>
  <c r="R41" i="2"/>
  <c r="R40" i="2"/>
  <c r="R38" i="2"/>
  <c r="R37" i="2"/>
  <c r="R36" i="2"/>
  <c r="R35" i="2"/>
  <c r="R33" i="2"/>
  <c r="R32" i="2"/>
  <c r="R30" i="2"/>
  <c r="R29" i="2"/>
  <c r="R28" i="2"/>
  <c r="R24" i="2"/>
  <c r="R23" i="2"/>
  <c r="R22" i="2"/>
  <c r="R20" i="2"/>
  <c r="R19" i="2"/>
  <c r="R17" i="2"/>
  <c r="R15" i="2"/>
  <c r="R13" i="2"/>
  <c r="R12" i="2"/>
  <c r="R11" i="2"/>
  <c r="N24" i="2"/>
  <c r="N23" i="2"/>
  <c r="N22" i="2"/>
  <c r="N20" i="2"/>
  <c r="N19" i="2"/>
  <c r="N17" i="2"/>
  <c r="N15" i="2"/>
  <c r="N13" i="2"/>
  <c r="N12" i="2"/>
  <c r="N11" i="2"/>
  <c r="N60" i="2"/>
  <c r="N59" i="2"/>
  <c r="N58" i="2"/>
  <c r="N55" i="2"/>
  <c r="N54" i="2"/>
  <c r="N53" i="2"/>
  <c r="N52" i="2"/>
  <c r="N50" i="2"/>
  <c r="N49" i="2"/>
  <c r="N48" i="2"/>
  <c r="N47" i="2"/>
  <c r="N46" i="2"/>
  <c r="N45" i="2"/>
  <c r="N42" i="2"/>
  <c r="N41" i="2"/>
  <c r="N40" i="2"/>
  <c r="N38" i="2"/>
  <c r="N37" i="2"/>
  <c r="N36" i="2"/>
  <c r="N35" i="2"/>
  <c r="N33" i="2"/>
  <c r="N32" i="2"/>
  <c r="N30" i="2"/>
  <c r="N29" i="2"/>
  <c r="N28" i="2"/>
  <c r="J60" i="2"/>
  <c r="J59" i="2"/>
  <c r="J58" i="2"/>
  <c r="J55" i="2"/>
  <c r="J54" i="2"/>
  <c r="J53" i="2"/>
  <c r="J52" i="2"/>
  <c r="J50" i="2"/>
  <c r="J49" i="2"/>
  <c r="J48" i="2"/>
  <c r="J47" i="2"/>
  <c r="J46" i="2"/>
  <c r="J45" i="2"/>
  <c r="J42" i="2"/>
  <c r="J41" i="2"/>
  <c r="J40" i="2"/>
  <c r="J38" i="2"/>
  <c r="J37" i="2"/>
  <c r="J36" i="2"/>
  <c r="J35" i="2"/>
  <c r="J33" i="2"/>
  <c r="J32" i="2"/>
  <c r="J30" i="2"/>
  <c r="J29" i="2"/>
  <c r="J28" i="2"/>
  <c r="J24" i="2"/>
  <c r="J23" i="2"/>
  <c r="J22" i="2"/>
  <c r="J20" i="2"/>
  <c r="J19" i="2"/>
  <c r="J17" i="2"/>
  <c r="J15" i="2"/>
  <c r="J13" i="2"/>
  <c r="J12" i="2"/>
  <c r="J11" i="2"/>
  <c r="J25" i="2" l="1"/>
  <c r="N25" i="2"/>
  <c r="R25" i="2"/>
  <c r="R9" i="2"/>
  <c r="N9" i="2"/>
  <c r="V25" i="2"/>
  <c r="V9" i="2"/>
  <c r="J9" i="2"/>
  <c r="T60" i="2"/>
  <c r="T59" i="2"/>
  <c r="T58" i="2"/>
  <c r="T55" i="2"/>
  <c r="T54" i="2"/>
  <c r="T53" i="2"/>
  <c r="T52" i="2"/>
  <c r="T50" i="2"/>
  <c r="T49" i="2"/>
  <c r="T48" i="2"/>
  <c r="T47" i="2"/>
  <c r="T46" i="2"/>
  <c r="T45" i="2"/>
  <c r="T42" i="2"/>
  <c r="T41" i="2"/>
  <c r="T40" i="2"/>
  <c r="T38" i="2"/>
  <c r="T37" i="2"/>
  <c r="T36" i="2"/>
  <c r="T35" i="2"/>
  <c r="T33" i="2"/>
  <c r="T32" i="2"/>
  <c r="T30" i="2"/>
  <c r="T29" i="2"/>
  <c r="T28" i="2"/>
  <c r="W60" i="2"/>
  <c r="X60" i="2" s="1"/>
  <c r="W59" i="2"/>
  <c r="X59" i="2" s="1"/>
  <c r="W58" i="2"/>
  <c r="X58" i="2" s="1"/>
  <c r="W55" i="2"/>
  <c r="X55" i="2" s="1"/>
  <c r="W54" i="2"/>
  <c r="X54" i="2" s="1"/>
  <c r="W53" i="2"/>
  <c r="X53" i="2" s="1"/>
  <c r="W52" i="2"/>
  <c r="X52" i="2" s="1"/>
  <c r="W50" i="2"/>
  <c r="X50" i="2" s="1"/>
  <c r="W49" i="2"/>
  <c r="X49" i="2" s="1"/>
  <c r="W48" i="2"/>
  <c r="X48" i="2" s="1"/>
  <c r="W47" i="2"/>
  <c r="X47" i="2" s="1"/>
  <c r="W46" i="2"/>
  <c r="X46" i="2" s="1"/>
  <c r="W45" i="2"/>
  <c r="X45" i="2" s="1"/>
  <c r="W42" i="2"/>
  <c r="X42" i="2" s="1"/>
  <c r="W41" i="2"/>
  <c r="X41" i="2" s="1"/>
  <c r="W40" i="2"/>
  <c r="X40" i="2" s="1"/>
  <c r="W38" i="2"/>
  <c r="X38" i="2" s="1"/>
  <c r="W37" i="2"/>
  <c r="X37" i="2" s="1"/>
  <c r="W36" i="2"/>
  <c r="W35" i="2"/>
  <c r="X35" i="2" s="1"/>
  <c r="W33" i="2"/>
  <c r="X33" i="2" s="1"/>
  <c r="W32" i="2"/>
  <c r="X32" i="2" s="1"/>
  <c r="W30" i="2"/>
  <c r="X30" i="2" s="1"/>
  <c r="W29" i="2"/>
  <c r="X29" i="2" s="1"/>
  <c r="W28" i="2"/>
  <c r="X28" i="2" s="1"/>
  <c r="W24" i="2"/>
  <c r="X24" i="2" s="1"/>
  <c r="W23" i="2"/>
  <c r="X23" i="2" s="1"/>
  <c r="W22" i="2"/>
  <c r="X22" i="2" s="1"/>
  <c r="W20" i="2"/>
  <c r="X20" i="2" s="1"/>
  <c r="W19" i="2"/>
  <c r="X19" i="2" s="1"/>
  <c r="W17" i="2"/>
  <c r="X17" i="2" s="1"/>
  <c r="W15" i="2"/>
  <c r="X15" i="2" s="1"/>
  <c r="W13" i="2"/>
  <c r="X13" i="2" s="1"/>
  <c r="W12" i="2"/>
  <c r="X12" i="2" s="1"/>
  <c r="W11" i="2"/>
  <c r="X11" i="2" s="1"/>
  <c r="T24" i="2"/>
  <c r="T23" i="2"/>
  <c r="T22" i="2"/>
  <c r="T20" i="2"/>
  <c r="T19" i="2"/>
  <c r="T17" i="2"/>
  <c r="T15" i="2"/>
  <c r="T13" i="2"/>
  <c r="T12" i="2"/>
  <c r="T11" i="2"/>
  <c r="P60" i="2"/>
  <c r="P59" i="2"/>
  <c r="P58" i="2"/>
  <c r="P55" i="2"/>
  <c r="P54" i="2"/>
  <c r="P53" i="2"/>
  <c r="P52" i="2"/>
  <c r="P50" i="2"/>
  <c r="P49" i="2"/>
  <c r="P48" i="2"/>
  <c r="P47" i="2"/>
  <c r="P46" i="2"/>
  <c r="P45" i="2"/>
  <c r="P42" i="2"/>
  <c r="P41" i="2"/>
  <c r="P40" i="2"/>
  <c r="P38" i="2"/>
  <c r="P37" i="2"/>
  <c r="P35" i="2"/>
  <c r="P33" i="2"/>
  <c r="P32" i="2"/>
  <c r="P30" i="2"/>
  <c r="P29" i="2"/>
  <c r="P28" i="2"/>
  <c r="P24" i="2"/>
  <c r="P23" i="2"/>
  <c r="P22" i="2"/>
  <c r="P20" i="2"/>
  <c r="P19" i="2"/>
  <c r="P17" i="2"/>
  <c r="P15" i="2"/>
  <c r="P13" i="2"/>
  <c r="P12" i="2"/>
  <c r="P11" i="2"/>
  <c r="L60" i="2"/>
  <c r="L59" i="2"/>
  <c r="L58" i="2"/>
  <c r="L55" i="2"/>
  <c r="L54" i="2"/>
  <c r="L53" i="2"/>
  <c r="L52" i="2"/>
  <c r="L50" i="2"/>
  <c r="L49" i="2"/>
  <c r="L48" i="2"/>
  <c r="L47" i="2"/>
  <c r="L46" i="2"/>
  <c r="L45" i="2"/>
  <c r="L42" i="2"/>
  <c r="L41" i="2"/>
  <c r="L40" i="2"/>
  <c r="L38" i="2"/>
  <c r="L37" i="2"/>
  <c r="L35" i="2"/>
  <c r="L33" i="2"/>
  <c r="L32" i="2"/>
  <c r="L30" i="2"/>
  <c r="L29" i="2"/>
  <c r="L28" i="2"/>
  <c r="L24" i="2"/>
  <c r="L23" i="2"/>
  <c r="L22" i="2"/>
  <c r="L20" i="2"/>
  <c r="L19" i="2"/>
  <c r="L17" i="2"/>
  <c r="L15" i="2"/>
  <c r="L13" i="2"/>
  <c r="L12" i="2"/>
  <c r="L11" i="2"/>
  <c r="H60" i="2"/>
  <c r="H59" i="2"/>
  <c r="H58" i="2"/>
  <c r="H55" i="2"/>
  <c r="H54" i="2"/>
  <c r="H53" i="2"/>
  <c r="H52" i="2"/>
  <c r="H50" i="2"/>
  <c r="H49" i="2"/>
  <c r="H48" i="2"/>
  <c r="H47" i="2"/>
  <c r="H46" i="2"/>
  <c r="H45" i="2"/>
  <c r="H42" i="2"/>
  <c r="H41" i="2"/>
  <c r="H40" i="2"/>
  <c r="H38" i="2"/>
  <c r="H37" i="2"/>
  <c r="H35" i="2"/>
  <c r="H33" i="2"/>
  <c r="H32" i="2"/>
  <c r="H30" i="2"/>
  <c r="H29" i="2"/>
  <c r="H28" i="2"/>
  <c r="H24" i="2"/>
  <c r="H23" i="2"/>
  <c r="H22" i="2"/>
  <c r="H20" i="2"/>
  <c r="H19" i="2"/>
  <c r="H17" i="2"/>
  <c r="H15" i="2"/>
  <c r="H13" i="2"/>
  <c r="H12" i="2"/>
  <c r="H11" i="2"/>
  <c r="X25" i="2" l="1"/>
  <c r="T25" i="2"/>
  <c r="H9" i="2"/>
  <c r="P25" i="2"/>
  <c r="T9" i="2"/>
  <c r="X9" i="2"/>
  <c r="L9" i="2"/>
  <c r="H25" i="2"/>
  <c r="L25" i="2"/>
  <c r="P9" i="2"/>
</calcChain>
</file>

<file path=xl/sharedStrings.xml><?xml version="1.0" encoding="utf-8"?>
<sst xmlns="http://schemas.openxmlformats.org/spreadsheetml/2006/main" count="1164" uniqueCount="242">
  <si>
    <t>RFQ No: R2176
 COST COMPARISON REPORT</t>
  </si>
  <si>
    <t>Comp. Date : 11/11/2024</t>
  </si>
  <si>
    <t>Vendor Name : Pikture Perfect Design Studio Pvt. Ltd (RV232413816)</t>
  </si>
  <si>
    <t>Vendor Name : Distinct India Enterprises LLP (RV232414733)</t>
  </si>
  <si>
    <t>Vendor Name : FL Group (RV232422484)</t>
  </si>
  <si>
    <t>Vendor Name : RUDRA INTERIORS (RV242523688)</t>
  </si>
  <si>
    <t>RFQ #: R2176</t>
  </si>
  <si>
    <t>Contact Name : Gangadhar Sharma</t>
  </si>
  <si>
    <t>Contact Name : Sanjay Jain/Prerak Jain</t>
  </si>
  <si>
    <t>Contact Name : Julia</t>
  </si>
  <si>
    <t>Contact Name : MANOJ</t>
  </si>
  <si>
    <t>RFQ Date : 07/11/2024 16:11:25</t>
  </si>
  <si>
    <t xml:space="preserve">Vendor City : </t>
  </si>
  <si>
    <t>BCD Date : 12/11/2024 16:00:00</t>
  </si>
  <si>
    <t xml:space="preserve">Telephone # : </t>
  </si>
  <si>
    <t xml:space="preserve">Mobile # : </t>
  </si>
  <si>
    <t>Mobile # : 98734 22562</t>
  </si>
  <si>
    <t>PR Number : TFSPL-2425-00913,TFSPL-2425-00914</t>
  </si>
  <si>
    <t>Email : piktureperfectdesignstudio@gmail.com</t>
  </si>
  <si>
    <t>Email : prerak@distinctindia.in</t>
  </si>
  <si>
    <t>Email : julia.roberts@flgroup.in</t>
  </si>
  <si>
    <t>Email : manoj@rudrasip.com</t>
  </si>
  <si>
    <t>Package / RFQ Name : PR for Wet Works &amp; Plumbing for DEL NANDOS T3 INT....</t>
  </si>
  <si>
    <t>Round # : 2 (RFQ)</t>
  </si>
  <si>
    <t xml:space="preserve">Buyer : Pushpak Mahesh Shewale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</si>
  <si>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</si>
  <si>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</si>
  <si>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</si>
  <si>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</si>
  <si>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</si>
  <si>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</si>
  <si>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</si>
  <si>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</si>
  <si>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</si>
  <si>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</si>
  <si>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</si>
  <si>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</si>
  <si>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</si>
  <si>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</si>
  <si>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</si>
  <si>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</si>
  <si>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</si>
  <si>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</si>
  <si>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</si>
  <si>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</si>
  <si>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</si>
  <si>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</si>
  <si>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</si>
  <si>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Wet work</t>
  </si>
  <si>
    <t>NOS</t>
  </si>
  <si>
    <t>1.00</t>
  </si>
  <si>
    <t>2340545.00</t>
  </si>
  <si>
    <t>Pikture Perfect Design Studio Pvt. Ltd</t>
  </si>
  <si>
    <t>0.00</t>
  </si>
  <si>
    <t>18.00</t>
  </si>
  <si>
    <t>2,340,545.00</t>
  </si>
  <si>
    <t>2958745.00</t>
  </si>
  <si>
    <t>2,958,745.00</t>
  </si>
  <si>
    <t>2831835.00</t>
  </si>
  <si>
    <t>2,831,835.00</t>
  </si>
  <si>
    <t>2557136.00</t>
  </si>
  <si>
    <t>2,557,136.00</t>
  </si>
  <si>
    <t>Plumbing</t>
  </si>
  <si>
    <t>344830.00</t>
  </si>
  <si>
    <t>Distinct India Enterprises LLP</t>
  </si>
  <si>
    <t>433050.00</t>
  </si>
  <si>
    <t>433,050.00</t>
  </si>
  <si>
    <t>344,830.00</t>
  </si>
  <si>
    <t>542000.00</t>
  </si>
  <si>
    <t>542,000.00</t>
  </si>
  <si>
    <t>Regreted</t>
  </si>
  <si>
    <t>Item Total</t>
  </si>
  <si>
    <t>499,247.10</t>
  </si>
  <si>
    <t>2,773,595.00</t>
  </si>
  <si>
    <t>594,643.50</t>
  </si>
  <si>
    <t>3,303,575.00</t>
  </si>
  <si>
    <t>607,290.30</t>
  </si>
  <si>
    <t>3,373,835.00</t>
  </si>
  <si>
    <t>460,284.48</t>
  </si>
  <si>
    <t>Discount Total Value</t>
  </si>
  <si>
    <t>Grand Dis. Amt</t>
  </si>
  <si>
    <t>GST Total Amount</t>
  </si>
  <si>
    <t>Net Landed Cost</t>
  </si>
  <si>
    <t>INR</t>
  </si>
  <si>
    <t>3,272,842.10</t>
  </si>
  <si>
    <t>3,898,218.50</t>
  </si>
  <si>
    <t>3,981,125.30</t>
  </si>
  <si>
    <t>3,017,420.48</t>
  </si>
  <si>
    <t>Vendor Status</t>
  </si>
  <si>
    <t>Sr No.</t>
  </si>
  <si>
    <t>Vendor Code</t>
  </si>
  <si>
    <t>Vendor Name</t>
  </si>
  <si>
    <t>Status</t>
  </si>
  <si>
    <t>Remarks</t>
  </si>
  <si>
    <t>RV242523259</t>
  </si>
  <si>
    <t>INTER CARE ENTERPRISES</t>
  </si>
  <si>
    <t>Not Participate</t>
  </si>
  <si>
    <t>RV232413816</t>
  </si>
  <si>
    <t>Participate</t>
  </si>
  <si>
    <t>T055345</t>
  </si>
  <si>
    <t>A K PROJECTS</t>
  </si>
  <si>
    <t>RV232412871</t>
  </si>
  <si>
    <t>Shah Enterprises</t>
  </si>
  <si>
    <t>RV232414733</t>
  </si>
  <si>
    <t>RV242523688</t>
  </si>
  <si>
    <t>RUDRA INTERIORS</t>
  </si>
  <si>
    <t>RV242523189</t>
  </si>
  <si>
    <t>BAKAR INTERIOR</t>
  </si>
  <si>
    <t>T055546</t>
  </si>
  <si>
    <t>REDROOM</t>
  </si>
  <si>
    <t>RV232413475</t>
  </si>
  <si>
    <t>M &amp; A Interiors</t>
  </si>
  <si>
    <t>RV242523680</t>
  </si>
  <si>
    <t>SN ASSOCIATES</t>
  </si>
  <si>
    <t>T054283</t>
  </si>
  <si>
    <t>NS Associate</t>
  </si>
  <si>
    <t>RV232422484</t>
  </si>
  <si>
    <t>FL Group</t>
  </si>
  <si>
    <t>Vendor Name : Pikture Perfect Design Studio Pvt. Ltd</t>
  </si>
  <si>
    <t>Vendor Name : Distinct India Enterprises LLP</t>
  </si>
  <si>
    <t>Vendor Name : FL Group</t>
  </si>
  <si>
    <t>Vendor Name : RUDRA INTERIORS</t>
  </si>
  <si>
    <t>Buyer : Pushpak Mahesh Shewale</t>
  </si>
  <si>
    <t>Item Name</t>
  </si>
  <si>
    <t>UOM</t>
  </si>
  <si>
    <t>Amount</t>
  </si>
  <si>
    <t>1.000</t>
  </si>
  <si>
    <t>1</t>
  </si>
  <si>
    <t>DEMOLITION WORK</t>
  </si>
  <si>
    <t xml:space="preserve">Dismantling of existing partitions, flooring, and making cut out in existing R.C.C Slab up to 6  depth  thickness, dismantling existing RCC works in beams slab column to lay new beams, dismantling for debarring and as required with a diamond cutter, inclusive of the dismantling of reinforcement, cost of staging, following all safety precautions, barricading of working area, etc. complete as per direction of Project In charge.  Job Rate shall include repairing edges with cement plaster slurry, stacking all serviceable re-usable materials, returning them to the client, and removal disposal of debris unserviceable material to municipal dumping ground as directed by Project In-charge. Breaker is not allowed, dismantling has to be done with a diamond cutter. </t>
  </si>
  <si>
    <t>Item</t>
  </si>
  <si>
    <t>3</t>
  </si>
  <si>
    <t>WATERPROOFING WORKS</t>
  </si>
  <si>
    <t>Providing and laying waterproofing treatment in the kitchen or other required area consisting of 4mm Thk Apex Apcon Shield   Dr. Fixit Torchsheild   or equivalent polyester reinforced APP modified bitumen membrane sheet(Basic Rate Rs.2000   Roll of 10mX1m) as approved, cleaning and smoothing of the entire surface, smooth plaster up to 300mm from floor rising level, 12mmx12mm groove at 150mm from floor rising level, one coat of Bitcote Dr. Fixit Apex equivalent (as approved)-heavy body bitumen primer (Basic Rate Rs.82   Kg) coating as a primer on the surface and till 300mm from floor rising level, application of membrane sheet as per application detail and packing the hole cuts for pipeline and checking the area which is waterproofed. Rate includes of laying the protective layer of screed concrete of 50mm average thk mixed with an integral waterproofing compound including surface preparation, cleaning the existing flooring completed as per details given in drawing Architect instruction. - Refer Work Method</t>
  </si>
  <si>
    <t>Sq.ft</t>
  </si>
  <si>
    <t>1000.000</t>
  </si>
  <si>
    <t>TAPRECRETE WATERPROOFING ON FLOOR  Provide waterproofing treatment on dining area floor by the first coat of primer   applying 2 coats of Dr. Fixit waterproofing product (PIDIFIN 2K) as per manufacturer specifications including surface preparation as per manufacturer s specifications, all lead, lifts, curing, testing, etc . complete as specified by EI.- Refer Work Method</t>
  </si>
  <si>
    <t>1200.000</t>
  </si>
  <si>
    <t>4</t>
  </si>
  <si>
    <t>TAPRECRETE WATERPROOFING ON WALL   Provide waterproofing treatment in the toilet, kitchen, bar, and terrace area over the wall surface up to 1m height by the first coat of primer   applying 2 coats of Dr. Fixit waterproofing product (PIDIFIN 2K) as per manufacturer specifications including surface preparation as per manufacturer s specifications, all lead, lifts, curing, testing, etc . complete as specified by EI.- Refer Work Method</t>
  </si>
  <si>
    <t>1350.000</t>
  </si>
  <si>
    <t>5</t>
  </si>
  <si>
    <t>FLOOR FILLING   FLOOR RAISING</t>
  </si>
  <si>
    <t>Providing and laying required thickness Siforex bricks as filling material consists of 18 to 25 mm thick cement mortar in CM ratio1 3 as the bottom layer, up to 300 mm thick sifirex bricks forex brickbats along with joints filling by mortar CM 1 3 with waterproofing compound (Dr. Fixit Pidiproof LW) 200ml 50kg mixed in cement mortar as a second layer and Providing PCC up to 50 mm thick as top layer etc. complete including cleaning, all lifts   leads, curing, testing covering ten years guarantee complete for toilet, kitchen   bathrooms, etc. complete as per detailed drawings and as specified by Architect or EI.</t>
  </si>
  <si>
    <t>6</t>
  </si>
  <si>
    <t>50mm to 75mm  THICK PCC</t>
  </si>
  <si>
    <t>Providing   Laying PCC of the average thickness of 50 to 75mm of M-10 grade of concrete ( 1 cement, 3 coarse sand, 06 graded stone aggregate of 12 to 20 mm nominal size) completed as per the details provided in drawings or as directed by Project-in-Charge Architect.  ( Note  FOH  Floor levelling   Electrical  Panel Bed )</t>
  </si>
  <si>
    <t>7</t>
  </si>
  <si>
    <t>BLOCK WORKS
Providing and constructing Autoclave Aerated hollow Block A.A.C BLOCK MASONRY WORKS up to 800kg cum density,  thick as instructed consisting of 70% of fly ash content, A.A.C BLOCKS of required size. Minimum Compressive strength of 3N mm2 and conforming to IS 2185 (Part -3) partition walls as per heights at the site, which shall include reinforcement at every 1m interval with 4 MS bars of 10 mm dia. and distribution 8mm dia at 20 cm centres to centres in all locations and heights, and as directed by engineer including filling of joints with CM 1 4, (Reinforcement will not be paid separately), complete as per specifications, drawings and direction of the site in-charge   Engineer.</t>
  </si>
  <si>
    <t>100mm thick- 1200 mm ht.</t>
  </si>
  <si>
    <t>168.000</t>
  </si>
  <si>
    <t>150mm thick - 3200 mm ht.</t>
  </si>
  <si>
    <t>3050.000</t>
  </si>
  <si>
    <t>8</t>
  </si>
  <si>
    <t>CEMENT PLASTER  
Providing   Laying  12-15mm thick plaster in cement mortar 1 4 (1 cement  4 coarse sand) of all types of RCC. work, brickwork surfaces at all levels in line, level, and plumb including smooth cement finish or roughening of surface to hold tiles and providing necessary grooves at junctions of walls and ceiling, door window frames inclusive of racking the joints, roughing the RCC. surface, necessary curing scaffolding, etc., completed as per details given in the drawing or as directed by Architect   EI. 
Note  Allow for providing and fixing galvanized chicken mesh 300mm wide (24 gauge, 12mm size) at every junction of brick masonry and concrete members to be plastered, properly stretched, and nailed ensuring equal thickness of plaster on both sides of the mesh. Provision for chemical bonding with a layer of Plaster Master from Roff for RCC surfaces and use of Recron fibers to avoid superficial cracks. No extra payment shall be made for providing   fixing chicken wire mesh, Plaster Master, and Recron.
Plastering to walls as per specification - All work to be done as per direction by Project-in-Charge Architect.</t>
  </si>
  <si>
    <t>3200 mm ht.</t>
  </si>
  <si>
    <t>6134.000</t>
  </si>
  <si>
    <t>1050 mm ht.</t>
  </si>
  <si>
    <t>385.000</t>
  </si>
  <si>
    <t>9</t>
  </si>
  <si>
    <t xml:space="preserve">RCC LINTELProviding   Laying M20 grade Reinforced Cement Concrete lintels above door openings which shall  include the cost of shuttering and steel reinforcement, binding wire complete in all respects as per design requirement </t>
  </si>
  <si>
    <t>Nos</t>
  </si>
  <si>
    <t>3.000</t>
  </si>
  <si>
    <t>A</t>
  </si>
  <si>
    <t>WATER SUPPLY  PIPING</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</si>
  <si>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</si>
  <si>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1.1</t>
  </si>
  <si>
    <t>20 mm Dia</t>
  </si>
  <si>
    <t>R.mt</t>
  </si>
  <si>
    <t>120.000</t>
  </si>
  <si>
    <t>1.2</t>
  </si>
  <si>
    <t>25 mm Dia</t>
  </si>
  <si>
    <t>15.000</t>
  </si>
  <si>
    <t>1.3</t>
  </si>
  <si>
    <t>32mm Dia</t>
  </si>
  <si>
    <t>5.000</t>
  </si>
  <si>
    <t>2</t>
  </si>
  <si>
    <t>Providing     Fixing  of gun metal  heavy   Ball Valves-PN-16 (approved makes as covered in specification) screwed type for water system of the following diameters.  Valve shall have with unions.</t>
  </si>
  <si>
    <t>2.1</t>
  </si>
  <si>
    <t>20mm Dia</t>
  </si>
  <si>
    <t>Nos.</t>
  </si>
  <si>
    <t>4.000</t>
  </si>
  <si>
    <t>2.3</t>
  </si>
  <si>
    <t>Providing ,fixing, testing and commissioning capstan make Water Meter including providing   fixing matching Isolation valves ,strainer, non-return valve,complete with all necessary fittings etc  screwed  type(15Kgs Sq.cm). Valve shall have with union.</t>
  </si>
  <si>
    <t>3.2</t>
  </si>
  <si>
    <t>32 mm Dia incoming line</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</si>
  <si>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</si>
  <si>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 </t>
  </si>
  <si>
    <t>0.000</t>
  </si>
  <si>
    <t>4.1</t>
  </si>
  <si>
    <t>5 L Capacity-</t>
  </si>
  <si>
    <t>4.2</t>
  </si>
  <si>
    <t xml:space="preserve">20 L Capacity </t>
  </si>
  <si>
    <t>10</t>
  </si>
  <si>
    <t>Providing   Fixing Brass Non Return Vavles of  ISI mark. Rates are for BRASS valves</t>
  </si>
  <si>
    <t>12.1</t>
  </si>
  <si>
    <t>20mm</t>
  </si>
  <si>
    <t>2.000</t>
  </si>
  <si>
    <t>12.2</t>
  </si>
  <si>
    <t>25mm</t>
  </si>
  <si>
    <t>14</t>
  </si>
  <si>
    <t>SITC of Nugreen  grease trap Installation   with all required accessories - (Grease Trap Supplied by Client)</t>
  </si>
  <si>
    <t>B</t>
  </si>
  <si>
    <t xml:space="preserve">DRAINAGE </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</si>
  <si>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Soil , Waste, Vent and  RWP-Internal  and vertical shaft  ).</t>
  </si>
  <si>
    <t>40mm Dia</t>
  </si>
  <si>
    <t xml:space="preserve">50mm Dia </t>
  </si>
  <si>
    <t>1.4</t>
  </si>
  <si>
    <t>75mm Dia</t>
  </si>
  <si>
    <t>1.5</t>
  </si>
  <si>
    <t>100 mm Dia</t>
  </si>
  <si>
    <t>20.000</t>
  </si>
  <si>
    <t>Supply, Install  PVC Floor Trap  for the following pipes including making all approved quality Solvent cement  joints with material   labour etc.  all complete as per direction of the engineer-in-charge.</t>
  </si>
  <si>
    <t>Supply, Install  PVC Multi Floor Trap  for the following pipes including making all approved quality Solvent cement  joints with material   labour etc.  all complete as per direction of the engineer-in-charge.</t>
  </si>
  <si>
    <t>C</t>
  </si>
  <si>
    <t>SANITARY AND C. P. FITTINGS   FIXTURES
Only  installation, testing and commissioning of  sanitary and C.P. fittings( Client  Architect to select the model no as required and provide fixtures)</t>
  </si>
  <si>
    <t>1.12</t>
  </si>
  <si>
    <t xml:space="preserve">Under Counter Sink  including waste Coupling </t>
  </si>
  <si>
    <t>7.000</t>
  </si>
  <si>
    <t>1.13</t>
  </si>
  <si>
    <t>Sink Pillar Cock</t>
  </si>
  <si>
    <t>1.14</t>
  </si>
  <si>
    <t xml:space="preserve">Bottle Trap for WHB  sink and urinal with all connecting pipes </t>
  </si>
  <si>
    <t>1.15</t>
  </si>
  <si>
    <t xml:space="preserve">Angle Cock with PVC pipe connection upto WHB sink Geyser connection </t>
  </si>
  <si>
    <t>14.000</t>
  </si>
  <si>
    <t>SUB TOTAL -C-SANITARY AND C. P. FITTINGS   FIXTURES           ( ONLY INSTALLATIONS)</t>
  </si>
  <si>
    <t>D</t>
  </si>
  <si>
    <t>S.S. GRATING Supply , installations  testing and commissioning of S.S.Gratings</t>
  </si>
  <si>
    <t>Making chamber in 16 SWG SS 304  with  S.S Grating size, 600mm x 300mm,  in 16 swg 25mm x25mm Square Pipe around the  Frame and   20mmX 20mm Square pipe in center of frame with SS perforated tray (304 SWR). Complete as per architectural detail drawing   Site Engineer s instruction.</t>
  </si>
  <si>
    <t>Making chamber in 16 SWG SS 304 with  S.S Grating size, 300mm x 300mm,  in 16 swg 25mm x25mm Square Pipe around the  Frame and   20mmX 20mm Square pipe in center of frame with SS perforated tray (304 SWR). Complete as per architectural detail drawing   Site Engineer s instruction.</t>
  </si>
  <si>
    <t>6.000</t>
  </si>
  <si>
    <t>16 SWG 304  SS Plate to Cover Water Inlet Pipe - Inculidng Fixing   Cutiing etc</t>
  </si>
  <si>
    <t>RFT</t>
  </si>
  <si>
    <t>100.000</t>
  </si>
  <si>
    <t xml:space="preserve">Quote Currency : </t>
  </si>
  <si>
    <t>Last PO Unit Rate</t>
  </si>
  <si>
    <t>Last PO Total Value</t>
  </si>
  <si>
    <t>Score</t>
  </si>
  <si>
    <t>Justification</t>
  </si>
  <si>
    <t>Target Price</t>
  </si>
  <si>
    <t>Round # : 3 (RFQ)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</si>
</sst>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2" tint="-9.9978637043366805E-2"/>
        <bgColor indexed="64"/>
      </patternFill>
    </fill>
  </fills>
  <borders count="12">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3">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2" fillId="2" borderId="8" xfId="0" applyNumberFormat="1" applyFont="1" applyFill="1" applyBorder="1" applyProtection="1"/>
    <xf numFmtId="0" fontId="1" fillId="4" borderId="8" xfId="0" applyNumberFormat="1" applyFont="1" applyFill="1" applyBorder="1" applyProtection="1"/>
    <xf numFmtId="0" fontId="1" fillId="4" borderId="8" xfId="0" applyNumberFormat="1" applyFont="1" applyFill="1" applyBorder="1" applyAlignment="1" applyProtection="1">
      <alignment horizontal="right"/>
    </xf>
    <xf numFmtId="0" fontId="1" fillId="0" borderId="8" xfId="0" applyNumberFormat="1" applyFont="1" applyBorder="1" applyProtection="1"/>
    <xf numFmtId="0" fontId="1" fillId="0" borderId="8" xfId="0" applyNumberFormat="1" applyFont="1" applyBorder="1" applyAlignment="1" applyProtection="1">
      <alignment horizontal="right"/>
    </xf>
    <xf numFmtId="4" fontId="1" fillId="4" borderId="8" xfId="0" applyNumberFormat="1" applyFont="1" applyFill="1" applyBorder="1" applyAlignment="1" applyProtection="1">
      <alignment horizontal="right"/>
    </xf>
    <xf numFmtId="4" fontId="1" fillId="0" borderId="8" xfId="0" applyNumberFormat="1" applyFont="1" applyBorder="1" applyAlignment="1" applyProtection="1">
      <alignment horizontal="right"/>
    </xf>
    <xf numFmtId="0" fontId="1" fillId="0" borderId="8" xfId="0" applyNumberFormat="1" applyFont="1" applyFill="1" applyBorder="1" applyProtection="1"/>
    <xf numFmtId="0" fontId="1" fillId="0" borderId="8" xfId="0" applyNumberFormat="1" applyFont="1" applyFill="1" applyBorder="1" applyAlignment="1" applyProtection="1">
      <alignment horizontal="right"/>
    </xf>
    <xf numFmtId="4" fontId="1" fillId="0" borderId="8" xfId="0" applyNumberFormat="1" applyFont="1" applyFill="1" applyBorder="1" applyAlignment="1" applyProtection="1">
      <alignment horizontal="right"/>
    </xf>
    <xf numFmtId="0" fontId="1" fillId="0" borderId="0" xfId="0" applyNumberFormat="1" applyFont="1" applyFill="1" applyProtection="1"/>
    <xf numFmtId="0" fontId="6" fillId="0" borderId="8" xfId="0" applyNumberFormat="1" applyFont="1" applyFill="1" applyBorder="1" applyAlignment="1" applyProtection="1">
      <alignment horizontal="right"/>
    </xf>
    <xf numFmtId="0" fontId="1" fillId="5" borderId="8" xfId="0" applyNumberFormat="1" applyFont="1" applyFill="1" applyBorder="1" applyProtection="1"/>
    <xf numFmtId="0" fontId="1" fillId="5" borderId="8" xfId="0" applyNumberFormat="1" applyFont="1" applyFill="1" applyBorder="1" applyAlignment="1" applyProtection="1">
      <alignment horizontal="right"/>
    </xf>
    <xf numFmtId="4" fontId="1" fillId="5" borderId="8" xfId="0" applyNumberFormat="1" applyFont="1" applyFill="1" applyBorder="1" applyAlignment="1" applyProtection="1">
      <alignment horizontal="right"/>
    </xf>
    <xf numFmtId="0" fontId="6" fillId="5" borderId="8" xfId="0" applyNumberFormat="1" applyFont="1" applyFill="1" applyBorder="1" applyAlignment="1" applyProtection="1">
      <alignment horizontal="right"/>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8" xfId="0" applyNumberFormat="1" applyFont="1" applyBorder="1" applyProtection="1"/>
    <xf numFmtId="0" fontId="1" fillId="2" borderId="8" xfId="0" applyNumberFormat="1" applyFont="1" applyFill="1" applyBorder="1" applyProtection="1"/>
    <xf numFmtId="0" fontId="4" fillId="2" borderId="8" xfId="0" applyNumberFormat="1" applyFont="1" applyFill="1" applyBorder="1" applyAlignment="1" applyProtection="1">
      <alignment vertical="center"/>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2" borderId="9" xfId="0" applyNumberFormat="1" applyFont="1" applyFill="1" applyBorder="1" applyAlignment="1" applyProtection="1">
      <alignment horizontal="center"/>
    </xf>
    <xf numFmtId="0" fontId="1" fillId="2" borderId="10" xfId="0" applyNumberFormat="1" applyFont="1" applyFill="1" applyBorder="1" applyAlignment="1" applyProtection="1">
      <alignment horizontal="center"/>
    </xf>
    <xf numFmtId="0" fontId="1" fillId="2" borderId="11" xfId="0" applyNumberFormat="1" applyFont="1" applyFill="1" applyBorder="1" applyAlignment="1" applyProtection="1">
      <alignment horizontal="center"/>
    </xf>
    <xf numFmtId="0" fontId="1" fillId="0" borderId="9" xfId="0" applyNumberFormat="1" applyFont="1" applyBorder="1" applyAlignment="1" applyProtection="1">
      <alignment horizontal="left"/>
    </xf>
    <xf numFmtId="0" fontId="1" fillId="0" borderId="10" xfId="0" applyNumberFormat="1" applyFont="1" applyBorder="1" applyAlignment="1" applyProtection="1">
      <alignment horizontal="left"/>
    </xf>
    <xf numFmtId="0" fontId="1" fillId="0" borderId="11" xfId="0" applyNumberFormat="1" applyFont="1" applyBorder="1" applyAlignment="1" applyProtection="1">
      <alignment horizontal="left"/>
    </xf>
    <xf numFmtId="0" fontId="1" fillId="0" borderId="9" xfId="0" applyNumberFormat="1" applyFont="1" applyBorder="1" applyProtection="1"/>
    <xf numFmtId="0" fontId="1" fillId="0" borderId="11" xfId="0" applyNumberFormat="1" applyFont="1" applyBorder="1" applyProtection="1"/>
    <xf numFmtId="0" fontId="1" fillId="2" borderId="9" xfId="0" applyNumberFormat="1" applyFont="1" applyFill="1" applyBorder="1" applyProtection="1"/>
    <xf numFmtId="0" fontId="1" fillId="2" borderId="11"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1"/>
  <sheetViews>
    <sheetView zoomScale="70" zoomScaleNormal="70" workbookViewId="0">
      <selection activeCell="D11" sqref="D11"/>
    </sheetView>
  </sheetViews>
  <sheetFormatPr defaultRowHeight="15" x14ac:dyDescent="0.2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3" width="14.42578125" style="1" customWidth="1"/>
    <col min="34" max="16380" width="9.140625" style="1" customWidth="1"/>
  </cols>
  <sheetData>
    <row r="1" spans="2:37" x14ac:dyDescent="0.25">
      <c r="B1" s="53"/>
      <c r="C1" s="53"/>
      <c r="D1" s="55" t="s">
        <v>0</v>
      </c>
      <c r="E1" s="55" t="s">
        <v>0</v>
      </c>
      <c r="F1" s="56" t="s">
        <v>0</v>
      </c>
      <c r="G1" s="59" t="s">
        <v>1</v>
      </c>
      <c r="H1" s="59" t="s">
        <v>1</v>
      </c>
      <c r="I1" s="59" t="s">
        <v>1</v>
      </c>
      <c r="J1" s="46" t="s">
        <v>2</v>
      </c>
      <c r="K1" s="46"/>
      <c r="L1" s="47"/>
      <c r="M1" s="47"/>
      <c r="N1" s="47"/>
      <c r="O1" s="47"/>
      <c r="P1" s="46" t="s">
        <v>3</v>
      </c>
      <c r="Q1" s="46"/>
      <c r="R1" s="47"/>
      <c r="S1" s="47"/>
      <c r="T1" s="47"/>
      <c r="U1" s="47"/>
      <c r="V1" s="46" t="s">
        <v>4</v>
      </c>
      <c r="W1" s="46"/>
      <c r="X1" s="47"/>
      <c r="Y1" s="47"/>
      <c r="Z1" s="47"/>
      <c r="AA1" s="47"/>
      <c r="AB1" s="46" t="s">
        <v>5</v>
      </c>
      <c r="AC1" s="46"/>
      <c r="AD1" s="47"/>
      <c r="AE1" s="47"/>
      <c r="AF1" s="47"/>
      <c r="AG1" s="47"/>
    </row>
    <row r="2" spans="2:37" x14ac:dyDescent="0.25">
      <c r="B2" s="54"/>
      <c r="C2" s="54"/>
      <c r="D2" s="57" t="s">
        <v>0</v>
      </c>
      <c r="E2" s="57" t="s">
        <v>0</v>
      </c>
      <c r="F2" s="58" t="s">
        <v>0</v>
      </c>
      <c r="G2" s="60" t="s">
        <v>6</v>
      </c>
      <c r="H2" s="60" t="s">
        <v>6</v>
      </c>
      <c r="I2" s="60" t="s">
        <v>6</v>
      </c>
      <c r="J2" s="48" t="s">
        <v>7</v>
      </c>
      <c r="K2" s="48"/>
      <c r="L2" s="49"/>
      <c r="M2" s="49"/>
      <c r="N2" s="49"/>
      <c r="O2" s="49"/>
      <c r="P2" s="48" t="s">
        <v>8</v>
      </c>
      <c r="Q2" s="48"/>
      <c r="R2" s="49"/>
      <c r="S2" s="49"/>
      <c r="T2" s="49"/>
      <c r="U2" s="49"/>
      <c r="V2" s="48" t="s">
        <v>9</v>
      </c>
      <c r="W2" s="48"/>
      <c r="X2" s="49"/>
      <c r="Y2" s="49"/>
      <c r="Z2" s="49"/>
      <c r="AA2" s="49"/>
      <c r="AB2" s="48" t="s">
        <v>10</v>
      </c>
      <c r="AC2" s="48"/>
      <c r="AD2" s="49"/>
      <c r="AE2" s="49"/>
      <c r="AF2" s="49"/>
      <c r="AG2" s="49"/>
      <c r="AH2" s="6"/>
      <c r="AI2" s="6"/>
      <c r="AJ2" s="7"/>
      <c r="AK2" s="7"/>
    </row>
    <row r="3" spans="2:37" x14ac:dyDescent="0.25">
      <c r="B3" s="54"/>
      <c r="C3" s="54"/>
      <c r="D3" s="57" t="s">
        <v>0</v>
      </c>
      <c r="E3" s="57" t="s">
        <v>0</v>
      </c>
      <c r="F3" s="58" t="s">
        <v>0</v>
      </c>
      <c r="G3" s="60" t="s">
        <v>11</v>
      </c>
      <c r="H3" s="60" t="s">
        <v>11</v>
      </c>
      <c r="I3" s="60" t="s">
        <v>11</v>
      </c>
      <c r="J3" s="48" t="s">
        <v>12</v>
      </c>
      <c r="K3" s="48"/>
      <c r="L3" s="49"/>
      <c r="M3" s="49"/>
      <c r="N3" s="49"/>
      <c r="O3" s="49"/>
      <c r="P3" s="48" t="s">
        <v>12</v>
      </c>
      <c r="Q3" s="48"/>
      <c r="R3" s="49"/>
      <c r="S3" s="49"/>
      <c r="T3" s="49"/>
      <c r="U3" s="49"/>
      <c r="V3" s="48" t="s">
        <v>12</v>
      </c>
      <c r="W3" s="48"/>
      <c r="X3" s="49"/>
      <c r="Y3" s="49"/>
      <c r="Z3" s="49"/>
      <c r="AA3" s="49"/>
      <c r="AB3" s="48" t="s">
        <v>12</v>
      </c>
      <c r="AC3" s="48"/>
      <c r="AD3" s="49"/>
      <c r="AE3" s="49"/>
      <c r="AF3" s="49"/>
      <c r="AG3" s="49"/>
      <c r="AH3" s="6"/>
      <c r="AI3" s="6"/>
      <c r="AJ3" s="7"/>
      <c r="AK3" s="7"/>
    </row>
    <row r="4" spans="2:37" x14ac:dyDescent="0.25">
      <c r="B4" s="54"/>
      <c r="C4" s="54"/>
      <c r="D4" s="57" t="s">
        <v>0</v>
      </c>
      <c r="E4" s="57" t="s">
        <v>0</v>
      </c>
      <c r="F4" s="58" t="s">
        <v>0</v>
      </c>
      <c r="G4" s="60" t="s">
        <v>13</v>
      </c>
      <c r="H4" s="60" t="s">
        <v>13</v>
      </c>
      <c r="I4" s="60" t="s">
        <v>13</v>
      </c>
      <c r="J4" s="48" t="s">
        <v>14</v>
      </c>
      <c r="K4" s="48"/>
      <c r="L4" s="49"/>
      <c r="M4" s="49"/>
      <c r="N4" s="49"/>
      <c r="O4" s="49"/>
      <c r="P4" s="48" t="s">
        <v>14</v>
      </c>
      <c r="Q4" s="48"/>
      <c r="R4" s="49"/>
      <c r="S4" s="49"/>
      <c r="T4" s="49"/>
      <c r="U4" s="49"/>
      <c r="V4" s="48" t="s">
        <v>14</v>
      </c>
      <c r="W4" s="48"/>
      <c r="X4" s="49"/>
      <c r="Y4" s="49"/>
      <c r="Z4" s="49"/>
      <c r="AA4" s="49"/>
      <c r="AB4" s="48" t="s">
        <v>14</v>
      </c>
      <c r="AC4" s="48"/>
      <c r="AD4" s="49"/>
      <c r="AE4" s="49"/>
      <c r="AF4" s="49"/>
      <c r="AG4" s="49"/>
      <c r="AH4" s="6"/>
      <c r="AI4" s="6"/>
      <c r="AJ4" s="7"/>
      <c r="AK4" s="7"/>
    </row>
    <row r="5" spans="2:37" x14ac:dyDescent="0.25">
      <c r="B5" s="54"/>
      <c r="C5" s="54"/>
      <c r="D5" s="57" t="s">
        <v>0</v>
      </c>
      <c r="E5" s="57" t="s">
        <v>0</v>
      </c>
      <c r="F5" s="58" t="s">
        <v>0</v>
      </c>
      <c r="G5" s="54"/>
      <c r="H5" s="54"/>
      <c r="I5" s="54"/>
      <c r="J5" s="48" t="s">
        <v>15</v>
      </c>
      <c r="K5" s="48"/>
      <c r="L5" s="49"/>
      <c r="M5" s="49"/>
      <c r="N5" s="49"/>
      <c r="O5" s="49"/>
      <c r="P5" s="48" t="s">
        <v>15</v>
      </c>
      <c r="Q5" s="48"/>
      <c r="R5" s="49"/>
      <c r="S5" s="49"/>
      <c r="T5" s="49"/>
      <c r="U5" s="49"/>
      <c r="V5" s="48" t="s">
        <v>15</v>
      </c>
      <c r="W5" s="48"/>
      <c r="X5" s="49"/>
      <c r="Y5" s="49"/>
      <c r="Z5" s="49"/>
      <c r="AA5" s="49"/>
      <c r="AB5" s="48" t="s">
        <v>16</v>
      </c>
      <c r="AC5" s="48"/>
      <c r="AD5" s="49"/>
      <c r="AE5" s="49"/>
      <c r="AF5" s="49"/>
      <c r="AG5" s="49"/>
      <c r="AH5" s="6"/>
      <c r="AI5" s="6"/>
      <c r="AJ5" s="7"/>
      <c r="AK5" s="7"/>
    </row>
    <row r="6" spans="2:37" x14ac:dyDescent="0.25">
      <c r="B6" s="50" t="s">
        <v>17</v>
      </c>
      <c r="C6" s="50" t="s">
        <v>17</v>
      </c>
      <c r="D6" s="50" t="s">
        <v>17</v>
      </c>
      <c r="E6" s="50" t="s">
        <v>17</v>
      </c>
      <c r="F6" s="50" t="s">
        <v>17</v>
      </c>
      <c r="G6" s="50" t="s">
        <v>17</v>
      </c>
      <c r="H6" s="50" t="s">
        <v>17</v>
      </c>
      <c r="I6" s="50" t="s">
        <v>17</v>
      </c>
      <c r="J6" s="43" t="s">
        <v>18</v>
      </c>
      <c r="K6" s="43"/>
      <c r="L6" s="44"/>
      <c r="M6" s="44"/>
      <c r="N6" s="44"/>
      <c r="O6" s="44"/>
      <c r="P6" s="43" t="s">
        <v>19</v>
      </c>
      <c r="Q6" s="43"/>
      <c r="R6" s="44"/>
      <c r="S6" s="44"/>
      <c r="T6" s="44"/>
      <c r="U6" s="44"/>
      <c r="V6" s="43" t="s">
        <v>20</v>
      </c>
      <c r="W6" s="43"/>
      <c r="X6" s="44"/>
      <c r="Y6" s="44"/>
      <c r="Z6" s="44"/>
      <c r="AA6" s="44"/>
      <c r="AB6" s="43" t="s">
        <v>21</v>
      </c>
      <c r="AC6" s="43"/>
      <c r="AD6" s="44"/>
      <c r="AE6" s="44"/>
      <c r="AF6" s="44"/>
      <c r="AG6" s="44"/>
      <c r="AH6" s="6"/>
      <c r="AI6" s="6"/>
      <c r="AJ6" s="7"/>
      <c r="AK6" s="7"/>
    </row>
    <row r="7" spans="2:37" x14ac:dyDescent="0.25">
      <c r="B7" s="51" t="s">
        <v>22</v>
      </c>
      <c r="C7" s="51" t="s">
        <v>22</v>
      </c>
      <c r="D7" s="51" t="s">
        <v>22</v>
      </c>
      <c r="E7" s="51" t="s">
        <v>22</v>
      </c>
      <c r="F7" s="51" t="s">
        <v>22</v>
      </c>
      <c r="G7" s="51" t="s">
        <v>22</v>
      </c>
      <c r="H7" s="51" t="s">
        <v>22</v>
      </c>
      <c r="I7" s="51" t="s">
        <v>22</v>
      </c>
      <c r="J7" s="43" t="s">
        <v>23</v>
      </c>
      <c r="K7" s="43"/>
      <c r="L7" s="44"/>
      <c r="M7" s="44"/>
      <c r="N7" s="44"/>
      <c r="O7" s="44"/>
      <c r="P7" s="43" t="s">
        <v>23</v>
      </c>
      <c r="Q7" s="43"/>
      <c r="R7" s="44"/>
      <c r="S7" s="44"/>
      <c r="T7" s="44"/>
      <c r="U7" s="44"/>
      <c r="V7" s="43" t="s">
        <v>23</v>
      </c>
      <c r="W7" s="43"/>
      <c r="X7" s="44"/>
      <c r="Y7" s="44"/>
      <c r="Z7" s="44"/>
      <c r="AA7" s="44"/>
      <c r="AB7" s="43" t="s">
        <v>23</v>
      </c>
      <c r="AC7" s="43"/>
      <c r="AD7" s="44"/>
      <c r="AE7" s="44"/>
      <c r="AF7" s="44"/>
      <c r="AG7" s="44"/>
      <c r="AH7" s="6"/>
      <c r="AI7" s="6"/>
      <c r="AJ7" s="7"/>
      <c r="AK7" s="7"/>
    </row>
    <row r="8" spans="2:37" x14ac:dyDescent="0.25">
      <c r="B8" s="51" t="s">
        <v>24</v>
      </c>
      <c r="C8" s="51" t="s">
        <v>24</v>
      </c>
      <c r="D8" s="51" t="s">
        <v>24</v>
      </c>
      <c r="E8" s="51" t="s">
        <v>24</v>
      </c>
      <c r="F8" s="51" t="s">
        <v>24</v>
      </c>
      <c r="G8" s="51" t="s">
        <v>24</v>
      </c>
      <c r="H8" s="51" t="s">
        <v>24</v>
      </c>
      <c r="I8" s="51" t="s">
        <v>24</v>
      </c>
      <c r="J8" s="43" t="s">
        <v>25</v>
      </c>
      <c r="K8" s="43"/>
      <c r="L8" s="44"/>
      <c r="M8" s="43" t="s">
        <v>26</v>
      </c>
      <c r="N8" s="43"/>
      <c r="O8" s="44"/>
      <c r="P8" s="43" t="s">
        <v>25</v>
      </c>
      <c r="Q8" s="43"/>
      <c r="R8" s="44"/>
      <c r="S8" s="43" t="s">
        <v>26</v>
      </c>
      <c r="T8" s="43"/>
      <c r="U8" s="44"/>
      <c r="V8" s="43" t="s">
        <v>25</v>
      </c>
      <c r="W8" s="43"/>
      <c r="X8" s="44"/>
      <c r="Y8" s="43" t="s">
        <v>26</v>
      </c>
      <c r="Z8" s="43"/>
      <c r="AA8" s="44"/>
      <c r="AB8" s="43" t="s">
        <v>25</v>
      </c>
      <c r="AC8" s="43"/>
      <c r="AD8" s="44"/>
      <c r="AE8" s="43" t="s">
        <v>26</v>
      </c>
      <c r="AF8" s="43"/>
      <c r="AG8" s="44"/>
      <c r="AH8" s="6"/>
      <c r="AI8" s="6"/>
      <c r="AJ8" s="7"/>
      <c r="AK8" s="7"/>
    </row>
    <row r="9" spans="2:37" x14ac:dyDescent="0.25">
      <c r="B9" s="52" t="s">
        <v>27</v>
      </c>
      <c r="C9" s="52" t="s">
        <v>27</v>
      </c>
      <c r="D9" s="52" t="s">
        <v>27</v>
      </c>
      <c r="E9" s="52" t="s">
        <v>27</v>
      </c>
      <c r="F9" s="52" t="s">
        <v>27</v>
      </c>
      <c r="G9" s="40" t="s">
        <v>28</v>
      </c>
      <c r="H9" s="40" t="s">
        <v>28</v>
      </c>
      <c r="I9" s="40" t="s">
        <v>28</v>
      </c>
      <c r="J9" s="40" t="s">
        <v>29</v>
      </c>
      <c r="K9" s="40"/>
      <c r="L9" s="45"/>
      <c r="M9" s="45"/>
      <c r="N9" s="45"/>
      <c r="O9" s="45"/>
      <c r="P9" s="40" t="s">
        <v>29</v>
      </c>
      <c r="Q9" s="40"/>
      <c r="R9" s="45"/>
      <c r="S9" s="45"/>
      <c r="T9" s="45"/>
      <c r="U9" s="45"/>
      <c r="V9" s="40" t="s">
        <v>29</v>
      </c>
      <c r="W9" s="40"/>
      <c r="X9" s="45"/>
      <c r="Y9" s="45"/>
      <c r="Z9" s="45"/>
      <c r="AA9" s="45"/>
      <c r="AB9" s="40" t="s">
        <v>29</v>
      </c>
      <c r="AC9" s="40"/>
      <c r="AD9" s="45"/>
      <c r="AE9" s="45"/>
      <c r="AF9" s="45"/>
      <c r="AG9" s="45"/>
      <c r="AH9" s="6"/>
      <c r="AI9" s="6"/>
      <c r="AJ9" s="7"/>
      <c r="AK9" s="7"/>
    </row>
    <row r="10" spans="2:37" x14ac:dyDescent="0.25">
      <c r="B10" s="52" t="s">
        <v>27</v>
      </c>
      <c r="C10" s="52" t="s">
        <v>27</v>
      </c>
      <c r="D10" s="52" t="s">
        <v>27</v>
      </c>
      <c r="E10" s="52" t="s">
        <v>27</v>
      </c>
      <c r="F10" s="52" t="s">
        <v>27</v>
      </c>
      <c r="G10" s="40" t="s">
        <v>30</v>
      </c>
      <c r="H10" s="40" t="s">
        <v>31</v>
      </c>
      <c r="I10" s="40"/>
      <c r="J10" s="40" t="s">
        <v>32</v>
      </c>
      <c r="K10" s="40"/>
      <c r="L10" s="45"/>
      <c r="M10" s="45"/>
      <c r="N10" s="45"/>
      <c r="O10" s="45"/>
      <c r="P10" s="40" t="s">
        <v>32</v>
      </c>
      <c r="Q10" s="40"/>
      <c r="R10" s="45"/>
      <c r="S10" s="45"/>
      <c r="T10" s="45"/>
      <c r="U10" s="45"/>
      <c r="V10" s="40" t="s">
        <v>32</v>
      </c>
      <c r="W10" s="40"/>
      <c r="X10" s="45"/>
      <c r="Y10" s="45"/>
      <c r="Z10" s="45"/>
      <c r="AA10" s="45"/>
      <c r="AB10" s="40" t="s">
        <v>32</v>
      </c>
      <c r="AC10" s="40"/>
      <c r="AD10" s="45"/>
      <c r="AE10" s="45"/>
      <c r="AF10" s="45"/>
      <c r="AG10" s="45"/>
      <c r="AH10" s="6"/>
      <c r="AI10" s="6"/>
      <c r="AJ10" s="7"/>
      <c r="AK10" s="7"/>
    </row>
    <row r="11" spans="2:37" ht="30" x14ac:dyDescent="0.25">
      <c r="B11" s="9" t="s">
        <v>33</v>
      </c>
      <c r="C11" s="9" t="s">
        <v>34</v>
      </c>
      <c r="D11" s="9" t="s">
        <v>35</v>
      </c>
      <c r="E11" s="9" t="s">
        <v>36</v>
      </c>
      <c r="F11" s="9" t="s">
        <v>37</v>
      </c>
      <c r="G11" s="9" t="s">
        <v>38</v>
      </c>
      <c r="H11" s="9" t="s">
        <v>39</v>
      </c>
      <c r="I11" s="9" t="s">
        <v>40</v>
      </c>
      <c r="J11" s="9" t="s">
        <v>41</v>
      </c>
      <c r="K11" s="9" t="s">
        <v>42</v>
      </c>
      <c r="L11" s="10" t="s">
        <v>43</v>
      </c>
      <c r="M11" s="10" t="s">
        <v>44</v>
      </c>
      <c r="N11" s="10" t="s">
        <v>45</v>
      </c>
      <c r="O11" s="10" t="s">
        <v>46</v>
      </c>
      <c r="P11" s="9" t="s">
        <v>41</v>
      </c>
      <c r="Q11" s="9" t="s">
        <v>42</v>
      </c>
      <c r="R11" s="10" t="s">
        <v>43</v>
      </c>
      <c r="S11" s="10" t="s">
        <v>44</v>
      </c>
      <c r="T11" s="10" t="s">
        <v>45</v>
      </c>
      <c r="U11" s="10" t="s">
        <v>46</v>
      </c>
      <c r="V11" s="9" t="s">
        <v>41</v>
      </c>
      <c r="W11" s="9" t="s">
        <v>42</v>
      </c>
      <c r="X11" s="10" t="s">
        <v>43</v>
      </c>
      <c r="Y11" s="10" t="s">
        <v>44</v>
      </c>
      <c r="Z11" s="10" t="s">
        <v>45</v>
      </c>
      <c r="AA11" s="10" t="s">
        <v>46</v>
      </c>
      <c r="AB11" s="9" t="s">
        <v>41</v>
      </c>
      <c r="AC11" s="9" t="s">
        <v>42</v>
      </c>
      <c r="AD11" s="10" t="s">
        <v>43</v>
      </c>
      <c r="AE11" s="10" t="s">
        <v>44</v>
      </c>
      <c r="AF11" s="10" t="s">
        <v>45</v>
      </c>
      <c r="AG11" s="10" t="s">
        <v>46</v>
      </c>
      <c r="AH11" s="17"/>
      <c r="AI11" s="17"/>
      <c r="AJ11" s="18"/>
      <c r="AK11" s="18"/>
    </row>
    <row r="12" spans="2:37" ht="71.25" x14ac:dyDescent="0.25">
      <c r="B12" s="11">
        <v>1</v>
      </c>
      <c r="C12" s="11" t="s">
        <v>47</v>
      </c>
      <c r="D12" s="11" t="s">
        <v>48</v>
      </c>
      <c r="E12" s="11" t="s">
        <v>49</v>
      </c>
      <c r="F12" s="11" t="s">
        <v>50</v>
      </c>
      <c r="G12" s="11" t="s">
        <v>47</v>
      </c>
      <c r="H12" s="11" t="s">
        <v>51</v>
      </c>
      <c r="I12" s="11" t="s">
        <v>52</v>
      </c>
      <c r="J12" s="11" t="s">
        <v>51</v>
      </c>
      <c r="K12" s="11" t="s">
        <v>53</v>
      </c>
      <c r="L12" s="11" t="s">
        <v>54</v>
      </c>
      <c r="M12" s="11" t="s">
        <v>47</v>
      </c>
      <c r="N12" s="12" t="s">
        <v>55</v>
      </c>
      <c r="O12" s="11" t="s">
        <v>55</v>
      </c>
      <c r="P12" s="11" t="s">
        <v>56</v>
      </c>
      <c r="Q12" s="11" t="s">
        <v>53</v>
      </c>
      <c r="R12" s="11" t="s">
        <v>54</v>
      </c>
      <c r="S12" s="11" t="s">
        <v>47</v>
      </c>
      <c r="T12" s="11" t="s">
        <v>57</v>
      </c>
      <c r="U12" s="11" t="s">
        <v>57</v>
      </c>
      <c r="V12" s="11" t="s">
        <v>58</v>
      </c>
      <c r="W12" s="11" t="s">
        <v>53</v>
      </c>
      <c r="X12" s="11" t="s">
        <v>54</v>
      </c>
      <c r="Y12" s="11" t="s">
        <v>47</v>
      </c>
      <c r="Z12" s="11" t="s">
        <v>59</v>
      </c>
      <c r="AA12" s="11" t="s">
        <v>59</v>
      </c>
      <c r="AB12" s="11" t="s">
        <v>60</v>
      </c>
      <c r="AC12" s="11" t="s">
        <v>53</v>
      </c>
      <c r="AD12" s="11" t="s">
        <v>54</v>
      </c>
      <c r="AE12" s="11" t="s">
        <v>47</v>
      </c>
      <c r="AF12" s="11" t="s">
        <v>61</v>
      </c>
      <c r="AG12" s="11" t="s">
        <v>61</v>
      </c>
      <c r="AH12" s="13"/>
      <c r="AI12" s="6"/>
      <c r="AJ12" s="7"/>
      <c r="AK12" s="7"/>
    </row>
    <row r="13" spans="2:37" ht="57" x14ac:dyDescent="0.25">
      <c r="B13" s="11">
        <v>2</v>
      </c>
      <c r="C13" s="11" t="s">
        <v>47</v>
      </c>
      <c r="D13" s="11" t="s">
        <v>62</v>
      </c>
      <c r="E13" s="11" t="s">
        <v>49</v>
      </c>
      <c r="F13" s="11" t="s">
        <v>50</v>
      </c>
      <c r="G13" s="11" t="s">
        <v>47</v>
      </c>
      <c r="H13" s="11" t="s">
        <v>63</v>
      </c>
      <c r="I13" s="11" t="s">
        <v>64</v>
      </c>
      <c r="J13" s="11" t="s">
        <v>65</v>
      </c>
      <c r="K13" s="11" t="s">
        <v>53</v>
      </c>
      <c r="L13" s="11" t="s">
        <v>54</v>
      </c>
      <c r="M13" s="11" t="s">
        <v>47</v>
      </c>
      <c r="N13" s="11" t="s">
        <v>66</v>
      </c>
      <c r="O13" s="11" t="s">
        <v>66</v>
      </c>
      <c r="P13" s="11" t="s">
        <v>63</v>
      </c>
      <c r="Q13" s="11" t="s">
        <v>53</v>
      </c>
      <c r="R13" s="11" t="s">
        <v>54</v>
      </c>
      <c r="S13" s="11" t="s">
        <v>47</v>
      </c>
      <c r="T13" s="12" t="s">
        <v>67</v>
      </c>
      <c r="U13" s="11" t="s">
        <v>67</v>
      </c>
      <c r="V13" s="11" t="s">
        <v>68</v>
      </c>
      <c r="W13" s="11" t="s">
        <v>53</v>
      </c>
      <c r="X13" s="11" t="s">
        <v>54</v>
      </c>
      <c r="Y13" s="11" t="s">
        <v>47</v>
      </c>
      <c r="Z13" s="11" t="s">
        <v>69</v>
      </c>
      <c r="AA13" s="11" t="s">
        <v>69</v>
      </c>
      <c r="AB13" s="11"/>
      <c r="AC13" s="11"/>
      <c r="AD13" s="11" t="s">
        <v>70</v>
      </c>
      <c r="AE13" s="11" t="s">
        <v>70</v>
      </c>
      <c r="AF13" s="11" t="s">
        <v>70</v>
      </c>
      <c r="AG13" s="11"/>
      <c r="AH13" s="13"/>
      <c r="AI13" s="6"/>
      <c r="AJ13" s="7"/>
      <c r="AK13" s="7"/>
    </row>
    <row r="14" spans="2:37" x14ac:dyDescent="0.25">
      <c r="B14" s="41" t="s">
        <v>71</v>
      </c>
      <c r="C14" s="41"/>
      <c r="D14" s="41"/>
      <c r="E14" s="41"/>
      <c r="F14" s="41"/>
      <c r="G14" s="41"/>
      <c r="H14" s="41"/>
      <c r="I14" s="41"/>
      <c r="J14" s="8"/>
      <c r="K14" s="15" t="s">
        <v>31</v>
      </c>
      <c r="L14" s="15" t="s">
        <v>72</v>
      </c>
      <c r="M14" s="8"/>
      <c r="N14" s="8"/>
      <c r="O14" s="16" t="s">
        <v>73</v>
      </c>
      <c r="P14" s="8"/>
      <c r="Q14" s="15" t="s">
        <v>31</v>
      </c>
      <c r="R14" s="15" t="s">
        <v>74</v>
      </c>
      <c r="S14" s="8"/>
      <c r="T14" s="8"/>
      <c r="U14" s="16" t="s">
        <v>75</v>
      </c>
      <c r="V14" s="8"/>
      <c r="W14" s="15" t="s">
        <v>31</v>
      </c>
      <c r="X14" s="15" t="s">
        <v>76</v>
      </c>
      <c r="Y14" s="8"/>
      <c r="Z14" s="8"/>
      <c r="AA14" s="16" t="s">
        <v>77</v>
      </c>
      <c r="AB14" s="8"/>
      <c r="AC14" s="15" t="s">
        <v>31</v>
      </c>
      <c r="AD14" s="15" t="s">
        <v>78</v>
      </c>
      <c r="AE14" s="8"/>
      <c r="AF14" s="8"/>
      <c r="AG14" s="16" t="s">
        <v>61</v>
      </c>
      <c r="AH14" s="6"/>
      <c r="AI14" s="6"/>
      <c r="AJ14" s="7"/>
      <c r="AK14" s="7"/>
    </row>
    <row r="15" spans="2:37" x14ac:dyDescent="0.25">
      <c r="B15" s="40" t="s">
        <v>79</v>
      </c>
      <c r="C15" s="40"/>
      <c r="D15" s="40"/>
      <c r="E15" s="40"/>
      <c r="F15" s="40"/>
      <c r="G15" s="40"/>
      <c r="H15" s="40"/>
      <c r="I15" s="40"/>
      <c r="J15" s="8" t="s">
        <v>80</v>
      </c>
      <c r="K15" s="15" t="s">
        <v>31</v>
      </c>
      <c r="L15" s="8"/>
      <c r="M15" s="8"/>
      <c r="N15" s="8"/>
      <c r="O15" s="15" t="s">
        <v>31</v>
      </c>
      <c r="P15" s="8" t="s">
        <v>80</v>
      </c>
      <c r="Q15" s="15" t="s">
        <v>31</v>
      </c>
      <c r="R15" s="8"/>
      <c r="S15" s="8"/>
      <c r="T15" s="8"/>
      <c r="U15" s="15" t="s">
        <v>31</v>
      </c>
      <c r="V15" s="8" t="s">
        <v>80</v>
      </c>
      <c r="W15" s="15" t="s">
        <v>31</v>
      </c>
      <c r="X15" s="8"/>
      <c r="Y15" s="8"/>
      <c r="Z15" s="8"/>
      <c r="AA15" s="15" t="s">
        <v>31</v>
      </c>
      <c r="AB15" s="8" t="s">
        <v>80</v>
      </c>
      <c r="AC15" s="15" t="s">
        <v>31</v>
      </c>
      <c r="AD15" s="8"/>
      <c r="AE15" s="8"/>
      <c r="AF15" s="8"/>
      <c r="AG15" s="15" t="s">
        <v>31</v>
      </c>
      <c r="AH15" s="6"/>
      <c r="AI15" s="6"/>
      <c r="AJ15" s="7"/>
      <c r="AK15" s="7"/>
    </row>
    <row r="16" spans="2:37" x14ac:dyDescent="0.25">
      <c r="B16" s="41" t="s">
        <v>81</v>
      </c>
      <c r="C16" s="41"/>
      <c r="D16" s="41"/>
      <c r="E16" s="41"/>
      <c r="F16" s="41"/>
      <c r="G16" s="41"/>
      <c r="H16" s="41"/>
      <c r="I16" s="41"/>
      <c r="J16" s="8"/>
      <c r="K16" s="8"/>
      <c r="L16" s="8"/>
      <c r="M16" s="8"/>
      <c r="N16" s="8"/>
      <c r="O16" s="16" t="s">
        <v>72</v>
      </c>
      <c r="P16" s="8"/>
      <c r="Q16" s="8"/>
      <c r="R16" s="8"/>
      <c r="S16" s="8"/>
      <c r="T16" s="8"/>
      <c r="U16" s="16" t="s">
        <v>74</v>
      </c>
      <c r="V16" s="8"/>
      <c r="W16" s="8"/>
      <c r="X16" s="8"/>
      <c r="Y16" s="8"/>
      <c r="Z16" s="8"/>
      <c r="AA16" s="16" t="s">
        <v>76</v>
      </c>
      <c r="AB16" s="8"/>
      <c r="AC16" s="8"/>
      <c r="AD16" s="8"/>
      <c r="AE16" s="8"/>
      <c r="AF16" s="8"/>
      <c r="AG16" s="16" t="s">
        <v>78</v>
      </c>
      <c r="AH16" s="6"/>
      <c r="AI16" s="6"/>
      <c r="AJ16" s="7"/>
      <c r="AK16" s="7"/>
    </row>
    <row r="17" spans="2:37" x14ac:dyDescent="0.25">
      <c r="B17" s="41" t="s">
        <v>82</v>
      </c>
      <c r="C17" s="41"/>
      <c r="D17" s="41"/>
      <c r="E17" s="41"/>
      <c r="F17" s="41"/>
      <c r="G17" s="41"/>
      <c r="H17" s="41"/>
      <c r="I17" s="41"/>
      <c r="J17" s="8"/>
      <c r="K17" s="8"/>
      <c r="L17" s="8"/>
      <c r="M17" s="8"/>
      <c r="N17" s="14" t="s">
        <v>83</v>
      </c>
      <c r="O17" s="16" t="s">
        <v>84</v>
      </c>
      <c r="P17" s="8"/>
      <c r="Q17" s="8"/>
      <c r="R17" s="8"/>
      <c r="S17" s="8"/>
      <c r="T17" s="14" t="s">
        <v>83</v>
      </c>
      <c r="U17" s="16" t="s">
        <v>85</v>
      </c>
      <c r="V17" s="8"/>
      <c r="W17" s="8"/>
      <c r="X17" s="8"/>
      <c r="Y17" s="8"/>
      <c r="Z17" s="14" t="s">
        <v>83</v>
      </c>
      <c r="AA17" s="16" t="s">
        <v>86</v>
      </c>
      <c r="AB17" s="8"/>
      <c r="AC17" s="8"/>
      <c r="AD17" s="8"/>
      <c r="AE17" s="8"/>
      <c r="AF17" s="14" t="s">
        <v>83</v>
      </c>
      <c r="AG17" s="16" t="s">
        <v>87</v>
      </c>
      <c r="AH17" s="6"/>
      <c r="AI17" s="6"/>
      <c r="AJ17" s="7"/>
      <c r="AK17" s="7"/>
    </row>
    <row r="18" spans="2:37" x14ac:dyDescent="0.25">
      <c r="B18" s="39" t="s">
        <v>88</v>
      </c>
      <c r="C18" s="42"/>
      <c r="D18" s="42"/>
      <c r="E18" s="42"/>
      <c r="F18" s="42"/>
      <c r="G18" s="42"/>
      <c r="H18" s="42"/>
      <c r="I18" s="42"/>
      <c r="J18" s="39" t="s">
        <v>23</v>
      </c>
      <c r="K18" s="39" t="s">
        <v>23</v>
      </c>
    </row>
    <row r="19" spans="2:37" x14ac:dyDescent="0.25">
      <c r="B19" s="4" t="s">
        <v>89</v>
      </c>
      <c r="C19" s="4" t="s">
        <v>90</v>
      </c>
      <c r="D19" s="39" t="s">
        <v>91</v>
      </c>
      <c r="E19" s="42"/>
      <c r="F19" s="42"/>
      <c r="G19" s="42"/>
      <c r="H19" s="42"/>
      <c r="I19" s="42"/>
      <c r="J19" s="4" t="s">
        <v>92</v>
      </c>
      <c r="K19" s="4" t="s">
        <v>93</v>
      </c>
    </row>
    <row r="20" spans="2:37" x14ac:dyDescent="0.25">
      <c r="B20" s="5">
        <v>1</v>
      </c>
      <c r="C20" s="5" t="s">
        <v>94</v>
      </c>
      <c r="D20" s="37" t="s">
        <v>95</v>
      </c>
      <c r="E20" s="38"/>
      <c r="F20" s="38"/>
      <c r="G20" s="38"/>
      <c r="H20" s="38"/>
      <c r="I20" s="38"/>
      <c r="J20" s="5" t="s">
        <v>96</v>
      </c>
      <c r="K20" s="5" t="s">
        <v>47</v>
      </c>
    </row>
    <row r="21" spans="2:37" x14ac:dyDescent="0.25">
      <c r="B21" s="5">
        <v>2</v>
      </c>
      <c r="C21" s="5" t="s">
        <v>97</v>
      </c>
      <c r="D21" s="37" t="s">
        <v>52</v>
      </c>
      <c r="E21" s="38"/>
      <c r="F21" s="38"/>
      <c r="G21" s="38"/>
      <c r="H21" s="38"/>
      <c r="I21" s="38"/>
      <c r="J21" s="5" t="s">
        <v>98</v>
      </c>
      <c r="K21" s="5" t="s">
        <v>47</v>
      </c>
    </row>
    <row r="22" spans="2:37" x14ac:dyDescent="0.25">
      <c r="B22" s="5">
        <v>3</v>
      </c>
      <c r="C22" s="5" t="s">
        <v>99</v>
      </c>
      <c r="D22" s="37" t="s">
        <v>100</v>
      </c>
      <c r="E22" s="38"/>
      <c r="F22" s="38"/>
      <c r="G22" s="38"/>
      <c r="H22" s="38"/>
      <c r="I22" s="38"/>
      <c r="J22" s="5" t="s">
        <v>96</v>
      </c>
      <c r="K22" s="5" t="s">
        <v>47</v>
      </c>
    </row>
    <row r="23" spans="2:37" x14ac:dyDescent="0.25">
      <c r="B23" s="5">
        <v>4</v>
      </c>
      <c r="C23" s="5" t="s">
        <v>101</v>
      </c>
      <c r="D23" s="37" t="s">
        <v>102</v>
      </c>
      <c r="E23" s="38"/>
      <c r="F23" s="38"/>
      <c r="G23" s="38"/>
      <c r="H23" s="38"/>
      <c r="I23" s="38"/>
      <c r="J23" s="5" t="s">
        <v>98</v>
      </c>
      <c r="K23" s="5" t="s">
        <v>47</v>
      </c>
    </row>
    <row r="24" spans="2:37" x14ac:dyDescent="0.25">
      <c r="B24" s="5">
        <v>5</v>
      </c>
      <c r="C24" s="5" t="s">
        <v>103</v>
      </c>
      <c r="D24" s="37" t="s">
        <v>64</v>
      </c>
      <c r="E24" s="38"/>
      <c r="F24" s="38"/>
      <c r="G24" s="38"/>
      <c r="H24" s="38"/>
      <c r="I24" s="38"/>
      <c r="J24" s="5" t="s">
        <v>98</v>
      </c>
      <c r="K24" s="5" t="s">
        <v>47</v>
      </c>
    </row>
    <row r="25" spans="2:37" x14ac:dyDescent="0.25">
      <c r="B25" s="5">
        <v>6</v>
      </c>
      <c r="C25" s="5" t="s">
        <v>104</v>
      </c>
      <c r="D25" s="37" t="s">
        <v>105</v>
      </c>
      <c r="E25" s="38"/>
      <c r="F25" s="38"/>
      <c r="G25" s="38"/>
      <c r="H25" s="38"/>
      <c r="I25" s="38"/>
      <c r="J25" s="5" t="s">
        <v>98</v>
      </c>
      <c r="K25" s="5" t="s">
        <v>47</v>
      </c>
    </row>
    <row r="26" spans="2:37" x14ac:dyDescent="0.25">
      <c r="B26" s="5">
        <v>7</v>
      </c>
      <c r="C26" s="5" t="s">
        <v>106</v>
      </c>
      <c r="D26" s="37" t="s">
        <v>107</v>
      </c>
      <c r="E26" s="38"/>
      <c r="F26" s="38"/>
      <c r="G26" s="38"/>
      <c r="H26" s="38"/>
      <c r="I26" s="38"/>
      <c r="J26" s="5" t="s">
        <v>96</v>
      </c>
      <c r="K26" s="5" t="s">
        <v>47</v>
      </c>
    </row>
    <row r="27" spans="2:37" x14ac:dyDescent="0.25">
      <c r="B27" s="5">
        <v>8</v>
      </c>
      <c r="C27" s="5" t="s">
        <v>108</v>
      </c>
      <c r="D27" s="37" t="s">
        <v>109</v>
      </c>
      <c r="E27" s="38"/>
      <c r="F27" s="38"/>
      <c r="G27" s="38"/>
      <c r="H27" s="38"/>
      <c r="I27" s="38"/>
      <c r="J27" s="5" t="s">
        <v>96</v>
      </c>
      <c r="K27" s="5" t="s">
        <v>47</v>
      </c>
    </row>
    <row r="28" spans="2:37" x14ac:dyDescent="0.25">
      <c r="B28" s="5">
        <v>9</v>
      </c>
      <c r="C28" s="5" t="s">
        <v>110</v>
      </c>
      <c r="D28" s="37" t="s">
        <v>111</v>
      </c>
      <c r="E28" s="38"/>
      <c r="F28" s="38"/>
      <c r="G28" s="38"/>
      <c r="H28" s="38"/>
      <c r="I28" s="38"/>
      <c r="J28" s="5" t="s">
        <v>96</v>
      </c>
      <c r="K28" s="5" t="s">
        <v>47</v>
      </c>
    </row>
    <row r="29" spans="2:37" x14ac:dyDescent="0.25">
      <c r="B29" s="5">
        <v>10</v>
      </c>
      <c r="C29" s="5" t="s">
        <v>112</v>
      </c>
      <c r="D29" s="37" t="s">
        <v>113</v>
      </c>
      <c r="E29" s="38"/>
      <c r="F29" s="38"/>
      <c r="G29" s="38"/>
      <c r="H29" s="38"/>
      <c r="I29" s="38"/>
      <c r="J29" s="5" t="s">
        <v>96</v>
      </c>
      <c r="K29" s="5" t="s">
        <v>47</v>
      </c>
    </row>
    <row r="30" spans="2:37" x14ac:dyDescent="0.25">
      <c r="B30" s="5">
        <v>11</v>
      </c>
      <c r="C30" s="5" t="s">
        <v>114</v>
      </c>
      <c r="D30" s="37" t="s">
        <v>115</v>
      </c>
      <c r="E30" s="38"/>
      <c r="F30" s="38"/>
      <c r="G30" s="38"/>
      <c r="H30" s="38"/>
      <c r="I30" s="38"/>
      <c r="J30" s="5" t="s">
        <v>96</v>
      </c>
      <c r="K30" s="5" t="s">
        <v>47</v>
      </c>
    </row>
    <row r="31" spans="2:37" x14ac:dyDescent="0.25">
      <c r="B31" s="5">
        <v>12</v>
      </c>
      <c r="C31" s="5" t="s">
        <v>116</v>
      </c>
      <c r="D31" s="37" t="s">
        <v>117</v>
      </c>
      <c r="E31" s="38"/>
      <c r="F31" s="38"/>
      <c r="G31" s="38"/>
      <c r="H31" s="38"/>
      <c r="I31" s="38"/>
      <c r="J31" s="5" t="s">
        <v>98</v>
      </c>
      <c r="K31" s="5" t="s">
        <v>47</v>
      </c>
    </row>
  </sheetData>
  <mergeCells count="77">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J6:O6"/>
    <mergeCell ref="J7:O7"/>
    <mergeCell ref="J8:L8"/>
    <mergeCell ref="M8:O8"/>
    <mergeCell ref="J9:O9"/>
    <mergeCell ref="P6:U6"/>
    <mergeCell ref="P7:U7"/>
    <mergeCell ref="P8:R8"/>
    <mergeCell ref="S8:U8"/>
    <mergeCell ref="P9:U9"/>
    <mergeCell ref="P1:U1"/>
    <mergeCell ref="P2:U2"/>
    <mergeCell ref="P3:U3"/>
    <mergeCell ref="P4:U4"/>
    <mergeCell ref="P5:U5"/>
    <mergeCell ref="V1:AA1"/>
    <mergeCell ref="V2:AA2"/>
    <mergeCell ref="V3:AA3"/>
    <mergeCell ref="V4:AA4"/>
    <mergeCell ref="V5:AA5"/>
    <mergeCell ref="AB6:AG6"/>
    <mergeCell ref="V6:AA6"/>
    <mergeCell ref="V7:AA7"/>
    <mergeCell ref="V8:X8"/>
    <mergeCell ref="Y8:AA8"/>
    <mergeCell ref="AB1:AG1"/>
    <mergeCell ref="AB2:AG2"/>
    <mergeCell ref="AB3:AG3"/>
    <mergeCell ref="AB4:AG4"/>
    <mergeCell ref="AB5:AG5"/>
    <mergeCell ref="B14:I14"/>
    <mergeCell ref="AB7:AG7"/>
    <mergeCell ref="AB8:AD8"/>
    <mergeCell ref="AE8:AG8"/>
    <mergeCell ref="AB9:AG9"/>
    <mergeCell ref="AB10:AG10"/>
    <mergeCell ref="V10:AA10"/>
    <mergeCell ref="V9:AA9"/>
    <mergeCell ref="J10:O10"/>
    <mergeCell ref="P10:U10"/>
    <mergeCell ref="B15:I15"/>
    <mergeCell ref="B16:I16"/>
    <mergeCell ref="B17:I17"/>
    <mergeCell ref="B18:I18"/>
    <mergeCell ref="D19:I19"/>
    <mergeCell ref="J18:K18"/>
    <mergeCell ref="D20:I20"/>
    <mergeCell ref="D21:I21"/>
    <mergeCell ref="D22:I22"/>
    <mergeCell ref="D23:I23"/>
    <mergeCell ref="D29:I29"/>
    <mergeCell ref="D30:I30"/>
    <mergeCell ref="D31:I31"/>
    <mergeCell ref="D24:I24"/>
    <mergeCell ref="D25:I25"/>
    <mergeCell ref="D26:I26"/>
    <mergeCell ref="D27:I27"/>
    <mergeCell ref="D28:I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
  <sheetViews>
    <sheetView showGridLines="0" tabSelected="1" topLeftCell="H1" zoomScale="85" zoomScaleNormal="85" workbookViewId="0">
      <pane ySplit="1" topLeftCell="A2" activePane="bottomLeft" state="frozen"/>
      <selection pane="bottomLeft" activeCell="V10" sqref="V10"/>
    </sheetView>
  </sheetViews>
  <sheetFormatPr defaultRowHeight="14.25" x14ac:dyDescent="0.2"/>
  <cols>
    <col min="1" max="2" width="9.140625" style="1" customWidth="1"/>
    <col min="3" max="3" width="4.28515625" style="1" customWidth="1"/>
    <col min="4" max="4" width="42.85546875" style="1" customWidth="1"/>
    <col min="5" max="6" width="9.140625" style="1" customWidth="1"/>
    <col min="7" max="7" width="11" style="1" bestFit="1" customWidth="1"/>
    <col min="8" max="8" width="12.5703125" style="1" bestFit="1" customWidth="1"/>
    <col min="9" max="9" width="11" style="20" bestFit="1" customWidth="1"/>
    <col min="10" max="10" width="12.5703125" style="20" bestFit="1" customWidth="1"/>
    <col min="11" max="11" width="11" style="25" customWidth="1"/>
    <col min="12" max="12" width="12.5703125" style="27" bestFit="1" customWidth="1"/>
    <col min="13" max="13" width="12.28515625" style="20" customWidth="1"/>
    <col min="14" max="14" width="12.5703125" style="20" bestFit="1" customWidth="1"/>
    <col min="15" max="15" width="11" style="1" bestFit="1" customWidth="1"/>
    <col min="16" max="16" width="12.5703125" style="1" bestFit="1" customWidth="1"/>
    <col min="17" max="17" width="11" style="20" bestFit="1" customWidth="1"/>
    <col min="18" max="18" width="12.5703125" style="20" bestFit="1" customWidth="1"/>
    <col min="19" max="19" width="11" style="1" bestFit="1" customWidth="1"/>
    <col min="20" max="20" width="12.5703125" style="1" bestFit="1" customWidth="1"/>
    <col min="21" max="21" width="11" style="20" bestFit="1" customWidth="1"/>
    <col min="22" max="22" width="12.5703125" style="20" bestFit="1" customWidth="1"/>
    <col min="23" max="23" width="11" style="1" bestFit="1" customWidth="1"/>
    <col min="24" max="24" width="12.5703125" style="1" bestFit="1" customWidth="1"/>
    <col min="25" max="16384" width="9.140625" style="1"/>
  </cols>
  <sheetData>
    <row r="1" spans="2:24" x14ac:dyDescent="0.2">
      <c r="B1" s="61"/>
      <c r="C1" s="61"/>
      <c r="D1" s="63" t="s">
        <v>0</v>
      </c>
      <c r="E1" s="61" t="s">
        <v>1</v>
      </c>
      <c r="F1" s="61" t="s">
        <v>1</v>
      </c>
      <c r="G1" s="83" t="s">
        <v>118</v>
      </c>
      <c r="H1" s="84"/>
      <c r="I1" s="84"/>
      <c r="J1" s="85"/>
      <c r="K1" s="91" t="s">
        <v>119</v>
      </c>
      <c r="L1" s="92" t="s">
        <v>119</v>
      </c>
      <c r="M1" s="91" t="s">
        <v>119</v>
      </c>
      <c r="N1" s="92" t="s">
        <v>119</v>
      </c>
      <c r="O1" s="62" t="s">
        <v>120</v>
      </c>
      <c r="P1" s="62" t="s">
        <v>120</v>
      </c>
      <c r="Q1" s="62" t="s">
        <v>120</v>
      </c>
      <c r="R1" s="62" t="s">
        <v>120</v>
      </c>
      <c r="S1" s="62" t="s">
        <v>121</v>
      </c>
      <c r="T1" s="62" t="s">
        <v>121</v>
      </c>
      <c r="U1" s="62" t="s">
        <v>121</v>
      </c>
      <c r="V1" s="62" t="s">
        <v>121</v>
      </c>
      <c r="W1" s="62" t="s">
        <v>240</v>
      </c>
      <c r="X1" s="62" t="s">
        <v>121</v>
      </c>
    </row>
    <row r="2" spans="2:24" x14ac:dyDescent="0.2">
      <c r="B2" s="61"/>
      <c r="C2" s="61"/>
      <c r="D2" s="63" t="s">
        <v>0</v>
      </c>
      <c r="E2" s="61" t="s">
        <v>6</v>
      </c>
      <c r="F2" s="61" t="s">
        <v>6</v>
      </c>
      <c r="G2" s="86" t="s">
        <v>7</v>
      </c>
      <c r="H2" s="87"/>
      <c r="I2" s="87"/>
      <c r="J2" s="88"/>
      <c r="K2" s="89" t="s">
        <v>8</v>
      </c>
      <c r="L2" s="90" t="s">
        <v>8</v>
      </c>
      <c r="M2" s="89" t="s">
        <v>8</v>
      </c>
      <c r="N2" s="90" t="s">
        <v>8</v>
      </c>
      <c r="O2" s="61" t="s">
        <v>9</v>
      </c>
      <c r="P2" s="61" t="s">
        <v>9</v>
      </c>
      <c r="Q2" s="61" t="s">
        <v>9</v>
      </c>
      <c r="R2" s="61" t="s">
        <v>9</v>
      </c>
      <c r="S2" s="61" t="s">
        <v>10</v>
      </c>
      <c r="T2" s="61" t="s">
        <v>10</v>
      </c>
      <c r="U2" s="61" t="s">
        <v>10</v>
      </c>
      <c r="V2" s="61" t="s">
        <v>10</v>
      </c>
      <c r="W2" s="61"/>
      <c r="X2" s="61"/>
    </row>
    <row r="3" spans="2:24" x14ac:dyDescent="0.2">
      <c r="B3" s="61"/>
      <c r="C3" s="61"/>
      <c r="D3" s="63" t="s">
        <v>0</v>
      </c>
      <c r="E3" s="61" t="s">
        <v>11</v>
      </c>
      <c r="F3" s="61" t="s">
        <v>11</v>
      </c>
      <c r="G3" s="86" t="s">
        <v>12</v>
      </c>
      <c r="H3" s="87" t="s">
        <v>12</v>
      </c>
      <c r="I3" s="87" t="s">
        <v>12</v>
      </c>
      <c r="J3" s="88" t="s">
        <v>12</v>
      </c>
      <c r="K3" s="89" t="s">
        <v>12</v>
      </c>
      <c r="L3" s="90" t="s">
        <v>12</v>
      </c>
      <c r="M3" s="89" t="s">
        <v>12</v>
      </c>
      <c r="N3" s="90" t="s">
        <v>12</v>
      </c>
      <c r="O3" s="61" t="s">
        <v>12</v>
      </c>
      <c r="P3" s="61" t="s">
        <v>12</v>
      </c>
      <c r="Q3" s="61" t="s">
        <v>12</v>
      </c>
      <c r="R3" s="61" t="s">
        <v>12</v>
      </c>
      <c r="S3" s="61" t="s">
        <v>12</v>
      </c>
      <c r="T3" s="61" t="s">
        <v>12</v>
      </c>
      <c r="U3" s="61" t="s">
        <v>12</v>
      </c>
      <c r="V3" s="61" t="s">
        <v>12</v>
      </c>
      <c r="W3" s="61"/>
      <c r="X3" s="61"/>
    </row>
    <row r="4" spans="2:24" x14ac:dyDescent="0.2">
      <c r="B4" s="61"/>
      <c r="C4" s="61"/>
      <c r="D4" s="63" t="s">
        <v>0</v>
      </c>
      <c r="E4" s="61" t="s">
        <v>13</v>
      </c>
      <c r="F4" s="61" t="s">
        <v>13</v>
      </c>
      <c r="G4" s="86" t="s">
        <v>14</v>
      </c>
      <c r="H4" s="87" t="s">
        <v>14</v>
      </c>
      <c r="I4" s="87" t="s">
        <v>14</v>
      </c>
      <c r="J4" s="88" t="s">
        <v>14</v>
      </c>
      <c r="K4" s="89" t="s">
        <v>14</v>
      </c>
      <c r="L4" s="90" t="s">
        <v>14</v>
      </c>
      <c r="M4" s="89" t="s">
        <v>14</v>
      </c>
      <c r="N4" s="90" t="s">
        <v>14</v>
      </c>
      <c r="O4" s="61" t="s">
        <v>14</v>
      </c>
      <c r="P4" s="61" t="s">
        <v>14</v>
      </c>
      <c r="Q4" s="61" t="s">
        <v>14</v>
      </c>
      <c r="R4" s="61" t="s">
        <v>14</v>
      </c>
      <c r="S4" s="61" t="s">
        <v>14</v>
      </c>
      <c r="T4" s="61" t="s">
        <v>14</v>
      </c>
      <c r="U4" s="61" t="s">
        <v>14</v>
      </c>
      <c r="V4" s="61" t="s">
        <v>14</v>
      </c>
      <c r="W4" s="61"/>
      <c r="X4" s="61"/>
    </row>
    <row r="5" spans="2:24" x14ac:dyDescent="0.2">
      <c r="B5" s="61"/>
      <c r="C5" s="61"/>
      <c r="D5" s="63" t="s">
        <v>0</v>
      </c>
      <c r="E5" s="61"/>
      <c r="F5" s="61"/>
      <c r="G5" s="86" t="s">
        <v>15</v>
      </c>
      <c r="H5" s="87" t="s">
        <v>15</v>
      </c>
      <c r="I5" s="87" t="s">
        <v>15</v>
      </c>
      <c r="J5" s="88" t="s">
        <v>15</v>
      </c>
      <c r="K5" s="89" t="s">
        <v>15</v>
      </c>
      <c r="L5" s="90" t="s">
        <v>15</v>
      </c>
      <c r="M5" s="89" t="s">
        <v>15</v>
      </c>
      <c r="N5" s="90" t="s">
        <v>15</v>
      </c>
      <c r="O5" s="61" t="s">
        <v>15</v>
      </c>
      <c r="P5" s="61" t="s">
        <v>15</v>
      </c>
      <c r="Q5" s="61" t="s">
        <v>15</v>
      </c>
      <c r="R5" s="61" t="s">
        <v>15</v>
      </c>
      <c r="S5" s="61" t="s">
        <v>16</v>
      </c>
      <c r="T5" s="61" t="s">
        <v>16</v>
      </c>
      <c r="U5" s="61" t="s">
        <v>16</v>
      </c>
      <c r="V5" s="61" t="s">
        <v>16</v>
      </c>
      <c r="W5" s="61"/>
      <c r="X5" s="61"/>
    </row>
    <row r="6" spans="2:24" x14ac:dyDescent="0.2">
      <c r="B6" s="61" t="s">
        <v>17</v>
      </c>
      <c r="C6" s="61" t="s">
        <v>17</v>
      </c>
      <c r="D6" s="61" t="s">
        <v>17</v>
      </c>
      <c r="E6" s="61" t="s">
        <v>17</v>
      </c>
      <c r="F6" s="61" t="s">
        <v>17</v>
      </c>
      <c r="G6" s="86" t="s">
        <v>18</v>
      </c>
      <c r="H6" s="87" t="s">
        <v>18</v>
      </c>
      <c r="I6" s="87" t="s">
        <v>18</v>
      </c>
      <c r="J6" s="88" t="s">
        <v>18</v>
      </c>
      <c r="K6" s="89" t="s">
        <v>19</v>
      </c>
      <c r="L6" s="90" t="s">
        <v>19</v>
      </c>
      <c r="M6" s="89" t="s">
        <v>19</v>
      </c>
      <c r="N6" s="90" t="s">
        <v>19</v>
      </c>
      <c r="O6" s="61" t="s">
        <v>20</v>
      </c>
      <c r="P6" s="61" t="s">
        <v>20</v>
      </c>
      <c r="Q6" s="61" t="s">
        <v>20</v>
      </c>
      <c r="R6" s="61" t="s">
        <v>20</v>
      </c>
      <c r="S6" s="61" t="s">
        <v>21</v>
      </c>
      <c r="T6" s="61" t="s">
        <v>21</v>
      </c>
      <c r="U6" s="61" t="s">
        <v>21</v>
      </c>
      <c r="V6" s="61" t="s">
        <v>21</v>
      </c>
      <c r="W6" s="61"/>
      <c r="X6" s="61"/>
    </row>
    <row r="7" spans="2:24" x14ac:dyDescent="0.2">
      <c r="B7" s="61" t="s">
        <v>22</v>
      </c>
      <c r="C7" s="61" t="s">
        <v>22</v>
      </c>
      <c r="D7" s="61" t="s">
        <v>22</v>
      </c>
      <c r="E7" s="61" t="s">
        <v>22</v>
      </c>
      <c r="F7" s="61" t="s">
        <v>22</v>
      </c>
      <c r="G7" s="61" t="s">
        <v>23</v>
      </c>
      <c r="H7" s="61" t="s">
        <v>23</v>
      </c>
      <c r="I7" s="61" t="s">
        <v>241</v>
      </c>
      <c r="J7" s="61" t="s">
        <v>241</v>
      </c>
      <c r="K7" s="89" t="s">
        <v>23</v>
      </c>
      <c r="L7" s="90" t="s">
        <v>23</v>
      </c>
      <c r="M7" s="89" t="s">
        <v>241</v>
      </c>
      <c r="N7" s="90" t="s">
        <v>241</v>
      </c>
      <c r="O7" s="61" t="s">
        <v>23</v>
      </c>
      <c r="P7" s="61" t="s">
        <v>23</v>
      </c>
      <c r="Q7" s="61" t="s">
        <v>241</v>
      </c>
      <c r="R7" s="61" t="s">
        <v>241</v>
      </c>
      <c r="S7" s="61" t="s">
        <v>23</v>
      </c>
      <c r="T7" s="61" t="s">
        <v>23</v>
      </c>
      <c r="U7" s="61" t="s">
        <v>241</v>
      </c>
      <c r="V7" s="61" t="s">
        <v>241</v>
      </c>
      <c r="W7" s="61"/>
      <c r="X7" s="61"/>
    </row>
    <row r="8" spans="2:24" x14ac:dyDescent="0.2">
      <c r="B8" s="21" t="s">
        <v>89</v>
      </c>
      <c r="C8" s="21" t="s">
        <v>34</v>
      </c>
      <c r="D8" s="21" t="s">
        <v>123</v>
      </c>
      <c r="E8" s="21" t="s">
        <v>124</v>
      </c>
      <c r="F8" s="21" t="s">
        <v>37</v>
      </c>
      <c r="G8" s="21" t="s">
        <v>45</v>
      </c>
      <c r="H8" s="21" t="s">
        <v>125</v>
      </c>
      <c r="I8" s="21" t="s">
        <v>45</v>
      </c>
      <c r="J8" s="21" t="s">
        <v>125</v>
      </c>
      <c r="K8" s="21" t="s">
        <v>45</v>
      </c>
      <c r="L8" s="21" t="s">
        <v>125</v>
      </c>
      <c r="M8" s="21" t="s">
        <v>45</v>
      </c>
      <c r="N8" s="21" t="s">
        <v>125</v>
      </c>
      <c r="O8" s="21" t="s">
        <v>45</v>
      </c>
      <c r="P8" s="21" t="s">
        <v>125</v>
      </c>
      <c r="Q8" s="21" t="s">
        <v>45</v>
      </c>
      <c r="R8" s="21" t="s">
        <v>125</v>
      </c>
      <c r="S8" s="21" t="s">
        <v>45</v>
      </c>
      <c r="T8" s="21" t="s">
        <v>125</v>
      </c>
      <c r="U8" s="21" t="s">
        <v>45</v>
      </c>
      <c r="V8" s="21" t="s">
        <v>125</v>
      </c>
      <c r="W8" s="21" t="s">
        <v>45</v>
      </c>
      <c r="X8" s="21" t="s">
        <v>125</v>
      </c>
    </row>
    <row r="9" spans="2:24" x14ac:dyDescent="0.2">
      <c r="B9" s="22">
        <v>1</v>
      </c>
      <c r="C9" s="22" t="s">
        <v>47</v>
      </c>
      <c r="D9" s="22" t="s">
        <v>48</v>
      </c>
      <c r="E9" s="22" t="s">
        <v>49</v>
      </c>
      <c r="F9" s="22">
        <v>1</v>
      </c>
      <c r="G9" s="23"/>
      <c r="H9" s="26">
        <f>SUM(H10:H24)</f>
        <v>2305545</v>
      </c>
      <c r="I9" s="23"/>
      <c r="J9" s="26">
        <f>SUM(J10:J24)</f>
        <v>2181500</v>
      </c>
      <c r="K9" s="23"/>
      <c r="L9" s="26">
        <f>SUM(L10:L24)</f>
        <v>2783745</v>
      </c>
      <c r="M9" s="23"/>
      <c r="N9" s="26">
        <f>SUM(N10:N24)</f>
        <v>2246635</v>
      </c>
      <c r="O9" s="23"/>
      <c r="P9" s="26">
        <f>SUM(P10:P24)</f>
        <v>2681835</v>
      </c>
      <c r="Q9" s="23"/>
      <c r="R9" s="26">
        <f>SUM(R10:R24)</f>
        <v>2429235</v>
      </c>
      <c r="S9" s="23"/>
      <c r="T9" s="26">
        <f>SUM(T10:T24)</f>
        <v>2557136</v>
      </c>
      <c r="U9" s="23"/>
      <c r="V9" s="26">
        <f>SUM(V10:V24)</f>
        <v>2557136</v>
      </c>
      <c r="W9" s="23"/>
      <c r="X9" s="26">
        <f>SUM(X10:X24)</f>
        <v>1991335</v>
      </c>
    </row>
    <row r="10" spans="2:24" ht="14.25" customHeight="1" x14ac:dyDescent="0.2">
      <c r="B10" s="24">
        <v>3</v>
      </c>
      <c r="C10" s="24" t="s">
        <v>131</v>
      </c>
      <c r="D10" s="24" t="s">
        <v>132</v>
      </c>
      <c r="E10" s="24" t="s">
        <v>47</v>
      </c>
      <c r="F10" s="24" t="s">
        <v>47</v>
      </c>
      <c r="G10" s="24"/>
      <c r="H10" s="24"/>
      <c r="I10" s="24"/>
      <c r="J10" s="24"/>
      <c r="K10" s="25"/>
      <c r="L10" s="27"/>
      <c r="M10" s="24"/>
      <c r="N10" s="24"/>
      <c r="O10" s="24"/>
      <c r="P10" s="24"/>
      <c r="Q10" s="24"/>
      <c r="R10" s="24"/>
      <c r="S10" s="24"/>
      <c r="T10" s="24"/>
      <c r="U10" s="24"/>
      <c r="V10" s="24"/>
      <c r="W10" s="33"/>
      <c r="X10" s="33"/>
    </row>
    <row r="11" spans="2:24" x14ac:dyDescent="0.2">
      <c r="B11" s="24">
        <v>4</v>
      </c>
      <c r="C11" s="24" t="s">
        <v>47</v>
      </c>
      <c r="D11" s="24" t="s">
        <v>133</v>
      </c>
      <c r="E11" s="24" t="s">
        <v>134</v>
      </c>
      <c r="F11" s="24">
        <v>1000</v>
      </c>
      <c r="G11" s="25">
        <v>195</v>
      </c>
      <c r="H11" s="27">
        <f t="shared" ref="H11:H13" si="0">G11*$F11</f>
        <v>195000</v>
      </c>
      <c r="I11" s="25">
        <v>195</v>
      </c>
      <c r="J11" s="27">
        <f>I11*$F11</f>
        <v>195000</v>
      </c>
      <c r="K11" s="25">
        <v>300</v>
      </c>
      <c r="L11" s="27">
        <f t="shared" ref="L11:L13" si="1">K11*$F11</f>
        <v>300000</v>
      </c>
      <c r="M11" s="25">
        <v>265</v>
      </c>
      <c r="N11" s="27">
        <f t="shared" ref="N11:N13" si="2">M11*$F11</f>
        <v>265000</v>
      </c>
      <c r="O11" s="25">
        <v>420</v>
      </c>
      <c r="P11" s="27">
        <f t="shared" ref="P11:P13" si="3">O11*$F11</f>
        <v>420000</v>
      </c>
      <c r="Q11" s="25">
        <v>300</v>
      </c>
      <c r="R11" s="27">
        <f t="shared" ref="R11:R13" si="4">Q11*$F11</f>
        <v>300000</v>
      </c>
      <c r="S11" s="25">
        <v>240</v>
      </c>
      <c r="T11" s="27">
        <f t="shared" ref="T11:X13" si="5">S11*$F11</f>
        <v>240000</v>
      </c>
      <c r="U11" s="25">
        <v>240</v>
      </c>
      <c r="V11" s="27">
        <f t="shared" ref="V11:V13" si="6">U11*$F11</f>
        <v>240000</v>
      </c>
      <c r="W11" s="34">
        <f t="shared" ref="W11:W13" si="7">MIN(S11,O11,K11,G11)</f>
        <v>195</v>
      </c>
      <c r="X11" s="35">
        <f t="shared" si="5"/>
        <v>195000</v>
      </c>
    </row>
    <row r="12" spans="2:24" x14ac:dyDescent="0.2">
      <c r="B12" s="24">
        <v>5</v>
      </c>
      <c r="C12" s="24" t="s">
        <v>131</v>
      </c>
      <c r="D12" s="24" t="s">
        <v>136</v>
      </c>
      <c r="E12" s="24" t="s">
        <v>134</v>
      </c>
      <c r="F12" s="24">
        <v>1200</v>
      </c>
      <c r="G12" s="25">
        <v>225</v>
      </c>
      <c r="H12" s="27">
        <f t="shared" si="0"/>
        <v>270000</v>
      </c>
      <c r="I12" s="25">
        <v>195</v>
      </c>
      <c r="J12" s="27">
        <f t="shared" ref="J12:J13" si="8">I12*$F12</f>
        <v>234000</v>
      </c>
      <c r="K12" s="25">
        <v>200</v>
      </c>
      <c r="L12" s="27">
        <f t="shared" si="1"/>
        <v>240000</v>
      </c>
      <c r="M12" s="25">
        <v>180</v>
      </c>
      <c r="N12" s="27">
        <f t="shared" si="2"/>
        <v>216000</v>
      </c>
      <c r="O12" s="25">
        <v>120</v>
      </c>
      <c r="P12" s="27">
        <f t="shared" si="3"/>
        <v>144000</v>
      </c>
      <c r="Q12" s="25">
        <v>120</v>
      </c>
      <c r="R12" s="27">
        <f t="shared" si="4"/>
        <v>144000</v>
      </c>
      <c r="S12" s="25">
        <v>180</v>
      </c>
      <c r="T12" s="27">
        <f t="shared" si="5"/>
        <v>216000</v>
      </c>
      <c r="U12" s="25">
        <v>180</v>
      </c>
      <c r="V12" s="27">
        <f t="shared" si="6"/>
        <v>216000</v>
      </c>
      <c r="W12" s="34">
        <f t="shared" si="7"/>
        <v>120</v>
      </c>
      <c r="X12" s="35">
        <f t="shared" si="5"/>
        <v>144000</v>
      </c>
    </row>
    <row r="13" spans="2:24" x14ac:dyDescent="0.2">
      <c r="B13" s="24">
        <v>6</v>
      </c>
      <c r="C13" s="24" t="s">
        <v>138</v>
      </c>
      <c r="D13" s="24" t="s">
        <v>139</v>
      </c>
      <c r="E13" s="24" t="s">
        <v>134</v>
      </c>
      <c r="F13" s="24">
        <v>1350</v>
      </c>
      <c r="G13" s="25">
        <v>225</v>
      </c>
      <c r="H13" s="27">
        <f t="shared" si="0"/>
        <v>303750</v>
      </c>
      <c r="I13" s="25">
        <v>195</v>
      </c>
      <c r="J13" s="27">
        <f t="shared" si="8"/>
        <v>263250</v>
      </c>
      <c r="K13" s="25">
        <v>200</v>
      </c>
      <c r="L13" s="27">
        <f t="shared" si="1"/>
        <v>270000</v>
      </c>
      <c r="M13" s="25">
        <v>180</v>
      </c>
      <c r="N13" s="27">
        <f t="shared" si="2"/>
        <v>243000</v>
      </c>
      <c r="O13" s="25">
        <v>120</v>
      </c>
      <c r="P13" s="27">
        <f t="shared" si="3"/>
        <v>162000</v>
      </c>
      <c r="Q13" s="25">
        <v>120</v>
      </c>
      <c r="R13" s="27">
        <f t="shared" si="4"/>
        <v>162000</v>
      </c>
      <c r="S13" s="25">
        <v>180</v>
      </c>
      <c r="T13" s="27">
        <f t="shared" si="5"/>
        <v>243000</v>
      </c>
      <c r="U13" s="25">
        <v>180</v>
      </c>
      <c r="V13" s="27">
        <f t="shared" si="6"/>
        <v>243000</v>
      </c>
      <c r="W13" s="34">
        <f t="shared" si="7"/>
        <v>120</v>
      </c>
      <c r="X13" s="35">
        <f t="shared" si="5"/>
        <v>162000</v>
      </c>
    </row>
    <row r="14" spans="2:24" ht="14.25" customHeight="1" x14ac:dyDescent="0.2">
      <c r="B14" s="24">
        <v>7</v>
      </c>
      <c r="C14" s="24" t="s">
        <v>141</v>
      </c>
      <c r="D14" s="24" t="s">
        <v>142</v>
      </c>
      <c r="E14" s="24" t="s">
        <v>47</v>
      </c>
      <c r="F14" s="24" t="s">
        <v>47</v>
      </c>
      <c r="G14" s="24"/>
      <c r="H14" s="24"/>
      <c r="I14" s="24"/>
      <c r="J14" s="24"/>
      <c r="K14" s="25"/>
      <c r="L14" s="27"/>
      <c r="M14" s="24"/>
      <c r="N14" s="24"/>
      <c r="O14" s="24"/>
      <c r="P14" s="24"/>
      <c r="Q14" s="24"/>
      <c r="R14" s="24"/>
      <c r="S14" s="24"/>
      <c r="T14" s="24"/>
      <c r="U14" s="24"/>
      <c r="V14" s="24"/>
      <c r="W14" s="33"/>
      <c r="X14" s="33"/>
    </row>
    <row r="15" spans="2:24" x14ac:dyDescent="0.2">
      <c r="B15" s="24">
        <v>8</v>
      </c>
      <c r="C15" s="24" t="s">
        <v>47</v>
      </c>
      <c r="D15" s="24" t="s">
        <v>143</v>
      </c>
      <c r="E15" s="24" t="s">
        <v>134</v>
      </c>
      <c r="F15" s="24">
        <v>1200</v>
      </c>
      <c r="G15" s="25">
        <v>275</v>
      </c>
      <c r="H15" s="27">
        <f>G15*$F15</f>
        <v>330000</v>
      </c>
      <c r="I15" s="25">
        <v>255</v>
      </c>
      <c r="J15" s="27">
        <f>I15*$F15</f>
        <v>306000</v>
      </c>
      <c r="K15" s="25">
        <v>255</v>
      </c>
      <c r="L15" s="27">
        <f>K15*$F15</f>
        <v>306000</v>
      </c>
      <c r="M15" s="25">
        <v>225</v>
      </c>
      <c r="N15" s="27">
        <f t="shared" ref="N15" si="9">M15*$F15</f>
        <v>270000</v>
      </c>
      <c r="O15" s="25">
        <v>420</v>
      </c>
      <c r="P15" s="27">
        <f>O15*$F15</f>
        <v>504000</v>
      </c>
      <c r="Q15" s="25">
        <v>310</v>
      </c>
      <c r="R15" s="27">
        <f t="shared" ref="R15" si="10">Q15*$F15</f>
        <v>372000</v>
      </c>
      <c r="S15" s="25">
        <v>350</v>
      </c>
      <c r="T15" s="27">
        <f>S15*$F15</f>
        <v>420000</v>
      </c>
      <c r="U15" s="25">
        <v>350</v>
      </c>
      <c r="V15" s="27">
        <f t="shared" ref="V15" si="11">U15*$F15</f>
        <v>420000</v>
      </c>
      <c r="W15" s="34">
        <f>MIN(S15,O15,K15,G15)</f>
        <v>255</v>
      </c>
      <c r="X15" s="35">
        <f>W15*$F15</f>
        <v>306000</v>
      </c>
    </row>
    <row r="16" spans="2:24" ht="14.25" customHeight="1" x14ac:dyDescent="0.2">
      <c r="B16" s="24">
        <v>9</v>
      </c>
      <c r="C16" s="24" t="s">
        <v>144</v>
      </c>
      <c r="D16" s="24" t="s">
        <v>145</v>
      </c>
      <c r="E16" s="24" t="s">
        <v>47</v>
      </c>
      <c r="F16" s="24" t="s">
        <v>47</v>
      </c>
      <c r="G16" s="24"/>
      <c r="H16" s="24"/>
      <c r="I16" s="24"/>
      <c r="J16" s="24"/>
      <c r="K16" s="25"/>
      <c r="L16" s="27"/>
      <c r="M16" s="24"/>
      <c r="N16" s="24"/>
      <c r="O16" s="24"/>
      <c r="P16" s="24"/>
      <c r="Q16" s="24"/>
      <c r="R16" s="24"/>
      <c r="S16" s="24"/>
      <c r="T16" s="24"/>
      <c r="U16" s="24"/>
      <c r="V16" s="24"/>
      <c r="W16" s="33"/>
      <c r="X16" s="33"/>
    </row>
    <row r="17" spans="2:24" x14ac:dyDescent="0.2">
      <c r="B17" s="24">
        <v>10</v>
      </c>
      <c r="C17" s="24" t="s">
        <v>47</v>
      </c>
      <c r="D17" s="24" t="s">
        <v>146</v>
      </c>
      <c r="E17" s="24" t="s">
        <v>134</v>
      </c>
      <c r="F17" s="24">
        <v>1200</v>
      </c>
      <c r="G17" s="25">
        <v>75</v>
      </c>
      <c r="H17" s="27">
        <f>G17*$F17</f>
        <v>90000</v>
      </c>
      <c r="I17" s="25">
        <v>75</v>
      </c>
      <c r="J17" s="27">
        <f>I17*$F17</f>
        <v>90000</v>
      </c>
      <c r="K17" s="25">
        <v>75</v>
      </c>
      <c r="L17" s="27">
        <f>K17*$F17</f>
        <v>90000</v>
      </c>
      <c r="M17" s="25">
        <v>60</v>
      </c>
      <c r="N17" s="27">
        <f t="shared" ref="N17" si="12">M17*$F17</f>
        <v>72000</v>
      </c>
      <c r="O17" s="25">
        <v>160</v>
      </c>
      <c r="P17" s="27">
        <f>O17*$F17</f>
        <v>192000</v>
      </c>
      <c r="Q17" s="25">
        <v>160</v>
      </c>
      <c r="R17" s="27">
        <f t="shared" ref="R17" si="13">Q17*$F17</f>
        <v>192000</v>
      </c>
      <c r="S17" s="25">
        <v>155</v>
      </c>
      <c r="T17" s="27">
        <f>S17*$F17</f>
        <v>186000</v>
      </c>
      <c r="U17" s="25">
        <v>155</v>
      </c>
      <c r="V17" s="27">
        <f t="shared" ref="V17" si="14">U17*$F17</f>
        <v>186000</v>
      </c>
      <c r="W17" s="34">
        <f>MIN(S17,O17,K17,G17)</f>
        <v>75</v>
      </c>
      <c r="X17" s="35">
        <f>W17*$F17</f>
        <v>90000</v>
      </c>
    </row>
    <row r="18" spans="2:24" ht="14.25" customHeight="1" x14ac:dyDescent="0.2">
      <c r="B18" s="24">
        <v>11</v>
      </c>
      <c r="C18" s="24" t="s">
        <v>147</v>
      </c>
      <c r="D18" s="24" t="s">
        <v>148</v>
      </c>
      <c r="E18" s="24" t="s">
        <v>47</v>
      </c>
      <c r="F18" s="24" t="s">
        <v>47</v>
      </c>
      <c r="G18" s="24"/>
      <c r="H18" s="24"/>
      <c r="I18" s="24"/>
      <c r="J18" s="24"/>
      <c r="K18" s="25"/>
      <c r="L18" s="27"/>
      <c r="M18" s="24"/>
      <c r="N18" s="24"/>
      <c r="O18" s="24"/>
      <c r="P18" s="24"/>
      <c r="Q18" s="24"/>
      <c r="R18" s="24"/>
      <c r="S18" s="24"/>
      <c r="T18" s="24"/>
      <c r="U18" s="24"/>
      <c r="V18" s="24"/>
      <c r="W18" s="33"/>
      <c r="X18" s="33"/>
    </row>
    <row r="19" spans="2:24" x14ac:dyDescent="0.2">
      <c r="B19" s="24">
        <v>12</v>
      </c>
      <c r="C19" s="24" t="s">
        <v>47</v>
      </c>
      <c r="D19" s="24" t="s">
        <v>149</v>
      </c>
      <c r="E19" s="24" t="s">
        <v>134</v>
      </c>
      <c r="F19" s="24">
        <v>168</v>
      </c>
      <c r="G19" s="25">
        <v>165</v>
      </c>
      <c r="H19" s="27">
        <f t="shared" ref="H19:H20" si="15">G19*$F19</f>
        <v>27720</v>
      </c>
      <c r="I19" s="25">
        <v>150</v>
      </c>
      <c r="J19" s="27">
        <f t="shared" ref="J19:J20" si="16">I19*$F19</f>
        <v>25200</v>
      </c>
      <c r="K19" s="25">
        <v>250</v>
      </c>
      <c r="L19" s="27">
        <f t="shared" ref="L19:L20" si="17">K19*$F19</f>
        <v>42000</v>
      </c>
      <c r="M19" s="25">
        <v>205</v>
      </c>
      <c r="N19" s="27">
        <f t="shared" ref="N19:N20" si="18">M19*$F19</f>
        <v>34440</v>
      </c>
      <c r="O19" s="25">
        <v>145</v>
      </c>
      <c r="P19" s="27">
        <f t="shared" ref="P19:P20" si="19">O19*$F19</f>
        <v>24360</v>
      </c>
      <c r="Q19" s="25">
        <v>145</v>
      </c>
      <c r="R19" s="27">
        <f t="shared" ref="R19:R20" si="20">Q19*$F19</f>
        <v>24360</v>
      </c>
      <c r="S19" s="25">
        <v>155</v>
      </c>
      <c r="T19" s="27">
        <f t="shared" ref="T19:X20" si="21">S19*$F19</f>
        <v>26040</v>
      </c>
      <c r="U19" s="25">
        <v>155</v>
      </c>
      <c r="V19" s="27">
        <f t="shared" ref="V19:V20" si="22">U19*$F19</f>
        <v>26040</v>
      </c>
      <c r="W19" s="34">
        <f t="shared" ref="W19:W20" si="23">MIN(S19,O19,K19,G19)</f>
        <v>145</v>
      </c>
      <c r="X19" s="35">
        <f t="shared" si="21"/>
        <v>24360</v>
      </c>
    </row>
    <row r="20" spans="2:24" x14ac:dyDescent="0.2">
      <c r="B20" s="24">
        <v>13</v>
      </c>
      <c r="C20" s="24" t="s">
        <v>47</v>
      </c>
      <c r="D20" s="24" t="s">
        <v>151</v>
      </c>
      <c r="E20" s="24" t="s">
        <v>134</v>
      </c>
      <c r="F20" s="24">
        <v>3050</v>
      </c>
      <c r="G20" s="25">
        <v>195</v>
      </c>
      <c r="H20" s="27">
        <f t="shared" si="15"/>
        <v>594750</v>
      </c>
      <c r="I20" s="25">
        <v>190</v>
      </c>
      <c r="J20" s="27">
        <f t="shared" si="16"/>
        <v>579500</v>
      </c>
      <c r="K20" s="25">
        <v>300</v>
      </c>
      <c r="L20" s="25">
        <f t="shared" si="17"/>
        <v>915000</v>
      </c>
      <c r="M20" s="25">
        <v>230</v>
      </c>
      <c r="N20" s="27">
        <f t="shared" si="18"/>
        <v>701500</v>
      </c>
      <c r="O20" s="25">
        <v>190</v>
      </c>
      <c r="P20" s="27">
        <f t="shared" si="19"/>
        <v>579500</v>
      </c>
      <c r="Q20" s="25">
        <v>190</v>
      </c>
      <c r="R20" s="27">
        <f t="shared" si="20"/>
        <v>579500</v>
      </c>
      <c r="S20" s="25">
        <v>220</v>
      </c>
      <c r="T20" s="27">
        <f t="shared" si="21"/>
        <v>671000</v>
      </c>
      <c r="U20" s="25">
        <v>220</v>
      </c>
      <c r="V20" s="27">
        <f t="shared" si="22"/>
        <v>671000</v>
      </c>
      <c r="W20" s="34">
        <f t="shared" si="23"/>
        <v>190</v>
      </c>
      <c r="X20" s="35">
        <f t="shared" si="21"/>
        <v>579500</v>
      </c>
    </row>
    <row r="21" spans="2:24" ht="14.25" customHeight="1" x14ac:dyDescent="0.2">
      <c r="B21" s="24">
        <v>14</v>
      </c>
      <c r="C21" s="24" t="s">
        <v>153</v>
      </c>
      <c r="D21" s="24" t="s">
        <v>154</v>
      </c>
      <c r="E21" s="24" t="s">
        <v>47</v>
      </c>
      <c r="F21" s="24" t="s">
        <v>47</v>
      </c>
      <c r="G21" s="24"/>
      <c r="H21" s="24"/>
      <c r="I21" s="24"/>
      <c r="J21" s="24"/>
      <c r="K21" s="29"/>
      <c r="L21" s="30"/>
      <c r="M21" s="24"/>
      <c r="N21" s="24"/>
      <c r="O21" s="24"/>
      <c r="P21" s="24"/>
      <c r="Q21" s="24"/>
      <c r="R21" s="24"/>
      <c r="S21" s="24"/>
      <c r="T21" s="24"/>
      <c r="U21" s="24"/>
      <c r="V21" s="24"/>
      <c r="W21" s="33"/>
      <c r="X21" s="33"/>
    </row>
    <row r="22" spans="2:24" x14ac:dyDescent="0.2">
      <c r="B22" s="24">
        <v>15</v>
      </c>
      <c r="C22" s="24" t="s">
        <v>47</v>
      </c>
      <c r="D22" s="24" t="s">
        <v>155</v>
      </c>
      <c r="E22" s="24" t="s">
        <v>134</v>
      </c>
      <c r="F22" s="24">
        <v>6134</v>
      </c>
      <c r="G22" s="25">
        <v>75</v>
      </c>
      <c r="H22" s="27">
        <f t="shared" ref="H22:H24" si="24">G22*$F22</f>
        <v>460050</v>
      </c>
      <c r="I22" s="25">
        <v>75</v>
      </c>
      <c r="J22" s="27">
        <f t="shared" ref="J22:J24" si="25">I22*$F22</f>
        <v>460050</v>
      </c>
      <c r="K22" s="29">
        <v>80</v>
      </c>
      <c r="L22" s="30">
        <f t="shared" ref="L22:L24" si="26">K22*$F22</f>
        <v>490720</v>
      </c>
      <c r="M22" s="25">
        <v>55</v>
      </c>
      <c r="N22" s="27">
        <f t="shared" ref="N22:N24" si="27">M22*$F22</f>
        <v>337370</v>
      </c>
      <c r="O22" s="25">
        <v>100</v>
      </c>
      <c r="P22" s="27">
        <f t="shared" ref="P22:P24" si="28">O22*$F22</f>
        <v>613400</v>
      </c>
      <c r="Q22" s="25">
        <v>100</v>
      </c>
      <c r="R22" s="27">
        <f t="shared" ref="R22:R24" si="29">Q22*$F22</f>
        <v>613400</v>
      </c>
      <c r="S22" s="25">
        <v>84</v>
      </c>
      <c r="T22" s="27">
        <f t="shared" ref="T22:X24" si="30">S22*$F22</f>
        <v>515256</v>
      </c>
      <c r="U22" s="25">
        <v>84</v>
      </c>
      <c r="V22" s="27">
        <f t="shared" ref="V22:V24" si="31">U22*$F22</f>
        <v>515256</v>
      </c>
      <c r="W22" s="34">
        <f t="shared" ref="W22:W24" si="32">MIN(S22,O22,K22,G22)</f>
        <v>75</v>
      </c>
      <c r="X22" s="35">
        <f t="shared" si="30"/>
        <v>460050</v>
      </c>
    </row>
    <row r="23" spans="2:24" x14ac:dyDescent="0.2">
      <c r="B23" s="24">
        <v>16</v>
      </c>
      <c r="C23" s="24" t="s">
        <v>47</v>
      </c>
      <c r="D23" s="24" t="s">
        <v>157</v>
      </c>
      <c r="E23" s="24" t="s">
        <v>134</v>
      </c>
      <c r="F23" s="24">
        <v>385</v>
      </c>
      <c r="G23" s="25">
        <v>75</v>
      </c>
      <c r="H23" s="27">
        <f t="shared" si="24"/>
        <v>28875</v>
      </c>
      <c r="I23" s="25">
        <v>60</v>
      </c>
      <c r="J23" s="27">
        <f t="shared" si="25"/>
        <v>23100</v>
      </c>
      <c r="K23" s="29">
        <v>65</v>
      </c>
      <c r="L23" s="30">
        <f t="shared" si="26"/>
        <v>25025</v>
      </c>
      <c r="M23" s="25">
        <v>45</v>
      </c>
      <c r="N23" s="27">
        <f t="shared" si="27"/>
        <v>17325</v>
      </c>
      <c r="O23" s="25">
        <v>95</v>
      </c>
      <c r="P23" s="27">
        <f t="shared" si="28"/>
        <v>36575</v>
      </c>
      <c r="Q23" s="25">
        <v>95</v>
      </c>
      <c r="R23" s="27">
        <f t="shared" si="29"/>
        <v>36575</v>
      </c>
      <c r="S23" s="25">
        <v>84</v>
      </c>
      <c r="T23" s="27">
        <f t="shared" si="30"/>
        <v>32340</v>
      </c>
      <c r="U23" s="25">
        <v>84</v>
      </c>
      <c r="V23" s="27">
        <f t="shared" si="31"/>
        <v>32340</v>
      </c>
      <c r="W23" s="34">
        <f t="shared" si="32"/>
        <v>65</v>
      </c>
      <c r="X23" s="35">
        <f t="shared" si="30"/>
        <v>25025</v>
      </c>
    </row>
    <row r="24" spans="2:24" x14ac:dyDescent="0.2">
      <c r="B24" s="24">
        <v>17</v>
      </c>
      <c r="C24" s="24" t="s">
        <v>159</v>
      </c>
      <c r="D24" s="24" t="s">
        <v>160</v>
      </c>
      <c r="E24" s="24" t="s">
        <v>161</v>
      </c>
      <c r="F24" s="24">
        <v>3</v>
      </c>
      <c r="G24" s="25">
        <v>1800</v>
      </c>
      <c r="H24" s="27">
        <f t="shared" si="24"/>
        <v>5400</v>
      </c>
      <c r="I24" s="25">
        <v>1800</v>
      </c>
      <c r="J24" s="27">
        <f t="shared" si="25"/>
        <v>5400</v>
      </c>
      <c r="K24" s="29">
        <v>35000</v>
      </c>
      <c r="L24" s="30">
        <f t="shared" si="26"/>
        <v>105000</v>
      </c>
      <c r="M24" s="25">
        <v>30000</v>
      </c>
      <c r="N24" s="27">
        <f t="shared" si="27"/>
        <v>90000</v>
      </c>
      <c r="O24" s="25">
        <v>2000</v>
      </c>
      <c r="P24" s="27">
        <f t="shared" si="28"/>
        <v>6000</v>
      </c>
      <c r="Q24" s="25">
        <v>1800</v>
      </c>
      <c r="R24" s="27">
        <f t="shared" si="29"/>
        <v>5400</v>
      </c>
      <c r="S24" s="25">
        <v>2500</v>
      </c>
      <c r="T24" s="27">
        <f t="shared" si="30"/>
        <v>7500</v>
      </c>
      <c r="U24" s="25">
        <v>2500</v>
      </c>
      <c r="V24" s="27">
        <f t="shared" si="31"/>
        <v>7500</v>
      </c>
      <c r="W24" s="34">
        <f t="shared" si="32"/>
        <v>1800</v>
      </c>
      <c r="X24" s="35">
        <f t="shared" si="30"/>
        <v>5400</v>
      </c>
    </row>
    <row r="25" spans="2:24" x14ac:dyDescent="0.2">
      <c r="B25" s="22">
        <v>2</v>
      </c>
      <c r="C25" s="22" t="s">
        <v>47</v>
      </c>
      <c r="D25" s="22" t="s">
        <v>62</v>
      </c>
      <c r="E25" s="22" t="s">
        <v>49</v>
      </c>
      <c r="F25" s="22">
        <v>1</v>
      </c>
      <c r="G25" s="23"/>
      <c r="H25" s="26">
        <f>SUM(H26:H60)</f>
        <v>433050</v>
      </c>
      <c r="I25" s="23"/>
      <c r="J25" s="26">
        <f>SUM(J26:J61)</f>
        <v>389225</v>
      </c>
      <c r="K25" s="23"/>
      <c r="L25" s="23">
        <f>SUM(L26:L60)</f>
        <v>344830</v>
      </c>
      <c r="M25" s="23"/>
      <c r="N25" s="26">
        <f>SUM(N26:N61)</f>
        <v>308655</v>
      </c>
      <c r="O25" s="23"/>
      <c r="P25" s="23">
        <f>SUM(P26:P60)</f>
        <v>542000</v>
      </c>
      <c r="Q25" s="23"/>
      <c r="R25" s="23">
        <f>SUM(R26:R61)</f>
        <v>528200</v>
      </c>
      <c r="S25" s="23" t="s">
        <v>70</v>
      </c>
      <c r="T25" s="23">
        <f>SUM(T26:T60)</f>
        <v>0</v>
      </c>
      <c r="U25" s="23"/>
      <c r="V25" s="23">
        <f>SUM(V26:V61)</f>
        <v>323885</v>
      </c>
      <c r="W25" s="23"/>
      <c r="X25" s="26">
        <f>SUM(X26:X60)</f>
        <v>212030</v>
      </c>
    </row>
    <row r="26" spans="2:24" ht="14.25" customHeight="1" x14ac:dyDescent="0.2">
      <c r="B26" s="24">
        <v>18</v>
      </c>
      <c r="C26" s="24" t="s">
        <v>163</v>
      </c>
      <c r="D26" s="24" t="s">
        <v>164</v>
      </c>
      <c r="E26" s="24" t="s">
        <v>47</v>
      </c>
      <c r="F26" s="24" t="s">
        <v>47</v>
      </c>
      <c r="G26" s="24"/>
      <c r="H26" s="24"/>
      <c r="I26" s="24"/>
      <c r="J26" s="24"/>
      <c r="K26" s="29"/>
      <c r="L26" s="30"/>
      <c r="M26" s="24"/>
      <c r="N26" s="24"/>
      <c r="O26" s="24"/>
      <c r="P26" s="24"/>
      <c r="Q26" s="24"/>
      <c r="R26" s="24"/>
      <c r="S26" s="24"/>
      <c r="T26" s="24"/>
      <c r="U26" s="24"/>
      <c r="V26" s="24"/>
      <c r="W26" s="33"/>
      <c r="X26" s="33"/>
    </row>
    <row r="27" spans="2:24" ht="14.25" customHeight="1" x14ac:dyDescent="0.2">
      <c r="B27" s="24">
        <v>19</v>
      </c>
      <c r="C27" s="24" t="s">
        <v>127</v>
      </c>
      <c r="D27" s="24" t="s">
        <v>165</v>
      </c>
      <c r="E27" s="24" t="s">
        <v>47</v>
      </c>
      <c r="F27" s="24" t="s">
        <v>47</v>
      </c>
      <c r="G27" s="24"/>
      <c r="H27" s="24"/>
      <c r="I27" s="24"/>
      <c r="J27" s="24"/>
      <c r="K27" s="29"/>
      <c r="L27" s="32"/>
      <c r="M27" s="24"/>
      <c r="N27" s="24"/>
      <c r="O27" s="24"/>
      <c r="P27" s="24"/>
      <c r="Q27" s="24"/>
      <c r="R27" s="24"/>
      <c r="S27" s="24"/>
      <c r="T27" s="24"/>
      <c r="U27" s="24"/>
      <c r="V27" s="24"/>
      <c r="W27" s="33"/>
      <c r="X27" s="33"/>
    </row>
    <row r="28" spans="2:24" s="31" customFormat="1" x14ac:dyDescent="0.2">
      <c r="B28" s="28">
        <v>20</v>
      </c>
      <c r="C28" s="28" t="s">
        <v>166</v>
      </c>
      <c r="D28" s="28" t="s">
        <v>167</v>
      </c>
      <c r="E28" s="28" t="s">
        <v>168</v>
      </c>
      <c r="F28" s="28">
        <v>120</v>
      </c>
      <c r="G28" s="29">
        <v>550</v>
      </c>
      <c r="H28" s="30">
        <f t="shared" ref="H28:H30" si="33">G28*$F28</f>
        <v>66000</v>
      </c>
      <c r="I28" s="29">
        <v>475</v>
      </c>
      <c r="J28" s="27">
        <f t="shared" ref="J28:J30" si="34">I28*$F28</f>
        <v>57000</v>
      </c>
      <c r="K28" s="29">
        <v>200</v>
      </c>
      <c r="L28" s="30">
        <f t="shared" ref="L28:L30" si="35">K28*$F28</f>
        <v>24000</v>
      </c>
      <c r="M28" s="29">
        <v>185</v>
      </c>
      <c r="N28" s="30">
        <f t="shared" ref="N28:N30" si="36">M28*$F28</f>
        <v>22200</v>
      </c>
      <c r="O28" s="29">
        <v>865</v>
      </c>
      <c r="P28" s="30">
        <f t="shared" ref="P28:P30" si="37">O28*$F28</f>
        <v>103800</v>
      </c>
      <c r="Q28" s="29">
        <v>750</v>
      </c>
      <c r="R28" s="27">
        <f t="shared" ref="R28:R30" si="38">Q28*$F28</f>
        <v>90000</v>
      </c>
      <c r="S28" s="29" t="s">
        <v>70</v>
      </c>
      <c r="T28" s="30">
        <f>IFERROR(S28*$F28,0)</f>
        <v>0</v>
      </c>
      <c r="U28" s="29">
        <v>320</v>
      </c>
      <c r="V28" s="27">
        <f t="shared" ref="V28:V30" si="39">U28*$F28</f>
        <v>38400</v>
      </c>
      <c r="W28" s="34">
        <f t="shared" ref="W28:W30" si="40">MIN(S28,O28,K28,G28)</f>
        <v>200</v>
      </c>
      <c r="X28" s="35">
        <f t="shared" ref="X28:X30" si="41">W28*$F28</f>
        <v>24000</v>
      </c>
    </row>
    <row r="29" spans="2:24" s="31" customFormat="1" x14ac:dyDescent="0.2">
      <c r="B29" s="28">
        <v>21</v>
      </c>
      <c r="C29" s="28" t="s">
        <v>170</v>
      </c>
      <c r="D29" s="28" t="s">
        <v>171</v>
      </c>
      <c r="E29" s="28" t="s">
        <v>168</v>
      </c>
      <c r="F29" s="28">
        <v>15</v>
      </c>
      <c r="G29" s="29">
        <v>750</v>
      </c>
      <c r="H29" s="30">
        <f t="shared" si="33"/>
        <v>11250</v>
      </c>
      <c r="I29" s="29">
        <v>650</v>
      </c>
      <c r="J29" s="27">
        <f t="shared" si="34"/>
        <v>9750</v>
      </c>
      <c r="K29" s="29">
        <v>300</v>
      </c>
      <c r="L29" s="30">
        <f t="shared" si="35"/>
        <v>4500</v>
      </c>
      <c r="M29" s="29">
        <v>275</v>
      </c>
      <c r="N29" s="30">
        <f t="shared" si="36"/>
        <v>4125</v>
      </c>
      <c r="O29" s="29">
        <v>1100</v>
      </c>
      <c r="P29" s="30">
        <f t="shared" si="37"/>
        <v>16500</v>
      </c>
      <c r="Q29" s="29">
        <v>1100</v>
      </c>
      <c r="R29" s="27">
        <f t="shared" si="38"/>
        <v>16500</v>
      </c>
      <c r="S29" s="29" t="s">
        <v>70</v>
      </c>
      <c r="T29" s="30">
        <f t="shared" ref="T29:T30" si="42">IFERROR(S29*$F29,0)</f>
        <v>0</v>
      </c>
      <c r="U29" s="29">
        <v>455</v>
      </c>
      <c r="V29" s="27">
        <f t="shared" si="39"/>
        <v>6825</v>
      </c>
      <c r="W29" s="34">
        <f t="shared" si="40"/>
        <v>300</v>
      </c>
      <c r="X29" s="35">
        <f t="shared" si="41"/>
        <v>4500</v>
      </c>
    </row>
    <row r="30" spans="2:24" s="31" customFormat="1" x14ac:dyDescent="0.2">
      <c r="B30" s="28">
        <v>22</v>
      </c>
      <c r="C30" s="28" t="s">
        <v>173</v>
      </c>
      <c r="D30" s="28" t="s">
        <v>174</v>
      </c>
      <c r="E30" s="28" t="s">
        <v>168</v>
      </c>
      <c r="F30" s="28">
        <v>5</v>
      </c>
      <c r="G30" s="29">
        <v>950</v>
      </c>
      <c r="H30" s="30">
        <f t="shared" si="33"/>
        <v>4750</v>
      </c>
      <c r="I30" s="29">
        <v>850</v>
      </c>
      <c r="J30" s="27">
        <f t="shared" si="34"/>
        <v>4250</v>
      </c>
      <c r="K30" s="29">
        <v>500</v>
      </c>
      <c r="L30" s="30">
        <f t="shared" si="35"/>
        <v>2500</v>
      </c>
      <c r="M30" s="29">
        <v>450</v>
      </c>
      <c r="N30" s="30">
        <f t="shared" si="36"/>
        <v>2250</v>
      </c>
      <c r="O30" s="29">
        <v>1265</v>
      </c>
      <c r="P30" s="30">
        <f t="shared" si="37"/>
        <v>6325</v>
      </c>
      <c r="Q30" s="29">
        <v>1265</v>
      </c>
      <c r="R30" s="27">
        <f t="shared" si="38"/>
        <v>6325</v>
      </c>
      <c r="S30" s="29" t="s">
        <v>70</v>
      </c>
      <c r="T30" s="30">
        <f t="shared" si="42"/>
        <v>0</v>
      </c>
      <c r="U30" s="29">
        <v>490</v>
      </c>
      <c r="V30" s="27">
        <f t="shared" si="39"/>
        <v>2450</v>
      </c>
      <c r="W30" s="34">
        <f t="shared" si="40"/>
        <v>500</v>
      </c>
      <c r="X30" s="35">
        <f t="shared" si="41"/>
        <v>2500</v>
      </c>
    </row>
    <row r="31" spans="2:24" s="31" customFormat="1" ht="14.25" customHeight="1" x14ac:dyDescent="0.2">
      <c r="B31" s="28">
        <v>23</v>
      </c>
      <c r="C31" s="28" t="s">
        <v>176</v>
      </c>
      <c r="D31" s="28" t="s">
        <v>177</v>
      </c>
      <c r="E31" s="28" t="s">
        <v>47</v>
      </c>
      <c r="F31" s="28" t="s">
        <v>47</v>
      </c>
      <c r="G31" s="28"/>
      <c r="H31" s="28"/>
      <c r="I31" s="28"/>
      <c r="J31" s="28"/>
      <c r="K31" s="29"/>
      <c r="L31" s="30"/>
      <c r="M31" s="28"/>
      <c r="N31" s="28"/>
      <c r="O31" s="28"/>
      <c r="P31" s="28"/>
      <c r="Q31" s="28"/>
      <c r="R31" s="28"/>
      <c r="S31" s="28"/>
      <c r="T31" s="28"/>
      <c r="U31" s="28"/>
      <c r="V31" s="28"/>
      <c r="W31" s="33"/>
      <c r="X31" s="33"/>
    </row>
    <row r="32" spans="2:24" s="31" customFormat="1" x14ac:dyDescent="0.2">
      <c r="B32" s="28">
        <v>24</v>
      </c>
      <c r="C32" s="28" t="s">
        <v>178</v>
      </c>
      <c r="D32" s="28" t="s">
        <v>179</v>
      </c>
      <c r="E32" s="28" t="s">
        <v>180</v>
      </c>
      <c r="F32" s="28">
        <v>4</v>
      </c>
      <c r="G32" s="29">
        <v>1850</v>
      </c>
      <c r="H32" s="30">
        <f t="shared" ref="H32:H33" si="43">G32*$F32</f>
        <v>7400</v>
      </c>
      <c r="I32" s="29">
        <v>1650</v>
      </c>
      <c r="J32" s="27">
        <f t="shared" ref="J32:J33" si="44">I32*$F32</f>
        <v>6600</v>
      </c>
      <c r="K32" s="29">
        <v>650</v>
      </c>
      <c r="L32" s="30">
        <f t="shared" ref="L32:L33" si="45">K32*$F32</f>
        <v>2600</v>
      </c>
      <c r="M32" s="29">
        <v>620</v>
      </c>
      <c r="N32" s="30">
        <f t="shared" ref="N32:N33" si="46">M32*$F32</f>
        <v>2480</v>
      </c>
      <c r="O32" s="29">
        <v>3400</v>
      </c>
      <c r="P32" s="30">
        <f t="shared" ref="P32:P33" si="47">O32*$F32</f>
        <v>13600</v>
      </c>
      <c r="Q32" s="29">
        <v>3400</v>
      </c>
      <c r="R32" s="27">
        <f t="shared" ref="R32:R33" si="48">Q32*$F32</f>
        <v>13600</v>
      </c>
      <c r="S32" s="29" t="s">
        <v>70</v>
      </c>
      <c r="T32" s="30">
        <f t="shared" ref="T32:T33" si="49">IFERROR(S32*$F32,0)</f>
        <v>0</v>
      </c>
      <c r="U32" s="29">
        <v>2540</v>
      </c>
      <c r="V32" s="27">
        <f t="shared" ref="V32:V33" si="50">U32*$F32</f>
        <v>10160</v>
      </c>
      <c r="W32" s="34">
        <f t="shared" ref="W32:W33" si="51">MIN(S32,O32,K32,G32)</f>
        <v>650</v>
      </c>
      <c r="X32" s="35">
        <f t="shared" ref="X32:X33" si="52">W32*$F32</f>
        <v>2600</v>
      </c>
    </row>
    <row r="33" spans="2:24" s="31" customFormat="1" x14ac:dyDescent="0.2">
      <c r="B33" s="28">
        <v>25</v>
      </c>
      <c r="C33" s="28" t="s">
        <v>182</v>
      </c>
      <c r="D33" s="28" t="s">
        <v>174</v>
      </c>
      <c r="E33" s="28" t="s">
        <v>180</v>
      </c>
      <c r="F33" s="28">
        <v>1</v>
      </c>
      <c r="G33" s="29">
        <v>2850</v>
      </c>
      <c r="H33" s="30">
        <f t="shared" si="43"/>
        <v>2850</v>
      </c>
      <c r="I33" s="29">
        <v>2350</v>
      </c>
      <c r="J33" s="27">
        <f t="shared" si="44"/>
        <v>2350</v>
      </c>
      <c r="K33" s="29">
        <v>930</v>
      </c>
      <c r="L33" s="30">
        <f t="shared" si="45"/>
        <v>930</v>
      </c>
      <c r="M33" s="29">
        <v>850</v>
      </c>
      <c r="N33" s="30">
        <f t="shared" si="46"/>
        <v>850</v>
      </c>
      <c r="O33" s="29">
        <v>4200</v>
      </c>
      <c r="P33" s="30">
        <f t="shared" si="47"/>
        <v>4200</v>
      </c>
      <c r="Q33" s="29">
        <v>4200</v>
      </c>
      <c r="R33" s="27">
        <f t="shared" si="48"/>
        <v>4200</v>
      </c>
      <c r="S33" s="29" t="s">
        <v>70</v>
      </c>
      <c r="T33" s="30">
        <f t="shared" si="49"/>
        <v>0</v>
      </c>
      <c r="U33" s="29">
        <v>3500</v>
      </c>
      <c r="V33" s="27">
        <f t="shared" si="50"/>
        <v>3500</v>
      </c>
      <c r="W33" s="34">
        <f t="shared" si="51"/>
        <v>930</v>
      </c>
      <c r="X33" s="35">
        <f t="shared" si="52"/>
        <v>930</v>
      </c>
    </row>
    <row r="34" spans="2:24" s="31" customFormat="1" ht="14.25" customHeight="1" x14ac:dyDescent="0.2">
      <c r="B34" s="28">
        <v>26</v>
      </c>
      <c r="C34" s="28" t="s">
        <v>131</v>
      </c>
      <c r="D34" s="28" t="s">
        <v>183</v>
      </c>
      <c r="E34" s="28" t="s">
        <v>47</v>
      </c>
      <c r="F34" s="28" t="s">
        <v>47</v>
      </c>
      <c r="G34" s="28"/>
      <c r="H34" s="28"/>
      <c r="I34" s="28"/>
      <c r="J34" s="28"/>
      <c r="K34" s="29"/>
      <c r="L34" s="30"/>
      <c r="M34" s="28"/>
      <c r="N34" s="28"/>
      <c r="O34" s="28"/>
      <c r="P34" s="28"/>
      <c r="Q34" s="28"/>
      <c r="R34" s="28"/>
      <c r="S34" s="28"/>
      <c r="T34" s="28"/>
      <c r="U34" s="28"/>
      <c r="V34" s="28"/>
      <c r="W34" s="33"/>
      <c r="X34" s="33"/>
    </row>
    <row r="35" spans="2:24" s="31" customFormat="1" x14ac:dyDescent="0.2">
      <c r="B35" s="28">
        <v>27</v>
      </c>
      <c r="C35" s="28" t="s">
        <v>184</v>
      </c>
      <c r="D35" s="28" t="s">
        <v>185</v>
      </c>
      <c r="E35" s="28" t="s">
        <v>180</v>
      </c>
      <c r="F35" s="28">
        <v>1</v>
      </c>
      <c r="G35" s="29">
        <v>18500</v>
      </c>
      <c r="H35" s="30">
        <f>G35*$F35</f>
        <v>18500</v>
      </c>
      <c r="I35" s="29">
        <v>16500</v>
      </c>
      <c r="J35" s="27">
        <f t="shared" ref="J35:J38" si="53">I35*$F35</f>
        <v>16500</v>
      </c>
      <c r="K35" s="29">
        <v>8500</v>
      </c>
      <c r="L35" s="30">
        <f>K35*$F35</f>
        <v>8500</v>
      </c>
      <c r="M35" s="29">
        <v>7500</v>
      </c>
      <c r="N35" s="30">
        <f t="shared" ref="N35:N38" si="54">M35*$F35</f>
        <v>7500</v>
      </c>
      <c r="O35" s="29">
        <v>19000</v>
      </c>
      <c r="P35" s="30">
        <f>O35*$F35</f>
        <v>19000</v>
      </c>
      <c r="Q35" s="29">
        <v>19000</v>
      </c>
      <c r="R35" s="27">
        <f t="shared" ref="R35:R38" si="55">Q35*$F35</f>
        <v>19000</v>
      </c>
      <c r="S35" s="29" t="s">
        <v>70</v>
      </c>
      <c r="T35" s="30">
        <f t="shared" ref="T35:T38" si="56">IFERROR(S35*$F35,0)</f>
        <v>0</v>
      </c>
      <c r="U35" s="29">
        <v>7500</v>
      </c>
      <c r="V35" s="27">
        <f t="shared" ref="V35:V38" si="57">U35*$F35</f>
        <v>7500</v>
      </c>
      <c r="W35" s="34">
        <f t="shared" ref="W35:W38" si="58">MIN(S35,O35,K35,G35)</f>
        <v>8500</v>
      </c>
      <c r="X35" s="35">
        <f>W35*$F35</f>
        <v>8500</v>
      </c>
    </row>
    <row r="36" spans="2:24" s="31" customFormat="1" x14ac:dyDescent="0.2">
      <c r="B36" s="28">
        <v>28</v>
      </c>
      <c r="C36" s="28" t="s">
        <v>138</v>
      </c>
      <c r="D36" s="28" t="s">
        <v>186</v>
      </c>
      <c r="E36" s="28" t="s">
        <v>187</v>
      </c>
      <c r="F36" s="28">
        <v>0</v>
      </c>
      <c r="G36" s="29">
        <v>0</v>
      </c>
      <c r="H36" s="32">
        <v>0</v>
      </c>
      <c r="I36" s="29">
        <v>0</v>
      </c>
      <c r="J36" s="27">
        <f t="shared" si="53"/>
        <v>0</v>
      </c>
      <c r="K36" s="29">
        <v>0</v>
      </c>
      <c r="L36" s="30">
        <v>0</v>
      </c>
      <c r="M36" s="29">
        <v>0</v>
      </c>
      <c r="N36" s="32">
        <f t="shared" si="54"/>
        <v>0</v>
      </c>
      <c r="O36" s="29">
        <v>0</v>
      </c>
      <c r="P36" s="32">
        <v>0</v>
      </c>
      <c r="Q36" s="29">
        <v>0</v>
      </c>
      <c r="R36" s="27">
        <f t="shared" si="55"/>
        <v>0</v>
      </c>
      <c r="S36" s="29" t="s">
        <v>70</v>
      </c>
      <c r="T36" s="30">
        <f t="shared" si="56"/>
        <v>0</v>
      </c>
      <c r="U36" s="29">
        <v>0</v>
      </c>
      <c r="V36" s="27">
        <f t="shared" si="57"/>
        <v>0</v>
      </c>
      <c r="W36" s="34">
        <f t="shared" si="58"/>
        <v>0</v>
      </c>
      <c r="X36" s="36">
        <v>0</v>
      </c>
    </row>
    <row r="37" spans="2:24" s="31" customFormat="1" x14ac:dyDescent="0.2">
      <c r="B37" s="28">
        <v>29</v>
      </c>
      <c r="C37" s="28" t="s">
        <v>189</v>
      </c>
      <c r="D37" s="28" t="s">
        <v>190</v>
      </c>
      <c r="E37" s="28" t="s">
        <v>180</v>
      </c>
      <c r="F37" s="28">
        <v>1</v>
      </c>
      <c r="G37" s="29">
        <v>8500</v>
      </c>
      <c r="H37" s="30">
        <f t="shared" ref="H37:H38" si="59">G37*$F37</f>
        <v>8500</v>
      </c>
      <c r="I37" s="29">
        <v>8500</v>
      </c>
      <c r="J37" s="27">
        <f t="shared" si="53"/>
        <v>8500</v>
      </c>
      <c r="K37" s="29">
        <v>9000</v>
      </c>
      <c r="L37" s="30">
        <f t="shared" ref="L37:L38" si="60">K37*$F37</f>
        <v>9000</v>
      </c>
      <c r="M37" s="29">
        <v>8000</v>
      </c>
      <c r="N37" s="30">
        <f t="shared" si="54"/>
        <v>8000</v>
      </c>
      <c r="O37" s="29">
        <v>7500</v>
      </c>
      <c r="P37" s="30">
        <f t="shared" ref="P37:P38" si="61">O37*$F37</f>
        <v>7500</v>
      </c>
      <c r="Q37" s="29">
        <v>7500</v>
      </c>
      <c r="R37" s="27">
        <f t="shared" si="55"/>
        <v>7500</v>
      </c>
      <c r="S37" s="29" t="s">
        <v>70</v>
      </c>
      <c r="T37" s="30">
        <f t="shared" si="56"/>
        <v>0</v>
      </c>
      <c r="U37" s="29">
        <v>8500</v>
      </c>
      <c r="V37" s="27">
        <f t="shared" si="57"/>
        <v>8500</v>
      </c>
      <c r="W37" s="34">
        <f t="shared" si="58"/>
        <v>7500</v>
      </c>
      <c r="X37" s="35">
        <f t="shared" ref="X37:X38" si="62">W37*$F37</f>
        <v>7500</v>
      </c>
    </row>
    <row r="38" spans="2:24" s="31" customFormat="1" x14ac:dyDescent="0.2">
      <c r="B38" s="28">
        <v>30</v>
      </c>
      <c r="C38" s="28" t="s">
        <v>191</v>
      </c>
      <c r="D38" s="28" t="s">
        <v>192</v>
      </c>
      <c r="E38" s="28" t="s">
        <v>180</v>
      </c>
      <c r="F38" s="28">
        <v>1</v>
      </c>
      <c r="G38" s="29">
        <v>23500</v>
      </c>
      <c r="H38" s="30">
        <f t="shared" si="59"/>
        <v>23500</v>
      </c>
      <c r="I38" s="29">
        <v>21500</v>
      </c>
      <c r="J38" s="27">
        <f t="shared" si="53"/>
        <v>21500</v>
      </c>
      <c r="K38" s="29">
        <v>22500</v>
      </c>
      <c r="L38" s="30">
        <f t="shared" si="60"/>
        <v>22500</v>
      </c>
      <c r="M38" s="29">
        <v>21000</v>
      </c>
      <c r="N38" s="30">
        <f t="shared" si="54"/>
        <v>21000</v>
      </c>
      <c r="O38" s="29">
        <v>14000</v>
      </c>
      <c r="P38" s="30">
        <f t="shared" si="61"/>
        <v>14000</v>
      </c>
      <c r="Q38" s="29">
        <v>14000</v>
      </c>
      <c r="R38" s="27">
        <f t="shared" si="55"/>
        <v>14000</v>
      </c>
      <c r="S38" s="29" t="s">
        <v>70</v>
      </c>
      <c r="T38" s="30">
        <f t="shared" si="56"/>
        <v>0</v>
      </c>
      <c r="U38" s="29">
        <v>18500</v>
      </c>
      <c r="V38" s="27">
        <f t="shared" si="57"/>
        <v>18500</v>
      </c>
      <c r="W38" s="34">
        <f t="shared" si="58"/>
        <v>14000</v>
      </c>
      <c r="X38" s="35">
        <f t="shared" si="62"/>
        <v>14000</v>
      </c>
    </row>
    <row r="39" spans="2:24" s="31" customFormat="1" ht="14.25" customHeight="1" x14ac:dyDescent="0.2">
      <c r="B39" s="28">
        <v>31</v>
      </c>
      <c r="C39" s="28" t="s">
        <v>193</v>
      </c>
      <c r="D39" s="28" t="s">
        <v>194</v>
      </c>
      <c r="E39" s="28" t="s">
        <v>47</v>
      </c>
      <c r="F39" s="28" t="s">
        <v>47</v>
      </c>
      <c r="G39" s="28"/>
      <c r="H39" s="28"/>
      <c r="I39" s="28"/>
      <c r="J39" s="28"/>
      <c r="K39" s="29"/>
      <c r="L39" s="30"/>
      <c r="M39" s="28"/>
      <c r="N39" s="28"/>
      <c r="O39" s="28"/>
      <c r="P39" s="28"/>
      <c r="Q39" s="28"/>
      <c r="R39" s="28"/>
      <c r="S39" s="28"/>
      <c r="T39" s="28"/>
      <c r="U39" s="28"/>
      <c r="V39" s="28"/>
      <c r="W39" s="33"/>
      <c r="X39" s="33"/>
    </row>
    <row r="40" spans="2:24" s="31" customFormat="1" x14ac:dyDescent="0.2">
      <c r="B40" s="28">
        <v>32</v>
      </c>
      <c r="C40" s="28" t="s">
        <v>195</v>
      </c>
      <c r="D40" s="28" t="s">
        <v>196</v>
      </c>
      <c r="E40" s="28" t="s">
        <v>161</v>
      </c>
      <c r="F40" s="28">
        <v>2</v>
      </c>
      <c r="G40" s="29">
        <v>1850</v>
      </c>
      <c r="H40" s="30">
        <f t="shared" ref="H40:H42" si="63">G40*$F40</f>
        <v>3700</v>
      </c>
      <c r="I40" s="29">
        <v>1850</v>
      </c>
      <c r="J40" s="27">
        <f t="shared" ref="J40:J42" si="64">I40*$F40</f>
        <v>3700</v>
      </c>
      <c r="K40" s="29">
        <v>750</v>
      </c>
      <c r="L40" s="30">
        <f t="shared" ref="L40:L42" si="65">K40*$F40</f>
        <v>1500</v>
      </c>
      <c r="M40" s="29">
        <v>700</v>
      </c>
      <c r="N40" s="30">
        <f t="shared" ref="N40:N42" si="66">M40*$F40</f>
        <v>1400</v>
      </c>
      <c r="O40" s="29">
        <v>4500</v>
      </c>
      <c r="P40" s="30">
        <f t="shared" ref="P40:P42" si="67">O40*$F40</f>
        <v>9000</v>
      </c>
      <c r="Q40" s="29">
        <v>4500</v>
      </c>
      <c r="R40" s="27">
        <f t="shared" ref="R40:R42" si="68">Q40*$F40</f>
        <v>9000</v>
      </c>
      <c r="S40" s="29" t="s">
        <v>70</v>
      </c>
      <c r="T40" s="30">
        <f t="shared" ref="T40:T42" si="69">IFERROR(S40*$F40,0)</f>
        <v>0</v>
      </c>
      <c r="U40" s="29">
        <v>2150</v>
      </c>
      <c r="V40" s="27">
        <f t="shared" ref="V40:V42" si="70">U40*$F40</f>
        <v>4300</v>
      </c>
      <c r="W40" s="34">
        <f t="shared" ref="W40:W42" si="71">MIN(S40,O40,K40,G40)</f>
        <v>750</v>
      </c>
      <c r="X40" s="35">
        <f t="shared" ref="X40:X42" si="72">W40*$F40</f>
        <v>1500</v>
      </c>
    </row>
    <row r="41" spans="2:24" s="31" customFormat="1" x14ac:dyDescent="0.2">
      <c r="B41" s="28">
        <v>33</v>
      </c>
      <c r="C41" s="28" t="s">
        <v>198</v>
      </c>
      <c r="D41" s="28" t="s">
        <v>199</v>
      </c>
      <c r="E41" s="28" t="s">
        <v>161</v>
      </c>
      <c r="F41" s="28">
        <v>2</v>
      </c>
      <c r="G41" s="29">
        <v>2050</v>
      </c>
      <c r="H41" s="30">
        <f t="shared" si="63"/>
        <v>4100</v>
      </c>
      <c r="I41" s="29">
        <v>2050</v>
      </c>
      <c r="J41" s="27">
        <f t="shared" si="64"/>
        <v>4100</v>
      </c>
      <c r="K41" s="29">
        <v>1150</v>
      </c>
      <c r="L41" s="30">
        <f t="shared" si="65"/>
        <v>2300</v>
      </c>
      <c r="M41" s="29">
        <v>1100</v>
      </c>
      <c r="N41" s="30">
        <f t="shared" si="66"/>
        <v>2200</v>
      </c>
      <c r="O41" s="29">
        <v>5200</v>
      </c>
      <c r="P41" s="30">
        <f t="shared" si="67"/>
        <v>10400</v>
      </c>
      <c r="Q41" s="29">
        <v>5200</v>
      </c>
      <c r="R41" s="27">
        <f t="shared" si="68"/>
        <v>10400</v>
      </c>
      <c r="S41" s="29" t="s">
        <v>70</v>
      </c>
      <c r="T41" s="30">
        <f t="shared" si="69"/>
        <v>0</v>
      </c>
      <c r="U41" s="29">
        <v>2450</v>
      </c>
      <c r="V41" s="27">
        <f t="shared" si="70"/>
        <v>4900</v>
      </c>
      <c r="W41" s="34">
        <f t="shared" si="71"/>
        <v>1150</v>
      </c>
      <c r="X41" s="35">
        <f t="shared" si="72"/>
        <v>2300</v>
      </c>
    </row>
    <row r="42" spans="2:24" s="31" customFormat="1" x14ac:dyDescent="0.2">
      <c r="B42" s="28">
        <v>34</v>
      </c>
      <c r="C42" s="28" t="s">
        <v>200</v>
      </c>
      <c r="D42" s="28" t="s">
        <v>201</v>
      </c>
      <c r="E42" s="28" t="s">
        <v>161</v>
      </c>
      <c r="F42" s="28">
        <v>3</v>
      </c>
      <c r="G42" s="29">
        <v>5500</v>
      </c>
      <c r="H42" s="30">
        <f t="shared" si="63"/>
        <v>16500</v>
      </c>
      <c r="I42" s="29">
        <v>5500</v>
      </c>
      <c r="J42" s="27">
        <f t="shared" si="64"/>
        <v>16500</v>
      </c>
      <c r="K42" s="29">
        <v>8500</v>
      </c>
      <c r="L42" s="30">
        <f t="shared" si="65"/>
        <v>25500</v>
      </c>
      <c r="M42" s="29">
        <v>8000</v>
      </c>
      <c r="N42" s="30">
        <f t="shared" si="66"/>
        <v>24000</v>
      </c>
      <c r="O42" s="29">
        <v>1900</v>
      </c>
      <c r="P42" s="30">
        <f t="shared" si="67"/>
        <v>5700</v>
      </c>
      <c r="Q42" s="29">
        <v>1900</v>
      </c>
      <c r="R42" s="27">
        <f t="shared" si="68"/>
        <v>5700</v>
      </c>
      <c r="S42" s="29" t="s">
        <v>70</v>
      </c>
      <c r="T42" s="30">
        <f t="shared" si="69"/>
        <v>0</v>
      </c>
      <c r="U42" s="29">
        <v>5500</v>
      </c>
      <c r="V42" s="27">
        <f t="shared" si="70"/>
        <v>16500</v>
      </c>
      <c r="W42" s="34">
        <f t="shared" si="71"/>
        <v>1900</v>
      </c>
      <c r="X42" s="35">
        <f t="shared" si="72"/>
        <v>5700</v>
      </c>
    </row>
    <row r="43" spans="2:24" s="31" customFormat="1" ht="14.25" customHeight="1" x14ac:dyDescent="0.2">
      <c r="B43" s="28">
        <v>35</v>
      </c>
      <c r="C43" s="28" t="s">
        <v>202</v>
      </c>
      <c r="D43" s="28" t="s">
        <v>203</v>
      </c>
      <c r="E43" s="28" t="s">
        <v>47</v>
      </c>
      <c r="F43" s="28" t="s">
        <v>47</v>
      </c>
      <c r="G43" s="28"/>
      <c r="H43" s="28"/>
      <c r="I43" s="28"/>
      <c r="J43" s="28"/>
      <c r="K43" s="29"/>
      <c r="L43" s="30"/>
      <c r="M43" s="28"/>
      <c r="N43" s="28"/>
      <c r="O43" s="28"/>
      <c r="P43" s="28"/>
      <c r="Q43" s="28"/>
      <c r="R43" s="28"/>
      <c r="S43" s="28"/>
      <c r="T43" s="28"/>
      <c r="U43" s="28"/>
      <c r="V43" s="28"/>
      <c r="W43" s="33"/>
      <c r="X43" s="33"/>
    </row>
    <row r="44" spans="2:24" s="31" customFormat="1" ht="14.25" customHeight="1" x14ac:dyDescent="0.2">
      <c r="B44" s="28">
        <v>36</v>
      </c>
      <c r="C44" s="28" t="s">
        <v>127</v>
      </c>
      <c r="D44" s="28" t="s">
        <v>204</v>
      </c>
      <c r="E44" s="28" t="s">
        <v>47</v>
      </c>
      <c r="F44" s="28" t="s">
        <v>47</v>
      </c>
      <c r="G44" s="28"/>
      <c r="H44" s="28"/>
      <c r="I44" s="28"/>
      <c r="J44" s="28"/>
      <c r="K44" s="29"/>
      <c r="L44" s="30"/>
      <c r="M44" s="28"/>
      <c r="N44" s="28"/>
      <c r="O44" s="28"/>
      <c r="P44" s="28"/>
      <c r="Q44" s="28"/>
      <c r="R44" s="28"/>
      <c r="S44" s="28"/>
      <c r="T44" s="28"/>
      <c r="U44" s="28"/>
      <c r="V44" s="28"/>
      <c r="W44" s="33"/>
      <c r="X44" s="33"/>
    </row>
    <row r="45" spans="2:24" s="31" customFormat="1" x14ac:dyDescent="0.2">
      <c r="B45" s="28">
        <v>37</v>
      </c>
      <c r="C45" s="28" t="s">
        <v>166</v>
      </c>
      <c r="D45" s="28" t="s">
        <v>205</v>
      </c>
      <c r="E45" s="28" t="s">
        <v>168</v>
      </c>
      <c r="F45" s="28">
        <v>5</v>
      </c>
      <c r="G45" s="29">
        <v>550</v>
      </c>
      <c r="H45" s="30">
        <f t="shared" ref="H45:H50" si="73">G45*$F45</f>
        <v>2750</v>
      </c>
      <c r="I45" s="29">
        <v>450</v>
      </c>
      <c r="J45" s="27">
        <f t="shared" ref="J45:J50" si="74">I45*$F45</f>
        <v>2250</v>
      </c>
      <c r="K45" s="29">
        <v>300</v>
      </c>
      <c r="L45" s="30">
        <f t="shared" ref="L45:L50" si="75">K45*$F45</f>
        <v>1500</v>
      </c>
      <c r="M45" s="29">
        <v>280</v>
      </c>
      <c r="N45" s="30">
        <f t="shared" ref="N45:N50" si="76">M45*$F45</f>
        <v>1400</v>
      </c>
      <c r="O45" s="29">
        <v>815</v>
      </c>
      <c r="P45" s="30">
        <f t="shared" ref="P45:P50" si="77">O45*$F45</f>
        <v>4075</v>
      </c>
      <c r="Q45" s="29">
        <v>815</v>
      </c>
      <c r="R45" s="27">
        <f t="shared" ref="R45:R50" si="78">Q45*$F45</f>
        <v>4075</v>
      </c>
      <c r="S45" s="29" t="s">
        <v>70</v>
      </c>
      <c r="T45" s="30">
        <f t="shared" ref="T45:T50" si="79">IFERROR(S45*$F45,0)</f>
        <v>0</v>
      </c>
      <c r="U45" s="29">
        <v>620</v>
      </c>
      <c r="V45" s="27">
        <f t="shared" ref="V45:V50" si="80">U45*$F45</f>
        <v>3100</v>
      </c>
      <c r="W45" s="34">
        <f t="shared" ref="W45:W50" si="81">MIN(S45,O45,K45,G45)</f>
        <v>300</v>
      </c>
      <c r="X45" s="35">
        <f t="shared" ref="X45:X50" si="82">W45*$F45</f>
        <v>1500</v>
      </c>
    </row>
    <row r="46" spans="2:24" s="31" customFormat="1" x14ac:dyDescent="0.2">
      <c r="B46" s="28">
        <v>38</v>
      </c>
      <c r="C46" s="28" t="s">
        <v>170</v>
      </c>
      <c r="D46" s="28" t="s">
        <v>206</v>
      </c>
      <c r="E46" s="28" t="s">
        <v>168</v>
      </c>
      <c r="F46" s="28">
        <v>5</v>
      </c>
      <c r="G46" s="29">
        <v>650</v>
      </c>
      <c r="H46" s="30">
        <f t="shared" si="73"/>
        <v>3250</v>
      </c>
      <c r="I46" s="29">
        <v>550</v>
      </c>
      <c r="J46" s="27">
        <f t="shared" si="74"/>
        <v>2750</v>
      </c>
      <c r="K46" s="20">
        <v>350</v>
      </c>
      <c r="L46" s="20">
        <f t="shared" si="75"/>
        <v>1750</v>
      </c>
      <c r="M46" s="29">
        <v>320</v>
      </c>
      <c r="N46" s="30">
        <f t="shared" si="76"/>
        <v>1600</v>
      </c>
      <c r="O46" s="29">
        <v>850</v>
      </c>
      <c r="P46" s="30">
        <f t="shared" si="77"/>
        <v>4250</v>
      </c>
      <c r="Q46" s="29">
        <v>850</v>
      </c>
      <c r="R46" s="27">
        <f t="shared" si="78"/>
        <v>4250</v>
      </c>
      <c r="S46" s="29" t="s">
        <v>70</v>
      </c>
      <c r="T46" s="30">
        <f t="shared" si="79"/>
        <v>0</v>
      </c>
      <c r="U46" s="29">
        <v>650</v>
      </c>
      <c r="V46" s="27">
        <f t="shared" si="80"/>
        <v>3250</v>
      </c>
      <c r="W46" s="34">
        <f t="shared" si="81"/>
        <v>350</v>
      </c>
      <c r="X46" s="35">
        <f t="shared" si="82"/>
        <v>1750</v>
      </c>
    </row>
    <row r="47" spans="2:24" s="31" customFormat="1" x14ac:dyDescent="0.2">
      <c r="B47" s="28">
        <v>39</v>
      </c>
      <c r="C47" s="28" t="s">
        <v>207</v>
      </c>
      <c r="D47" s="28" t="s">
        <v>208</v>
      </c>
      <c r="E47" s="28" t="s">
        <v>168</v>
      </c>
      <c r="F47" s="28">
        <v>15</v>
      </c>
      <c r="G47" s="29">
        <v>850</v>
      </c>
      <c r="H47" s="30">
        <f t="shared" si="73"/>
        <v>12750</v>
      </c>
      <c r="I47" s="29">
        <v>775</v>
      </c>
      <c r="J47" s="27">
        <f t="shared" si="74"/>
        <v>11625</v>
      </c>
      <c r="K47" s="20">
        <v>450</v>
      </c>
      <c r="L47" s="20">
        <f t="shared" si="75"/>
        <v>6750</v>
      </c>
      <c r="M47" s="29">
        <v>400</v>
      </c>
      <c r="N47" s="30">
        <f t="shared" si="76"/>
        <v>6000</v>
      </c>
      <c r="O47" s="29">
        <v>1200</v>
      </c>
      <c r="P47" s="30">
        <f t="shared" si="77"/>
        <v>18000</v>
      </c>
      <c r="Q47" s="29">
        <v>1200</v>
      </c>
      <c r="R47" s="27">
        <f t="shared" si="78"/>
        <v>18000</v>
      </c>
      <c r="S47" s="29" t="s">
        <v>70</v>
      </c>
      <c r="T47" s="30">
        <f t="shared" si="79"/>
        <v>0</v>
      </c>
      <c r="U47" s="29">
        <v>950</v>
      </c>
      <c r="V47" s="27">
        <f t="shared" si="80"/>
        <v>14250</v>
      </c>
      <c r="W47" s="34">
        <f t="shared" si="81"/>
        <v>450</v>
      </c>
      <c r="X47" s="35">
        <f t="shared" si="82"/>
        <v>6750</v>
      </c>
    </row>
    <row r="48" spans="2:24" s="31" customFormat="1" x14ac:dyDescent="0.2">
      <c r="B48" s="28">
        <v>40</v>
      </c>
      <c r="C48" s="28" t="s">
        <v>209</v>
      </c>
      <c r="D48" s="28" t="s">
        <v>210</v>
      </c>
      <c r="E48" s="28" t="s">
        <v>168</v>
      </c>
      <c r="F48" s="28">
        <v>20</v>
      </c>
      <c r="G48" s="29">
        <v>1025</v>
      </c>
      <c r="H48" s="30">
        <f t="shared" si="73"/>
        <v>20500</v>
      </c>
      <c r="I48" s="29">
        <v>1025</v>
      </c>
      <c r="J48" s="27">
        <f t="shared" si="74"/>
        <v>20500</v>
      </c>
      <c r="K48" s="20">
        <v>650</v>
      </c>
      <c r="L48" s="20">
        <f t="shared" si="75"/>
        <v>13000</v>
      </c>
      <c r="M48" s="29">
        <v>600</v>
      </c>
      <c r="N48" s="30">
        <f t="shared" si="76"/>
        <v>12000</v>
      </c>
      <c r="O48" s="29">
        <v>1725</v>
      </c>
      <c r="P48" s="30">
        <f t="shared" si="77"/>
        <v>34500</v>
      </c>
      <c r="Q48" s="29">
        <v>1725</v>
      </c>
      <c r="R48" s="27">
        <f t="shared" si="78"/>
        <v>34500</v>
      </c>
      <c r="S48" s="29" t="s">
        <v>70</v>
      </c>
      <c r="T48" s="30">
        <f t="shared" si="79"/>
        <v>0</v>
      </c>
      <c r="U48" s="29">
        <v>1580</v>
      </c>
      <c r="V48" s="27">
        <f t="shared" si="80"/>
        <v>31600</v>
      </c>
      <c r="W48" s="34">
        <f t="shared" si="81"/>
        <v>650</v>
      </c>
      <c r="X48" s="35">
        <f t="shared" si="82"/>
        <v>13000</v>
      </c>
    </row>
    <row r="49" spans="2:24" s="31" customFormat="1" x14ac:dyDescent="0.2">
      <c r="B49" s="28">
        <v>41</v>
      </c>
      <c r="C49" s="28" t="s">
        <v>176</v>
      </c>
      <c r="D49" s="28" t="s">
        <v>212</v>
      </c>
      <c r="E49" s="28" t="s">
        <v>180</v>
      </c>
      <c r="F49" s="28">
        <v>2</v>
      </c>
      <c r="G49" s="29">
        <v>1850</v>
      </c>
      <c r="H49" s="30">
        <f t="shared" si="73"/>
        <v>3700</v>
      </c>
      <c r="I49" s="29">
        <v>1850</v>
      </c>
      <c r="J49" s="27">
        <f t="shared" si="74"/>
        <v>3700</v>
      </c>
      <c r="K49" s="20">
        <v>800</v>
      </c>
      <c r="L49" s="20">
        <f t="shared" si="75"/>
        <v>1600</v>
      </c>
      <c r="M49" s="29">
        <v>700</v>
      </c>
      <c r="N49" s="30">
        <f t="shared" si="76"/>
        <v>1400</v>
      </c>
      <c r="O49" s="29">
        <v>1200</v>
      </c>
      <c r="P49" s="30">
        <f t="shared" si="77"/>
        <v>2400</v>
      </c>
      <c r="Q49" s="29">
        <v>1200</v>
      </c>
      <c r="R49" s="27">
        <f t="shared" si="78"/>
        <v>2400</v>
      </c>
      <c r="S49" s="29" t="s">
        <v>70</v>
      </c>
      <c r="T49" s="30">
        <f t="shared" si="79"/>
        <v>0</v>
      </c>
      <c r="U49" s="29">
        <v>2500</v>
      </c>
      <c r="V49" s="27">
        <f t="shared" si="80"/>
        <v>5000</v>
      </c>
      <c r="W49" s="34">
        <f t="shared" si="81"/>
        <v>800</v>
      </c>
      <c r="X49" s="35">
        <f t="shared" si="82"/>
        <v>1600</v>
      </c>
    </row>
    <row r="50" spans="2:24" s="31" customFormat="1" x14ac:dyDescent="0.2">
      <c r="B50" s="28">
        <v>42</v>
      </c>
      <c r="C50" s="28" t="s">
        <v>131</v>
      </c>
      <c r="D50" s="28" t="s">
        <v>213</v>
      </c>
      <c r="E50" s="28" t="s">
        <v>180</v>
      </c>
      <c r="F50" s="28">
        <v>5</v>
      </c>
      <c r="G50" s="29">
        <v>2250</v>
      </c>
      <c r="H50" s="30">
        <f t="shared" si="73"/>
        <v>11250</v>
      </c>
      <c r="I50" s="29">
        <v>1850</v>
      </c>
      <c r="J50" s="27">
        <f t="shared" si="74"/>
        <v>9250</v>
      </c>
      <c r="K50" s="20">
        <v>1450</v>
      </c>
      <c r="L50" s="20">
        <f t="shared" si="75"/>
        <v>7250</v>
      </c>
      <c r="M50" s="29">
        <v>1350</v>
      </c>
      <c r="N50" s="30">
        <f t="shared" si="76"/>
        <v>6750</v>
      </c>
      <c r="O50" s="29">
        <v>1550</v>
      </c>
      <c r="P50" s="30">
        <f t="shared" si="77"/>
        <v>7750</v>
      </c>
      <c r="Q50" s="29">
        <v>1550</v>
      </c>
      <c r="R50" s="27">
        <f t="shared" si="78"/>
        <v>7750</v>
      </c>
      <c r="S50" s="29" t="s">
        <v>70</v>
      </c>
      <c r="T50" s="30">
        <f t="shared" si="79"/>
        <v>0</v>
      </c>
      <c r="U50" s="29">
        <v>3500</v>
      </c>
      <c r="V50" s="27">
        <f t="shared" si="80"/>
        <v>17500</v>
      </c>
      <c r="W50" s="34">
        <f t="shared" si="81"/>
        <v>1450</v>
      </c>
      <c r="X50" s="35">
        <f t="shared" si="82"/>
        <v>7250</v>
      </c>
    </row>
    <row r="51" spans="2:24" s="31" customFormat="1" ht="14.25" customHeight="1" x14ac:dyDescent="0.2">
      <c r="B51" s="28">
        <v>43</v>
      </c>
      <c r="C51" s="28" t="s">
        <v>214</v>
      </c>
      <c r="D51" s="28" t="s">
        <v>215</v>
      </c>
      <c r="E51" s="28" t="s">
        <v>47</v>
      </c>
      <c r="F51" s="28" t="s">
        <v>47</v>
      </c>
      <c r="G51" s="28"/>
      <c r="H51" s="28"/>
      <c r="I51" s="28"/>
      <c r="J51" s="28"/>
      <c r="K51" s="20"/>
      <c r="L51" s="20"/>
      <c r="M51" s="28"/>
      <c r="N51" s="28"/>
      <c r="O51" s="28"/>
      <c r="P51" s="28"/>
      <c r="Q51" s="28"/>
      <c r="R51" s="28"/>
      <c r="S51" s="28"/>
      <c r="T51" s="28"/>
      <c r="U51" s="28"/>
      <c r="V51" s="28"/>
      <c r="W51" s="33"/>
      <c r="X51" s="33"/>
    </row>
    <row r="52" spans="2:24" s="31" customFormat="1" x14ac:dyDescent="0.2">
      <c r="B52" s="28">
        <v>44</v>
      </c>
      <c r="C52" s="28" t="s">
        <v>216</v>
      </c>
      <c r="D52" s="28" t="s">
        <v>217</v>
      </c>
      <c r="E52" s="28" t="s">
        <v>161</v>
      </c>
      <c r="F52" s="28">
        <v>7</v>
      </c>
      <c r="G52" s="29">
        <v>1550</v>
      </c>
      <c r="H52" s="30">
        <f t="shared" ref="H52:H55" si="83">G52*$F52</f>
        <v>10850</v>
      </c>
      <c r="I52" s="29">
        <v>1250</v>
      </c>
      <c r="J52" s="27">
        <f t="shared" ref="J52:J55" si="84">I52*$F52</f>
        <v>8750</v>
      </c>
      <c r="K52" s="20">
        <v>4500</v>
      </c>
      <c r="L52" s="20">
        <f t="shared" ref="L52:L55" si="85">K52*$F52</f>
        <v>31500</v>
      </c>
      <c r="M52" s="29">
        <v>4000</v>
      </c>
      <c r="N52" s="30">
        <f t="shared" ref="N52:N55" si="86">M52*$F52</f>
        <v>28000</v>
      </c>
      <c r="O52" s="29">
        <v>1600</v>
      </c>
      <c r="P52" s="30">
        <f t="shared" ref="P52:P55" si="87">O52*$F52</f>
        <v>11200</v>
      </c>
      <c r="Q52" s="29">
        <v>1600</v>
      </c>
      <c r="R52" s="27">
        <f t="shared" ref="R52:R55" si="88">Q52*$F52</f>
        <v>11200</v>
      </c>
      <c r="S52" s="29" t="s">
        <v>70</v>
      </c>
      <c r="T52" s="30">
        <f t="shared" ref="T52:T55" si="89">IFERROR(S52*$F52,0)</f>
        <v>0</v>
      </c>
      <c r="U52" s="29">
        <v>0</v>
      </c>
      <c r="V52" s="27">
        <f t="shared" ref="V52:V55" si="90">U52*$F52</f>
        <v>0</v>
      </c>
      <c r="W52" s="34">
        <f t="shared" ref="W52:W55" si="91">MIN(S52,O52,K52,G52)</f>
        <v>1550</v>
      </c>
      <c r="X52" s="35">
        <f t="shared" ref="X52:X55" si="92">W52*$F52</f>
        <v>10850</v>
      </c>
    </row>
    <row r="53" spans="2:24" s="31" customFormat="1" x14ac:dyDescent="0.2">
      <c r="B53" s="28">
        <v>45</v>
      </c>
      <c r="C53" s="28" t="s">
        <v>219</v>
      </c>
      <c r="D53" s="28" t="s">
        <v>220</v>
      </c>
      <c r="E53" s="28" t="s">
        <v>161</v>
      </c>
      <c r="F53" s="28">
        <v>7</v>
      </c>
      <c r="G53" s="29">
        <v>4500</v>
      </c>
      <c r="H53" s="30">
        <f t="shared" si="83"/>
        <v>31500</v>
      </c>
      <c r="I53" s="29">
        <v>4500</v>
      </c>
      <c r="J53" s="27">
        <f t="shared" si="84"/>
        <v>31500</v>
      </c>
      <c r="K53" s="20">
        <v>2450</v>
      </c>
      <c r="L53" s="20">
        <f t="shared" si="85"/>
        <v>17150</v>
      </c>
      <c r="M53" s="29">
        <v>2000</v>
      </c>
      <c r="N53" s="30">
        <f t="shared" si="86"/>
        <v>14000</v>
      </c>
      <c r="O53" s="29">
        <v>800</v>
      </c>
      <c r="P53" s="30">
        <f t="shared" si="87"/>
        <v>5600</v>
      </c>
      <c r="Q53" s="29">
        <v>800</v>
      </c>
      <c r="R53" s="27">
        <f t="shared" si="88"/>
        <v>5600</v>
      </c>
      <c r="S53" s="29" t="s">
        <v>70</v>
      </c>
      <c r="T53" s="30">
        <f t="shared" si="89"/>
        <v>0</v>
      </c>
      <c r="U53" s="29">
        <v>3500</v>
      </c>
      <c r="V53" s="27">
        <f t="shared" si="90"/>
        <v>24500</v>
      </c>
      <c r="W53" s="34">
        <f t="shared" si="91"/>
        <v>800</v>
      </c>
      <c r="X53" s="35">
        <f t="shared" si="92"/>
        <v>5600</v>
      </c>
    </row>
    <row r="54" spans="2:24" s="31" customFormat="1" x14ac:dyDescent="0.2">
      <c r="B54" s="28">
        <v>46</v>
      </c>
      <c r="C54" s="28" t="s">
        <v>221</v>
      </c>
      <c r="D54" s="28" t="s">
        <v>222</v>
      </c>
      <c r="E54" s="28" t="s">
        <v>161</v>
      </c>
      <c r="F54" s="28">
        <v>7</v>
      </c>
      <c r="G54" s="29">
        <v>2150</v>
      </c>
      <c r="H54" s="30">
        <f t="shared" si="83"/>
        <v>15050</v>
      </c>
      <c r="I54" s="29">
        <v>1850</v>
      </c>
      <c r="J54" s="27">
        <f t="shared" si="84"/>
        <v>12950</v>
      </c>
      <c r="K54" s="20">
        <v>2500</v>
      </c>
      <c r="L54" s="20">
        <f t="shared" si="85"/>
        <v>17500</v>
      </c>
      <c r="M54" s="29">
        <v>2000</v>
      </c>
      <c r="N54" s="30">
        <f t="shared" si="86"/>
        <v>14000</v>
      </c>
      <c r="O54" s="29">
        <v>1600</v>
      </c>
      <c r="P54" s="30">
        <f t="shared" si="87"/>
        <v>11200</v>
      </c>
      <c r="Q54" s="29">
        <v>1600</v>
      </c>
      <c r="R54" s="27">
        <f t="shared" si="88"/>
        <v>11200</v>
      </c>
      <c r="S54" s="29" t="s">
        <v>70</v>
      </c>
      <c r="T54" s="30">
        <f t="shared" si="89"/>
        <v>0</v>
      </c>
      <c r="U54" s="29">
        <v>2250</v>
      </c>
      <c r="V54" s="27">
        <f t="shared" si="90"/>
        <v>15750</v>
      </c>
      <c r="W54" s="34">
        <f t="shared" si="91"/>
        <v>1600</v>
      </c>
      <c r="X54" s="35">
        <f t="shared" si="92"/>
        <v>11200</v>
      </c>
    </row>
    <row r="55" spans="2:24" s="31" customFormat="1" x14ac:dyDescent="0.2">
      <c r="B55" s="28">
        <v>47</v>
      </c>
      <c r="C55" s="28" t="s">
        <v>223</v>
      </c>
      <c r="D55" s="28" t="s">
        <v>224</v>
      </c>
      <c r="E55" s="28" t="s">
        <v>161</v>
      </c>
      <c r="F55" s="28">
        <v>14</v>
      </c>
      <c r="G55" s="29">
        <v>1850</v>
      </c>
      <c r="H55" s="30">
        <f t="shared" si="83"/>
        <v>25900</v>
      </c>
      <c r="I55" s="29">
        <v>1550</v>
      </c>
      <c r="J55" s="27">
        <f t="shared" si="84"/>
        <v>21700</v>
      </c>
      <c r="K55" s="20">
        <v>2250</v>
      </c>
      <c r="L55" s="20">
        <f t="shared" si="85"/>
        <v>31500</v>
      </c>
      <c r="M55" s="29">
        <v>2000</v>
      </c>
      <c r="N55" s="30">
        <f t="shared" si="86"/>
        <v>28000</v>
      </c>
      <c r="O55" s="29">
        <v>500</v>
      </c>
      <c r="P55" s="30">
        <f t="shared" si="87"/>
        <v>7000</v>
      </c>
      <c r="Q55" s="29">
        <v>500</v>
      </c>
      <c r="R55" s="27">
        <f t="shared" si="88"/>
        <v>7000</v>
      </c>
      <c r="S55" s="29" t="s">
        <v>70</v>
      </c>
      <c r="T55" s="30">
        <f t="shared" si="89"/>
        <v>0</v>
      </c>
      <c r="U55" s="29">
        <v>1850</v>
      </c>
      <c r="V55" s="27">
        <f t="shared" si="90"/>
        <v>25900</v>
      </c>
      <c r="W55" s="34">
        <f t="shared" si="91"/>
        <v>500</v>
      </c>
      <c r="X55" s="35">
        <f t="shared" si="92"/>
        <v>7000</v>
      </c>
    </row>
    <row r="56" spans="2:24" s="31" customFormat="1" ht="14.25" customHeight="1" x14ac:dyDescent="0.2">
      <c r="B56" s="28">
        <v>48</v>
      </c>
      <c r="C56" s="28" t="s">
        <v>47</v>
      </c>
      <c r="D56" s="28" t="s">
        <v>226</v>
      </c>
      <c r="E56" s="28" t="s">
        <v>47</v>
      </c>
      <c r="F56" s="28" t="s">
        <v>47</v>
      </c>
      <c r="G56" s="28"/>
      <c r="H56" s="28"/>
      <c r="I56" s="28"/>
      <c r="J56" s="28"/>
      <c r="K56" s="20"/>
      <c r="L56" s="20"/>
      <c r="M56" s="28"/>
      <c r="N56" s="28"/>
      <c r="O56" s="28"/>
      <c r="P56" s="28"/>
      <c r="Q56" s="28"/>
      <c r="R56" s="28"/>
      <c r="S56" s="28"/>
      <c r="T56" s="28"/>
      <c r="U56" s="28"/>
      <c r="V56" s="28"/>
      <c r="W56" s="33"/>
      <c r="X56" s="33"/>
    </row>
    <row r="57" spans="2:24" s="31" customFormat="1" ht="14.25" customHeight="1" x14ac:dyDescent="0.2">
      <c r="B57" s="28">
        <v>49</v>
      </c>
      <c r="C57" s="28" t="s">
        <v>227</v>
      </c>
      <c r="D57" s="28" t="s">
        <v>228</v>
      </c>
      <c r="E57" s="28" t="s">
        <v>47</v>
      </c>
      <c r="F57" s="28" t="s">
        <v>47</v>
      </c>
      <c r="G57" s="28"/>
      <c r="H57" s="28"/>
      <c r="I57" s="28"/>
      <c r="J57" s="28"/>
      <c r="K57" s="20"/>
      <c r="L57" s="20"/>
      <c r="M57" s="28"/>
      <c r="N57" s="28"/>
      <c r="O57" s="28"/>
      <c r="P57" s="28"/>
      <c r="Q57" s="28"/>
      <c r="R57" s="28"/>
      <c r="S57" s="28"/>
      <c r="T57" s="28"/>
      <c r="U57" s="28"/>
      <c r="V57" s="28"/>
      <c r="W57" s="33"/>
      <c r="X57" s="33"/>
    </row>
    <row r="58" spans="2:24" s="31" customFormat="1" x14ac:dyDescent="0.2">
      <c r="B58" s="28">
        <v>50</v>
      </c>
      <c r="C58" s="28" t="s">
        <v>127</v>
      </c>
      <c r="D58" s="28" t="s">
        <v>229</v>
      </c>
      <c r="E58" s="28" t="s">
        <v>180</v>
      </c>
      <c r="F58" s="28">
        <v>1</v>
      </c>
      <c r="G58" s="29">
        <v>18500</v>
      </c>
      <c r="H58" s="30">
        <f t="shared" ref="H58:H60" si="93">G58*$F58</f>
        <v>18500</v>
      </c>
      <c r="I58" s="29">
        <v>15500</v>
      </c>
      <c r="J58" s="27">
        <f t="shared" ref="J58:J60" si="94">I58*$F58</f>
        <v>15500</v>
      </c>
      <c r="K58" s="20">
        <v>6500</v>
      </c>
      <c r="L58" s="20">
        <f t="shared" ref="L58:L60" si="95">K58*$F58</f>
        <v>6500</v>
      </c>
      <c r="M58" s="29">
        <v>5500</v>
      </c>
      <c r="N58" s="30">
        <f t="shared" ref="N58:N60" si="96">M58*$F58</f>
        <v>5500</v>
      </c>
      <c r="O58" s="29">
        <v>15000</v>
      </c>
      <c r="P58" s="30">
        <f t="shared" ref="P58:P60" si="97">O58*$F58</f>
        <v>15000</v>
      </c>
      <c r="Q58" s="29">
        <v>15000</v>
      </c>
      <c r="R58" s="27">
        <f t="shared" ref="R58:R60" si="98">Q58*$F58</f>
        <v>15000</v>
      </c>
      <c r="S58" s="29" t="s">
        <v>70</v>
      </c>
      <c r="T58" s="30">
        <f t="shared" ref="T58:T60" si="99">IFERROR(S58*$F58,0)</f>
        <v>0</v>
      </c>
      <c r="U58" s="29">
        <v>10500</v>
      </c>
      <c r="V58" s="27">
        <f t="shared" ref="V58:V60" si="100">U58*$F58</f>
        <v>10500</v>
      </c>
      <c r="W58" s="34">
        <f t="shared" ref="W58:W60" si="101">MIN(S58,O58,K58,G58)</f>
        <v>6500</v>
      </c>
      <c r="X58" s="35">
        <f t="shared" ref="X58:X60" si="102">W58*$F58</f>
        <v>6500</v>
      </c>
    </row>
    <row r="59" spans="2:24" s="31" customFormat="1" x14ac:dyDescent="0.2">
      <c r="B59" s="28">
        <v>51</v>
      </c>
      <c r="C59" s="28" t="s">
        <v>176</v>
      </c>
      <c r="D59" s="28" t="s">
        <v>230</v>
      </c>
      <c r="E59" s="28" t="s">
        <v>180</v>
      </c>
      <c r="F59" s="28">
        <v>6</v>
      </c>
      <c r="G59" s="29">
        <v>12500</v>
      </c>
      <c r="H59" s="30">
        <f t="shared" si="93"/>
        <v>75000</v>
      </c>
      <c r="I59" s="29">
        <v>10500</v>
      </c>
      <c r="J59" s="27">
        <f t="shared" si="94"/>
        <v>63000</v>
      </c>
      <c r="K59" s="20">
        <v>5000</v>
      </c>
      <c r="L59" s="20">
        <f t="shared" si="95"/>
        <v>30000</v>
      </c>
      <c r="M59" s="29">
        <v>4000</v>
      </c>
      <c r="N59" s="30">
        <f t="shared" si="96"/>
        <v>24000</v>
      </c>
      <c r="O59" s="29">
        <v>8500</v>
      </c>
      <c r="P59" s="30">
        <f t="shared" si="97"/>
        <v>51000</v>
      </c>
      <c r="Q59" s="29">
        <v>8500</v>
      </c>
      <c r="R59" s="27">
        <f t="shared" si="98"/>
        <v>51000</v>
      </c>
      <c r="S59" s="29" t="s">
        <v>70</v>
      </c>
      <c r="T59" s="30">
        <f t="shared" si="99"/>
        <v>0</v>
      </c>
      <c r="U59" s="29">
        <v>8500</v>
      </c>
      <c r="V59" s="27">
        <f t="shared" si="100"/>
        <v>51000</v>
      </c>
      <c r="W59" s="34">
        <f t="shared" si="101"/>
        <v>5000</v>
      </c>
      <c r="X59" s="35">
        <f t="shared" si="102"/>
        <v>30000</v>
      </c>
    </row>
    <row r="60" spans="2:24" s="31" customFormat="1" x14ac:dyDescent="0.2">
      <c r="B60" s="28">
        <v>52</v>
      </c>
      <c r="C60" s="28" t="s">
        <v>141</v>
      </c>
      <c r="D60" s="28" t="s">
        <v>232</v>
      </c>
      <c r="E60" s="28" t="s">
        <v>233</v>
      </c>
      <c r="F60" s="28">
        <v>100</v>
      </c>
      <c r="G60" s="29">
        <v>350</v>
      </c>
      <c r="H60" s="30">
        <f t="shared" si="93"/>
        <v>35000</v>
      </c>
      <c r="I60" s="29">
        <v>350</v>
      </c>
      <c r="J60" s="27">
        <f t="shared" si="94"/>
        <v>35000</v>
      </c>
      <c r="K60" s="20">
        <v>750</v>
      </c>
      <c r="L60" s="20">
        <f t="shared" si="95"/>
        <v>75000</v>
      </c>
      <c r="M60" s="29">
        <v>700</v>
      </c>
      <c r="N60" s="30">
        <f t="shared" si="96"/>
        <v>70000</v>
      </c>
      <c r="O60" s="29">
        <v>1600</v>
      </c>
      <c r="P60" s="30">
        <f t="shared" si="97"/>
        <v>160000</v>
      </c>
      <c r="Q60" s="29">
        <v>1600</v>
      </c>
      <c r="R60" s="27">
        <f t="shared" si="98"/>
        <v>160000</v>
      </c>
      <c r="S60" s="29" t="s">
        <v>70</v>
      </c>
      <c r="T60" s="30">
        <f t="shared" si="99"/>
        <v>0</v>
      </c>
      <c r="U60" s="29">
        <v>0</v>
      </c>
      <c r="V60" s="27">
        <f t="shared" si="100"/>
        <v>0</v>
      </c>
      <c r="W60" s="34">
        <f t="shared" si="101"/>
        <v>350</v>
      </c>
      <c r="X60" s="35">
        <f t="shared" si="102"/>
        <v>35000</v>
      </c>
    </row>
    <row r="1048562" spans="11:12" x14ac:dyDescent="0.2">
      <c r="K1048562" s="91"/>
      <c r="L1048562" s="92"/>
    </row>
    <row r="1048563" spans="11:12" x14ac:dyDescent="0.2">
      <c r="K1048563" s="89"/>
      <c r="L1048563" s="90"/>
    </row>
    <row r="1048564" spans="11:12" x14ac:dyDescent="0.2">
      <c r="K1048564" s="89"/>
      <c r="L1048564" s="90"/>
    </row>
    <row r="1048565" spans="11:12" x14ac:dyDescent="0.2">
      <c r="K1048565" s="89"/>
      <c r="L1048565" s="90"/>
    </row>
    <row r="1048566" spans="11:12" x14ac:dyDescent="0.2">
      <c r="K1048566" s="89"/>
      <c r="L1048566" s="90"/>
    </row>
    <row r="1048567" spans="11:12" x14ac:dyDescent="0.2">
      <c r="K1048567" s="89"/>
      <c r="L1048567" s="90"/>
    </row>
    <row r="1048568" spans="11:12" x14ac:dyDescent="0.2">
      <c r="K1048568" s="89"/>
      <c r="L1048568" s="90"/>
    </row>
    <row r="1048569" spans="11:12" x14ac:dyDescent="0.2">
      <c r="K1048569" s="21"/>
      <c r="L1048569" s="21"/>
    </row>
    <row r="1048570" spans="11:12" x14ac:dyDescent="0.2">
      <c r="K1048570" s="23"/>
      <c r="L1048570" s="26"/>
    </row>
    <row r="1048571" spans="11:12" x14ac:dyDescent="0.2">
      <c r="K1048571" s="25"/>
      <c r="L1048571" s="27"/>
    </row>
    <row r="1048572" spans="11:12" x14ac:dyDescent="0.2">
      <c r="K1048572" s="25"/>
      <c r="L1048572" s="27"/>
    </row>
    <row r="1048573" spans="11:12" x14ac:dyDescent="0.2">
      <c r="K1048573" s="25"/>
      <c r="L1048573" s="27"/>
    </row>
    <row r="1048574" spans="11:12" x14ac:dyDescent="0.2">
      <c r="K1048574" s="25"/>
      <c r="L1048574" s="27"/>
    </row>
    <row r="1048575" spans="11:12" x14ac:dyDescent="0.2">
      <c r="K1048575" s="25"/>
      <c r="L1048575" s="27"/>
    </row>
    <row r="1048576" spans="11:12" x14ac:dyDescent="0.2">
      <c r="K1048576" s="25"/>
      <c r="L1048576" s="27"/>
    </row>
    <row r="1048577" spans="11:12" x14ac:dyDescent="0.2"/>
  </sheetData>
  <mergeCells count="73">
    <mergeCell ref="K1048564:L1048564"/>
    <mergeCell ref="K1048565:L1048565"/>
    <mergeCell ref="K1048566:L1048566"/>
    <mergeCell ref="K1048567:L1048567"/>
    <mergeCell ref="K1048568:L1048568"/>
    <mergeCell ref="K1048562:L1048562"/>
    <mergeCell ref="K1048563:L1048563"/>
    <mergeCell ref="Q6:R6"/>
    <mergeCell ref="Q7:R7"/>
    <mergeCell ref="Q1:R1"/>
    <mergeCell ref="Q2:R2"/>
    <mergeCell ref="Q3:R3"/>
    <mergeCell ref="Q4:R4"/>
    <mergeCell ref="Q5:R5"/>
    <mergeCell ref="M6:N6"/>
    <mergeCell ref="M7:N7"/>
    <mergeCell ref="M1:N1"/>
    <mergeCell ref="M2:N2"/>
    <mergeCell ref="M3:N3"/>
    <mergeCell ref="M4:N4"/>
    <mergeCell ref="M5:N5"/>
    <mergeCell ref="U6:V6"/>
    <mergeCell ref="U7:V7"/>
    <mergeCell ref="U1:V1"/>
    <mergeCell ref="U2:V2"/>
    <mergeCell ref="U3:V3"/>
    <mergeCell ref="U4:V4"/>
    <mergeCell ref="U5:V5"/>
    <mergeCell ref="I7:J7"/>
    <mergeCell ref="G6:J6"/>
    <mergeCell ref="G1:J1"/>
    <mergeCell ref="G2:J2"/>
    <mergeCell ref="G3:J3"/>
    <mergeCell ref="G4:J4"/>
    <mergeCell ref="G5:J5"/>
    <mergeCell ref="B1:C5"/>
    <mergeCell ref="D1:D5"/>
    <mergeCell ref="E1:F1"/>
    <mergeCell ref="E2:F2"/>
    <mergeCell ref="E3:F3"/>
    <mergeCell ref="E4:F4"/>
    <mergeCell ref="E5:F5"/>
    <mergeCell ref="B6:F6"/>
    <mergeCell ref="B7:F7"/>
    <mergeCell ref="G7:H7"/>
    <mergeCell ref="K1:L1"/>
    <mergeCell ref="K2:L2"/>
    <mergeCell ref="K3:L3"/>
    <mergeCell ref="K4:L4"/>
    <mergeCell ref="K5:L5"/>
    <mergeCell ref="K6:L6"/>
    <mergeCell ref="K7:L7"/>
    <mergeCell ref="O1:P1"/>
    <mergeCell ref="O2:P2"/>
    <mergeCell ref="O3:P3"/>
    <mergeCell ref="O4:P4"/>
    <mergeCell ref="O5:P5"/>
    <mergeCell ref="O6:P6"/>
    <mergeCell ref="O7:P7"/>
    <mergeCell ref="S1:T1"/>
    <mergeCell ref="S2:T2"/>
    <mergeCell ref="S3:T3"/>
    <mergeCell ref="S4:T4"/>
    <mergeCell ref="S5:T5"/>
    <mergeCell ref="S6:T6"/>
    <mergeCell ref="S7:T7"/>
    <mergeCell ref="W1:X1"/>
    <mergeCell ref="W2:X2"/>
    <mergeCell ref="W3:X3"/>
    <mergeCell ref="W4:X4"/>
    <mergeCell ref="W5:X5"/>
    <mergeCell ref="W6:X6"/>
    <mergeCell ref="W7:X7"/>
  </mergeCells>
  <pageMargins left="0.7" right="0.7" top="0.75" bottom="0.75" header="0.3" footer="0.3"/>
  <ignoredErrors>
    <ignoredError sqref="B3:V7 B1:G1 K1:X1 B2:G2 K2:V2 B8:X10 B12:X14 B11:P11 R11:X11 B16:X23 B15:P15 R15:X15 B25:X27 B24:P24 R24:X24 B29:X60 B28:P28 R28:X28"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65"/>
  <sheetViews>
    <sheetView workbookViewId="0">
      <selection activeCell="B2" sqref="B2:AG14"/>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x14ac:dyDescent="0.25">
      <c r="B1" s="79"/>
      <c r="C1" s="79"/>
      <c r="D1" s="55" t="s">
        <v>0</v>
      </c>
      <c r="E1" s="55" t="s">
        <v>0</v>
      </c>
      <c r="F1" s="56" t="s">
        <v>0</v>
      </c>
      <c r="G1" s="81" t="s">
        <v>1</v>
      </c>
      <c r="H1" s="81" t="s">
        <v>1</v>
      </c>
      <c r="I1" s="81" t="s">
        <v>1</v>
      </c>
      <c r="J1" s="67" t="s">
        <v>118</v>
      </c>
      <c r="K1" s="67"/>
      <c r="L1" s="67"/>
      <c r="M1" s="67"/>
      <c r="N1" s="67"/>
      <c r="O1" s="68"/>
      <c r="P1" s="67" t="s">
        <v>119</v>
      </c>
      <c r="Q1" s="67"/>
      <c r="R1" s="67"/>
      <c r="S1" s="67"/>
      <c r="T1" s="67"/>
      <c r="U1" s="68"/>
      <c r="V1" s="67" t="s">
        <v>120</v>
      </c>
      <c r="W1" s="67"/>
      <c r="X1" s="67"/>
      <c r="Y1" s="67"/>
      <c r="Z1" s="67"/>
      <c r="AA1" s="68"/>
      <c r="AB1" s="67" t="s">
        <v>121</v>
      </c>
      <c r="AC1" s="67"/>
      <c r="AD1" s="67"/>
      <c r="AE1" s="67"/>
      <c r="AF1" s="67"/>
      <c r="AG1" s="68"/>
    </row>
    <row r="2" spans="2:33" x14ac:dyDescent="0.25">
      <c r="B2" s="80"/>
      <c r="C2" s="80"/>
      <c r="D2" s="57" t="s">
        <v>0</v>
      </c>
      <c r="E2" s="57" t="s">
        <v>0</v>
      </c>
      <c r="F2" s="58" t="s">
        <v>0</v>
      </c>
      <c r="G2" s="82" t="s">
        <v>6</v>
      </c>
      <c r="H2" s="82" t="s">
        <v>6</v>
      </c>
      <c r="I2" s="82" t="s">
        <v>6</v>
      </c>
      <c r="J2" s="69" t="s">
        <v>7</v>
      </c>
      <c r="K2" s="69"/>
      <c r="L2" s="69"/>
      <c r="M2" s="69"/>
      <c r="N2" s="69"/>
      <c r="O2" s="70"/>
      <c r="P2" s="69" t="s">
        <v>8</v>
      </c>
      <c r="Q2" s="69"/>
      <c r="R2" s="69"/>
      <c r="S2" s="69"/>
      <c r="T2" s="69"/>
      <c r="U2" s="70"/>
      <c r="V2" s="69" t="s">
        <v>9</v>
      </c>
      <c r="W2" s="69"/>
      <c r="X2" s="69"/>
      <c r="Y2" s="69"/>
      <c r="Z2" s="69"/>
      <c r="AA2" s="70"/>
      <c r="AB2" s="69" t="s">
        <v>10</v>
      </c>
      <c r="AC2" s="69"/>
      <c r="AD2" s="69"/>
      <c r="AE2" s="69"/>
      <c r="AF2" s="69"/>
      <c r="AG2" s="70"/>
    </row>
    <row r="3" spans="2:33" x14ac:dyDescent="0.25">
      <c r="B3" s="80"/>
      <c r="C3" s="80"/>
      <c r="D3" s="57" t="s">
        <v>0</v>
      </c>
      <c r="E3" s="57" t="s">
        <v>0</v>
      </c>
      <c r="F3" s="58" t="s">
        <v>0</v>
      </c>
      <c r="G3" s="82" t="s">
        <v>11</v>
      </c>
      <c r="H3" s="82" t="s">
        <v>11</v>
      </c>
      <c r="I3" s="82" t="s">
        <v>11</v>
      </c>
      <c r="J3" s="69" t="s">
        <v>12</v>
      </c>
      <c r="K3" s="69"/>
      <c r="L3" s="69"/>
      <c r="M3" s="69"/>
      <c r="N3" s="69"/>
      <c r="O3" s="70"/>
      <c r="P3" s="69" t="s">
        <v>12</v>
      </c>
      <c r="Q3" s="69"/>
      <c r="R3" s="69"/>
      <c r="S3" s="69"/>
      <c r="T3" s="69"/>
      <c r="U3" s="70"/>
      <c r="V3" s="69" t="s">
        <v>12</v>
      </c>
      <c r="W3" s="69"/>
      <c r="X3" s="69"/>
      <c r="Y3" s="69"/>
      <c r="Z3" s="69"/>
      <c r="AA3" s="70"/>
      <c r="AB3" s="69" t="s">
        <v>12</v>
      </c>
      <c r="AC3" s="69"/>
      <c r="AD3" s="69"/>
      <c r="AE3" s="69"/>
      <c r="AF3" s="69"/>
      <c r="AG3" s="70"/>
    </row>
    <row r="4" spans="2:33" x14ac:dyDescent="0.25">
      <c r="B4" s="80"/>
      <c r="C4" s="80"/>
      <c r="D4" s="57" t="s">
        <v>0</v>
      </c>
      <c r="E4" s="57" t="s">
        <v>0</v>
      </c>
      <c r="F4" s="58" t="s">
        <v>0</v>
      </c>
      <c r="G4" s="82" t="s">
        <v>13</v>
      </c>
      <c r="H4" s="82" t="s">
        <v>13</v>
      </c>
      <c r="I4" s="82" t="s">
        <v>13</v>
      </c>
      <c r="J4" s="69" t="s">
        <v>14</v>
      </c>
      <c r="K4" s="69"/>
      <c r="L4" s="69"/>
      <c r="M4" s="69"/>
      <c r="N4" s="69"/>
      <c r="O4" s="70"/>
      <c r="P4" s="69" t="s">
        <v>14</v>
      </c>
      <c r="Q4" s="69"/>
      <c r="R4" s="69"/>
      <c r="S4" s="69"/>
      <c r="T4" s="69"/>
      <c r="U4" s="70"/>
      <c r="V4" s="69" t="s">
        <v>14</v>
      </c>
      <c r="W4" s="69"/>
      <c r="X4" s="69"/>
      <c r="Y4" s="69"/>
      <c r="Z4" s="69"/>
      <c r="AA4" s="70"/>
      <c r="AB4" s="69" t="s">
        <v>14</v>
      </c>
      <c r="AC4" s="69"/>
      <c r="AD4" s="69"/>
      <c r="AE4" s="69"/>
      <c r="AF4" s="69"/>
      <c r="AG4" s="70"/>
    </row>
    <row r="5" spans="2:33" x14ac:dyDescent="0.25">
      <c r="B5" s="80"/>
      <c r="C5" s="80"/>
      <c r="D5" s="57" t="s">
        <v>0</v>
      </c>
      <c r="E5" s="57" t="s">
        <v>0</v>
      </c>
      <c r="F5" s="58" t="s">
        <v>0</v>
      </c>
      <c r="G5" s="80"/>
      <c r="H5" s="80"/>
      <c r="I5" s="80"/>
      <c r="J5" s="69" t="s">
        <v>15</v>
      </c>
      <c r="K5" s="69"/>
      <c r="L5" s="69"/>
      <c r="M5" s="69"/>
      <c r="N5" s="69"/>
      <c r="O5" s="70"/>
      <c r="P5" s="69" t="s">
        <v>15</v>
      </c>
      <c r="Q5" s="69"/>
      <c r="R5" s="69"/>
      <c r="S5" s="69"/>
      <c r="T5" s="69"/>
      <c r="U5" s="70"/>
      <c r="V5" s="69" t="s">
        <v>15</v>
      </c>
      <c r="W5" s="69"/>
      <c r="X5" s="69"/>
      <c r="Y5" s="69"/>
      <c r="Z5" s="69"/>
      <c r="AA5" s="70"/>
      <c r="AB5" s="69" t="s">
        <v>16</v>
      </c>
      <c r="AC5" s="69"/>
      <c r="AD5" s="69"/>
      <c r="AE5" s="69"/>
      <c r="AF5" s="69"/>
      <c r="AG5" s="70"/>
    </row>
    <row r="6" spans="2:33" x14ac:dyDescent="0.25">
      <c r="B6" s="77" t="s">
        <v>17</v>
      </c>
      <c r="C6" s="77" t="s">
        <v>17</v>
      </c>
      <c r="D6" s="77" t="s">
        <v>17</v>
      </c>
      <c r="E6" s="77" t="s">
        <v>17</v>
      </c>
      <c r="F6" s="77" t="s">
        <v>17</v>
      </c>
      <c r="G6" s="77" t="s">
        <v>17</v>
      </c>
      <c r="H6" s="77" t="s">
        <v>17</v>
      </c>
      <c r="I6" s="77" t="s">
        <v>17</v>
      </c>
      <c r="J6" s="71" t="s">
        <v>18</v>
      </c>
      <c r="K6" s="71"/>
      <c r="L6" s="71"/>
      <c r="M6" s="71"/>
      <c r="N6" s="71"/>
      <c r="O6" s="72"/>
      <c r="P6" s="71" t="s">
        <v>19</v>
      </c>
      <c r="Q6" s="71"/>
      <c r="R6" s="71"/>
      <c r="S6" s="71"/>
      <c r="T6" s="71"/>
      <c r="U6" s="72"/>
      <c r="V6" s="71" t="s">
        <v>20</v>
      </c>
      <c r="W6" s="71"/>
      <c r="X6" s="71"/>
      <c r="Y6" s="71"/>
      <c r="Z6" s="71"/>
      <c r="AA6" s="72"/>
      <c r="AB6" s="71" t="s">
        <v>21</v>
      </c>
      <c r="AC6" s="71"/>
      <c r="AD6" s="71"/>
      <c r="AE6" s="71"/>
      <c r="AF6" s="71"/>
      <c r="AG6" s="72"/>
    </row>
    <row r="7" spans="2:33" x14ac:dyDescent="0.25">
      <c r="B7" s="78" t="s">
        <v>22</v>
      </c>
      <c r="C7" s="78" t="s">
        <v>22</v>
      </c>
      <c r="D7" s="78" t="s">
        <v>22</v>
      </c>
      <c r="E7" s="78" t="s">
        <v>22</v>
      </c>
      <c r="F7" s="78" t="s">
        <v>22</v>
      </c>
      <c r="G7" s="78" t="s">
        <v>22</v>
      </c>
      <c r="H7" s="78" t="s">
        <v>22</v>
      </c>
      <c r="I7" s="78" t="s">
        <v>22</v>
      </c>
      <c r="J7" s="71" t="s">
        <v>23</v>
      </c>
      <c r="K7" s="71"/>
      <c r="L7" s="72"/>
      <c r="M7" s="72"/>
      <c r="N7" s="72"/>
      <c r="O7" s="72"/>
      <c r="P7" s="71" t="s">
        <v>23</v>
      </c>
      <c r="Q7" s="71"/>
      <c r="R7" s="72"/>
      <c r="S7" s="72"/>
      <c r="T7" s="72"/>
      <c r="U7" s="72"/>
      <c r="V7" s="71" t="s">
        <v>23</v>
      </c>
      <c r="W7" s="71"/>
      <c r="X7" s="72"/>
      <c r="Y7" s="72"/>
      <c r="Z7" s="72"/>
      <c r="AA7" s="72"/>
      <c r="AB7" s="71" t="s">
        <v>23</v>
      </c>
      <c r="AC7" s="71"/>
      <c r="AD7" s="72"/>
      <c r="AE7" s="72"/>
      <c r="AF7" s="72"/>
      <c r="AG7" s="72"/>
    </row>
    <row r="8" spans="2:33" x14ac:dyDescent="0.25">
      <c r="B8" s="78" t="s">
        <v>122</v>
      </c>
      <c r="C8" s="78" t="s">
        <v>122</v>
      </c>
      <c r="D8" s="78" t="s">
        <v>122</v>
      </c>
      <c r="E8" s="78" t="s">
        <v>122</v>
      </c>
      <c r="F8" s="78" t="s">
        <v>122</v>
      </c>
      <c r="G8" s="78" t="s">
        <v>122</v>
      </c>
      <c r="H8" s="78" t="s">
        <v>122</v>
      </c>
      <c r="I8" s="78" t="s">
        <v>122</v>
      </c>
      <c r="J8" s="71" t="s">
        <v>25</v>
      </c>
      <c r="K8" s="71"/>
      <c r="L8" s="72"/>
      <c r="M8" s="72"/>
      <c r="N8" s="72"/>
      <c r="O8" s="72"/>
      <c r="P8" s="71" t="s">
        <v>25</v>
      </c>
      <c r="Q8" s="71"/>
      <c r="R8" s="72"/>
      <c r="S8" s="72"/>
      <c r="T8" s="72"/>
      <c r="U8" s="72"/>
      <c r="V8" s="71" t="s">
        <v>25</v>
      </c>
      <c r="W8" s="71"/>
      <c r="X8" s="72"/>
      <c r="Y8" s="72"/>
      <c r="Z8" s="72"/>
      <c r="AA8" s="72"/>
      <c r="AB8" s="71" t="s">
        <v>25</v>
      </c>
      <c r="AC8" s="71"/>
      <c r="AD8" s="72"/>
      <c r="AE8" s="72"/>
      <c r="AF8" s="72"/>
      <c r="AG8" s="72"/>
    </row>
    <row r="9" spans="2:33" x14ac:dyDescent="0.25">
      <c r="B9" s="65" t="s">
        <v>27</v>
      </c>
      <c r="C9" s="65" t="s">
        <v>27</v>
      </c>
      <c r="D9" s="65" t="s">
        <v>27</v>
      </c>
      <c r="E9" s="65" t="s">
        <v>27</v>
      </c>
      <c r="F9" s="65" t="s">
        <v>27</v>
      </c>
      <c r="G9" s="65" t="s">
        <v>28</v>
      </c>
      <c r="H9" s="65" t="s">
        <v>28</v>
      </c>
      <c r="I9" s="65" t="s">
        <v>28</v>
      </c>
      <c r="J9" s="65" t="s">
        <v>26</v>
      </c>
      <c r="K9" s="65"/>
      <c r="L9" s="66"/>
      <c r="M9" s="66"/>
      <c r="N9" s="66"/>
      <c r="O9" s="66"/>
      <c r="P9" s="65" t="s">
        <v>26</v>
      </c>
      <c r="Q9" s="65"/>
      <c r="R9" s="66"/>
      <c r="S9" s="66"/>
      <c r="T9" s="66"/>
      <c r="U9" s="66"/>
      <c r="V9" s="65" t="s">
        <v>26</v>
      </c>
      <c r="W9" s="65"/>
      <c r="X9" s="66"/>
      <c r="Y9" s="66"/>
      <c r="Z9" s="66"/>
      <c r="AA9" s="66"/>
      <c r="AB9" s="65" t="s">
        <v>26</v>
      </c>
      <c r="AC9" s="65"/>
      <c r="AD9" s="66"/>
      <c r="AE9" s="66"/>
      <c r="AF9" s="66"/>
      <c r="AG9" s="66"/>
    </row>
    <row r="10" spans="2:33" x14ac:dyDescent="0.25">
      <c r="B10" s="65" t="s">
        <v>27</v>
      </c>
      <c r="C10" s="65" t="s">
        <v>27</v>
      </c>
      <c r="D10" s="65" t="s">
        <v>27</v>
      </c>
      <c r="E10" s="65" t="s">
        <v>27</v>
      </c>
      <c r="F10" s="65" t="s">
        <v>27</v>
      </c>
      <c r="G10" s="65" t="s">
        <v>30</v>
      </c>
      <c r="H10" s="65" t="s">
        <v>31</v>
      </c>
      <c r="I10" s="65"/>
      <c r="J10" s="65" t="s">
        <v>235</v>
      </c>
      <c r="K10" s="65"/>
      <c r="L10" s="66"/>
      <c r="M10" s="66"/>
      <c r="N10" s="66"/>
      <c r="O10" s="66"/>
      <c r="P10" s="65" t="s">
        <v>235</v>
      </c>
      <c r="Q10" s="65"/>
      <c r="R10" s="66"/>
      <c r="S10" s="66"/>
      <c r="T10" s="66"/>
      <c r="U10" s="66"/>
      <c r="V10" s="65" t="s">
        <v>235</v>
      </c>
      <c r="W10" s="65"/>
      <c r="X10" s="66"/>
      <c r="Y10" s="66"/>
      <c r="Z10" s="66"/>
      <c r="AA10" s="66"/>
      <c r="AB10" s="65" t="s">
        <v>235</v>
      </c>
      <c r="AC10" s="65"/>
      <c r="AD10" s="66"/>
      <c r="AE10" s="66"/>
      <c r="AF10" s="66"/>
      <c r="AG10" s="66"/>
    </row>
    <row r="11" spans="2:33" ht="42.75" x14ac:dyDescent="0.25">
      <c r="B11" s="19" t="s">
        <v>33</v>
      </c>
      <c r="C11" s="19" t="s">
        <v>34</v>
      </c>
      <c r="D11" s="19" t="s">
        <v>35</v>
      </c>
      <c r="E11" s="19" t="s">
        <v>38</v>
      </c>
      <c r="F11" s="19" t="s">
        <v>36</v>
      </c>
      <c r="G11" s="19" t="s">
        <v>37</v>
      </c>
      <c r="H11" s="19" t="s">
        <v>236</v>
      </c>
      <c r="I11" s="19" t="s">
        <v>237</v>
      </c>
      <c r="J11" s="9" t="s">
        <v>238</v>
      </c>
      <c r="K11" s="73" t="s">
        <v>239</v>
      </c>
      <c r="L11" s="74"/>
      <c r="M11" s="75"/>
      <c r="N11" s="75"/>
      <c r="O11" s="76"/>
      <c r="P11" s="9" t="s">
        <v>238</v>
      </c>
      <c r="Q11" s="73" t="s">
        <v>239</v>
      </c>
      <c r="R11" s="74"/>
      <c r="S11" s="75"/>
      <c r="T11" s="75"/>
      <c r="U11" s="76"/>
      <c r="V11" s="9" t="s">
        <v>238</v>
      </c>
      <c r="W11" s="73" t="s">
        <v>239</v>
      </c>
      <c r="X11" s="74"/>
      <c r="Y11" s="75"/>
      <c r="Z11" s="75"/>
      <c r="AA11" s="76"/>
      <c r="AB11" s="9" t="s">
        <v>238</v>
      </c>
      <c r="AC11" s="73" t="s">
        <v>239</v>
      </c>
      <c r="AD11" s="74"/>
      <c r="AE11" s="75"/>
      <c r="AF11" s="75"/>
      <c r="AG11" s="76"/>
    </row>
    <row r="12" spans="2:33" x14ac:dyDescent="0.25">
      <c r="B12" s="11">
        <v>1</v>
      </c>
      <c r="C12" s="11" t="s">
        <v>47</v>
      </c>
      <c r="D12" s="11" t="s">
        <v>48</v>
      </c>
      <c r="E12" s="11" t="s">
        <v>47</v>
      </c>
      <c r="F12" s="11" t="s">
        <v>49</v>
      </c>
      <c r="G12" s="11" t="s">
        <v>126</v>
      </c>
      <c r="H12" s="11" t="s">
        <v>53</v>
      </c>
      <c r="I12" s="11" t="s">
        <v>53</v>
      </c>
      <c r="J12" s="11" t="s">
        <v>47</v>
      </c>
      <c r="K12" s="64" t="s">
        <v>47</v>
      </c>
      <c r="L12" s="65"/>
      <c r="M12" s="65"/>
      <c r="N12" s="65"/>
      <c r="O12" s="66"/>
      <c r="P12" s="11" t="s">
        <v>47</v>
      </c>
      <c r="Q12" s="64" t="s">
        <v>47</v>
      </c>
      <c r="R12" s="65"/>
      <c r="S12" s="65"/>
      <c r="T12" s="65"/>
      <c r="U12" s="66"/>
      <c r="V12" s="11" t="s">
        <v>47</v>
      </c>
      <c r="W12" s="64" t="s">
        <v>47</v>
      </c>
      <c r="X12" s="65"/>
      <c r="Y12" s="65"/>
      <c r="Z12" s="65"/>
      <c r="AA12" s="66"/>
      <c r="AB12" s="11" t="s">
        <v>47</v>
      </c>
      <c r="AC12" s="64" t="s">
        <v>47</v>
      </c>
      <c r="AD12" s="65"/>
      <c r="AE12" s="65"/>
      <c r="AF12" s="65"/>
      <c r="AG12" s="66"/>
    </row>
    <row r="13" spans="2:33" x14ac:dyDescent="0.25">
      <c r="B13" s="11">
        <v>2</v>
      </c>
      <c r="C13" s="11" t="s">
        <v>127</v>
      </c>
      <c r="D13" s="11" t="s">
        <v>128</v>
      </c>
      <c r="E13" s="11" t="s">
        <v>47</v>
      </c>
      <c r="F13" s="11" t="s">
        <v>47</v>
      </c>
      <c r="G13" s="11" t="s">
        <v>188</v>
      </c>
      <c r="H13" s="11" t="s">
        <v>53</v>
      </c>
      <c r="I13" s="11" t="s">
        <v>53</v>
      </c>
      <c r="J13" s="11" t="s">
        <v>47</v>
      </c>
      <c r="K13" s="64" t="s">
        <v>47</v>
      </c>
      <c r="L13" s="65"/>
      <c r="M13" s="65"/>
      <c r="N13" s="65"/>
      <c r="O13" s="66"/>
      <c r="P13" s="11" t="s">
        <v>47</v>
      </c>
      <c r="Q13" s="64" t="s">
        <v>47</v>
      </c>
      <c r="R13" s="65"/>
      <c r="S13" s="65"/>
      <c r="T13" s="65"/>
      <c r="U13" s="66"/>
      <c r="V13" s="11" t="s">
        <v>47</v>
      </c>
      <c r="W13" s="64" t="s">
        <v>47</v>
      </c>
      <c r="X13" s="65"/>
      <c r="Y13" s="65"/>
      <c r="Z13" s="65"/>
      <c r="AA13" s="66"/>
      <c r="AB13" s="11" t="s">
        <v>47</v>
      </c>
      <c r="AC13" s="64" t="s">
        <v>47</v>
      </c>
      <c r="AD13" s="65"/>
      <c r="AE13" s="65"/>
      <c r="AF13" s="65"/>
      <c r="AG13" s="66"/>
    </row>
    <row r="14" spans="2:33" x14ac:dyDescent="0.25">
      <c r="B14" s="3">
        <v>3</v>
      </c>
      <c r="C14" s="3" t="s">
        <v>47</v>
      </c>
      <c r="D14" s="3" t="s">
        <v>129</v>
      </c>
      <c r="E14" s="3" t="s">
        <v>47</v>
      </c>
      <c r="F14" s="3" t="s">
        <v>130</v>
      </c>
      <c r="G14" s="3" t="s">
        <v>126</v>
      </c>
      <c r="H14" s="3" t="s">
        <v>53</v>
      </c>
      <c r="I14" s="3" t="s">
        <v>53</v>
      </c>
    </row>
    <row r="15" spans="2:33" x14ac:dyDescent="0.25">
      <c r="B15" s="3">
        <v>4</v>
      </c>
      <c r="C15" s="3" t="s">
        <v>131</v>
      </c>
      <c r="D15" s="3" t="s">
        <v>132</v>
      </c>
      <c r="E15" s="3" t="s">
        <v>47</v>
      </c>
      <c r="F15" s="3" t="s">
        <v>47</v>
      </c>
      <c r="G15" s="3" t="s">
        <v>188</v>
      </c>
      <c r="H15" s="3" t="s">
        <v>53</v>
      </c>
      <c r="I15" s="3" t="s">
        <v>53</v>
      </c>
    </row>
    <row r="16" spans="2:33" x14ac:dyDescent="0.25">
      <c r="B16" s="3">
        <v>5</v>
      </c>
      <c r="C16" s="3" t="s">
        <v>47</v>
      </c>
      <c r="D16" s="3" t="s">
        <v>133</v>
      </c>
      <c r="E16" s="3" t="s">
        <v>47</v>
      </c>
      <c r="F16" s="3" t="s">
        <v>134</v>
      </c>
      <c r="G16" s="3" t="s">
        <v>135</v>
      </c>
      <c r="H16" s="3" t="s">
        <v>53</v>
      </c>
      <c r="I16" s="3" t="s">
        <v>53</v>
      </c>
    </row>
    <row r="17" spans="2:9" x14ac:dyDescent="0.25">
      <c r="B17" s="3">
        <v>6</v>
      </c>
      <c r="C17" s="3" t="s">
        <v>131</v>
      </c>
      <c r="D17" s="3" t="s">
        <v>136</v>
      </c>
      <c r="E17" s="3" t="s">
        <v>47</v>
      </c>
      <c r="F17" s="3" t="s">
        <v>134</v>
      </c>
      <c r="G17" s="3" t="s">
        <v>137</v>
      </c>
      <c r="H17" s="3" t="s">
        <v>53</v>
      </c>
      <c r="I17" s="3" t="s">
        <v>53</v>
      </c>
    </row>
    <row r="18" spans="2:9" x14ac:dyDescent="0.25">
      <c r="B18" s="3">
        <v>7</v>
      </c>
      <c r="C18" s="3" t="s">
        <v>138</v>
      </c>
      <c r="D18" s="3" t="s">
        <v>139</v>
      </c>
      <c r="E18" s="3" t="s">
        <v>47</v>
      </c>
      <c r="F18" s="3" t="s">
        <v>134</v>
      </c>
      <c r="G18" s="3" t="s">
        <v>140</v>
      </c>
      <c r="H18" s="3" t="s">
        <v>53</v>
      </c>
      <c r="I18" s="3" t="s">
        <v>53</v>
      </c>
    </row>
    <row r="19" spans="2:9" x14ac:dyDescent="0.25">
      <c r="B19" s="3">
        <v>8</v>
      </c>
      <c r="C19" s="3" t="s">
        <v>141</v>
      </c>
      <c r="D19" s="3" t="s">
        <v>142</v>
      </c>
      <c r="E19" s="3" t="s">
        <v>47</v>
      </c>
      <c r="F19" s="3" t="s">
        <v>47</v>
      </c>
      <c r="G19" s="3" t="s">
        <v>188</v>
      </c>
      <c r="H19" s="3" t="s">
        <v>53</v>
      </c>
      <c r="I19" s="3" t="s">
        <v>53</v>
      </c>
    </row>
    <row r="20" spans="2:9" x14ac:dyDescent="0.25">
      <c r="B20" s="3">
        <v>9</v>
      </c>
      <c r="C20" s="3" t="s">
        <v>47</v>
      </c>
      <c r="D20" s="3" t="s">
        <v>143</v>
      </c>
      <c r="E20" s="3" t="s">
        <v>47</v>
      </c>
      <c r="F20" s="3" t="s">
        <v>134</v>
      </c>
      <c r="G20" s="3" t="s">
        <v>137</v>
      </c>
      <c r="H20" s="3" t="s">
        <v>53</v>
      </c>
      <c r="I20" s="3" t="s">
        <v>53</v>
      </c>
    </row>
    <row r="21" spans="2:9" x14ac:dyDescent="0.25">
      <c r="B21" s="3">
        <v>10</v>
      </c>
      <c r="C21" s="3" t="s">
        <v>144</v>
      </c>
      <c r="D21" s="3" t="s">
        <v>145</v>
      </c>
      <c r="E21" s="3" t="s">
        <v>47</v>
      </c>
      <c r="F21" s="3" t="s">
        <v>47</v>
      </c>
      <c r="G21" s="3" t="s">
        <v>188</v>
      </c>
      <c r="H21" s="3" t="s">
        <v>53</v>
      </c>
      <c r="I21" s="3" t="s">
        <v>53</v>
      </c>
    </row>
    <row r="22" spans="2:9" x14ac:dyDescent="0.25">
      <c r="B22" s="3">
        <v>11</v>
      </c>
      <c r="C22" s="3" t="s">
        <v>47</v>
      </c>
      <c r="D22" s="3" t="s">
        <v>146</v>
      </c>
      <c r="E22" s="3" t="s">
        <v>47</v>
      </c>
      <c r="F22" s="3" t="s">
        <v>134</v>
      </c>
      <c r="G22" s="3" t="s">
        <v>137</v>
      </c>
      <c r="H22" s="3" t="s">
        <v>53</v>
      </c>
      <c r="I22" s="3" t="s">
        <v>53</v>
      </c>
    </row>
    <row r="23" spans="2:9" x14ac:dyDescent="0.25">
      <c r="B23" s="3">
        <v>12</v>
      </c>
      <c r="C23" s="3" t="s">
        <v>147</v>
      </c>
      <c r="D23" s="3" t="s">
        <v>148</v>
      </c>
      <c r="E23" s="3" t="s">
        <v>47</v>
      </c>
      <c r="F23" s="3" t="s">
        <v>47</v>
      </c>
      <c r="G23" s="3" t="s">
        <v>188</v>
      </c>
      <c r="H23" s="3" t="s">
        <v>53</v>
      </c>
      <c r="I23" s="3" t="s">
        <v>53</v>
      </c>
    </row>
    <row r="24" spans="2:9" x14ac:dyDescent="0.25">
      <c r="B24" s="3">
        <v>13</v>
      </c>
      <c r="C24" s="3" t="s">
        <v>47</v>
      </c>
      <c r="D24" s="3" t="s">
        <v>149</v>
      </c>
      <c r="E24" s="3" t="s">
        <v>47</v>
      </c>
      <c r="F24" s="3" t="s">
        <v>134</v>
      </c>
      <c r="G24" s="3" t="s">
        <v>150</v>
      </c>
      <c r="H24" s="3" t="s">
        <v>53</v>
      </c>
      <c r="I24" s="3" t="s">
        <v>53</v>
      </c>
    </row>
    <row r="25" spans="2:9" x14ac:dyDescent="0.25">
      <c r="B25" s="3">
        <v>14</v>
      </c>
      <c r="C25" s="3" t="s">
        <v>47</v>
      </c>
      <c r="D25" s="3" t="s">
        <v>151</v>
      </c>
      <c r="E25" s="3" t="s">
        <v>47</v>
      </c>
      <c r="F25" s="3" t="s">
        <v>134</v>
      </c>
      <c r="G25" s="3" t="s">
        <v>152</v>
      </c>
      <c r="H25" s="3" t="s">
        <v>53</v>
      </c>
      <c r="I25" s="3" t="s">
        <v>53</v>
      </c>
    </row>
    <row r="26" spans="2:9" x14ac:dyDescent="0.25">
      <c r="B26" s="3">
        <v>15</v>
      </c>
      <c r="C26" s="3" t="s">
        <v>153</v>
      </c>
      <c r="D26" s="3" t="s">
        <v>154</v>
      </c>
      <c r="E26" s="3" t="s">
        <v>47</v>
      </c>
      <c r="F26" s="3" t="s">
        <v>47</v>
      </c>
      <c r="G26" s="3" t="s">
        <v>188</v>
      </c>
      <c r="H26" s="3" t="s">
        <v>53</v>
      </c>
      <c r="I26" s="3" t="s">
        <v>53</v>
      </c>
    </row>
    <row r="27" spans="2:9" x14ac:dyDescent="0.25">
      <c r="B27" s="3">
        <v>16</v>
      </c>
      <c r="C27" s="3" t="s">
        <v>47</v>
      </c>
      <c r="D27" s="3" t="s">
        <v>155</v>
      </c>
      <c r="E27" s="3" t="s">
        <v>47</v>
      </c>
      <c r="F27" s="3" t="s">
        <v>134</v>
      </c>
      <c r="G27" s="3" t="s">
        <v>156</v>
      </c>
      <c r="H27" s="3" t="s">
        <v>53</v>
      </c>
      <c r="I27" s="3" t="s">
        <v>53</v>
      </c>
    </row>
    <row r="28" spans="2:9" x14ac:dyDescent="0.25">
      <c r="B28" s="3">
        <v>17</v>
      </c>
      <c r="C28" s="3" t="s">
        <v>47</v>
      </c>
      <c r="D28" s="3" t="s">
        <v>157</v>
      </c>
      <c r="E28" s="3" t="s">
        <v>47</v>
      </c>
      <c r="F28" s="3" t="s">
        <v>134</v>
      </c>
      <c r="G28" s="3" t="s">
        <v>158</v>
      </c>
      <c r="H28" s="3" t="s">
        <v>53</v>
      </c>
      <c r="I28" s="3" t="s">
        <v>53</v>
      </c>
    </row>
    <row r="29" spans="2:9" x14ac:dyDescent="0.25">
      <c r="B29" s="3">
        <v>18</v>
      </c>
      <c r="C29" s="3" t="s">
        <v>159</v>
      </c>
      <c r="D29" s="3" t="s">
        <v>160</v>
      </c>
      <c r="E29" s="3" t="s">
        <v>47</v>
      </c>
      <c r="F29" s="3" t="s">
        <v>161</v>
      </c>
      <c r="G29" s="3" t="s">
        <v>162</v>
      </c>
      <c r="H29" s="3" t="s">
        <v>53</v>
      </c>
      <c r="I29" s="3" t="s">
        <v>53</v>
      </c>
    </row>
    <row r="30" spans="2:9" x14ac:dyDescent="0.25">
      <c r="B30" s="3">
        <v>19</v>
      </c>
      <c r="C30" s="3" t="s">
        <v>47</v>
      </c>
      <c r="D30" s="3" t="s">
        <v>62</v>
      </c>
      <c r="E30" s="3" t="s">
        <v>47</v>
      </c>
      <c r="F30" s="3" t="s">
        <v>49</v>
      </c>
      <c r="G30" s="3" t="s">
        <v>126</v>
      </c>
      <c r="H30" s="3" t="s">
        <v>53</v>
      </c>
      <c r="I30" s="3" t="s">
        <v>53</v>
      </c>
    </row>
    <row r="31" spans="2:9" x14ac:dyDescent="0.25">
      <c r="B31" s="3">
        <v>20</v>
      </c>
      <c r="C31" s="3" t="s">
        <v>163</v>
      </c>
      <c r="D31" s="3" t="s">
        <v>164</v>
      </c>
      <c r="E31" s="3" t="s">
        <v>47</v>
      </c>
      <c r="F31" s="3" t="s">
        <v>47</v>
      </c>
      <c r="G31" s="3" t="s">
        <v>188</v>
      </c>
      <c r="H31" s="3" t="s">
        <v>53</v>
      </c>
      <c r="I31" s="3" t="s">
        <v>53</v>
      </c>
    </row>
    <row r="32" spans="2:9" x14ac:dyDescent="0.25">
      <c r="B32" s="3">
        <v>21</v>
      </c>
      <c r="C32" s="3" t="s">
        <v>127</v>
      </c>
      <c r="D32" s="3" t="s">
        <v>165</v>
      </c>
      <c r="E32" s="3" t="s">
        <v>47</v>
      </c>
      <c r="F32" s="3" t="s">
        <v>47</v>
      </c>
      <c r="G32" s="3" t="s">
        <v>188</v>
      </c>
      <c r="H32" s="3" t="s">
        <v>53</v>
      </c>
      <c r="I32" s="3" t="s">
        <v>53</v>
      </c>
    </row>
    <row r="33" spans="2:9" x14ac:dyDescent="0.25">
      <c r="B33" s="3">
        <v>22</v>
      </c>
      <c r="C33" s="3" t="s">
        <v>166</v>
      </c>
      <c r="D33" s="3" t="s">
        <v>167</v>
      </c>
      <c r="E33" s="3" t="s">
        <v>47</v>
      </c>
      <c r="F33" s="3" t="s">
        <v>168</v>
      </c>
      <c r="G33" s="3" t="s">
        <v>169</v>
      </c>
      <c r="H33" s="3" t="s">
        <v>53</v>
      </c>
      <c r="I33" s="3" t="s">
        <v>53</v>
      </c>
    </row>
    <row r="34" spans="2:9" x14ac:dyDescent="0.25">
      <c r="B34" s="3">
        <v>23</v>
      </c>
      <c r="C34" s="3" t="s">
        <v>170</v>
      </c>
      <c r="D34" s="3" t="s">
        <v>171</v>
      </c>
      <c r="E34" s="3" t="s">
        <v>47</v>
      </c>
      <c r="F34" s="3" t="s">
        <v>168</v>
      </c>
      <c r="G34" s="3" t="s">
        <v>172</v>
      </c>
      <c r="H34" s="3" t="s">
        <v>53</v>
      </c>
      <c r="I34" s="3" t="s">
        <v>53</v>
      </c>
    </row>
    <row r="35" spans="2:9" x14ac:dyDescent="0.25">
      <c r="B35" s="3">
        <v>24</v>
      </c>
      <c r="C35" s="3" t="s">
        <v>173</v>
      </c>
      <c r="D35" s="3" t="s">
        <v>174</v>
      </c>
      <c r="E35" s="3" t="s">
        <v>47</v>
      </c>
      <c r="F35" s="3" t="s">
        <v>168</v>
      </c>
      <c r="G35" s="3" t="s">
        <v>175</v>
      </c>
      <c r="H35" s="3" t="s">
        <v>53</v>
      </c>
      <c r="I35" s="3" t="s">
        <v>53</v>
      </c>
    </row>
    <row r="36" spans="2:9" x14ac:dyDescent="0.25">
      <c r="B36" s="3">
        <v>25</v>
      </c>
      <c r="C36" s="3" t="s">
        <v>176</v>
      </c>
      <c r="D36" s="3" t="s">
        <v>177</v>
      </c>
      <c r="E36" s="3" t="s">
        <v>47</v>
      </c>
      <c r="F36" s="3" t="s">
        <v>47</v>
      </c>
      <c r="G36" s="3" t="s">
        <v>188</v>
      </c>
      <c r="H36" s="3" t="s">
        <v>53</v>
      </c>
      <c r="I36" s="3" t="s">
        <v>53</v>
      </c>
    </row>
    <row r="37" spans="2:9" x14ac:dyDescent="0.25">
      <c r="B37" s="3">
        <v>26</v>
      </c>
      <c r="C37" s="3" t="s">
        <v>178</v>
      </c>
      <c r="D37" s="3" t="s">
        <v>179</v>
      </c>
      <c r="E37" s="3" t="s">
        <v>47</v>
      </c>
      <c r="F37" s="3" t="s">
        <v>180</v>
      </c>
      <c r="G37" s="3" t="s">
        <v>181</v>
      </c>
      <c r="H37" s="3" t="s">
        <v>53</v>
      </c>
      <c r="I37" s="3" t="s">
        <v>53</v>
      </c>
    </row>
    <row r="38" spans="2:9" x14ac:dyDescent="0.25">
      <c r="B38" s="3">
        <v>27</v>
      </c>
      <c r="C38" s="3" t="s">
        <v>182</v>
      </c>
      <c r="D38" s="3" t="s">
        <v>174</v>
      </c>
      <c r="E38" s="3" t="s">
        <v>47</v>
      </c>
      <c r="F38" s="3" t="s">
        <v>180</v>
      </c>
      <c r="G38" s="3" t="s">
        <v>126</v>
      </c>
      <c r="H38" s="3" t="s">
        <v>53</v>
      </c>
      <c r="I38" s="3" t="s">
        <v>53</v>
      </c>
    </row>
    <row r="39" spans="2:9" x14ac:dyDescent="0.25">
      <c r="B39" s="3">
        <v>28</v>
      </c>
      <c r="C39" s="3" t="s">
        <v>131</v>
      </c>
      <c r="D39" s="3" t="s">
        <v>183</v>
      </c>
      <c r="E39" s="3" t="s">
        <v>47</v>
      </c>
      <c r="F39" s="3" t="s">
        <v>47</v>
      </c>
      <c r="G39" s="3" t="s">
        <v>188</v>
      </c>
      <c r="H39" s="3" t="s">
        <v>53</v>
      </c>
      <c r="I39" s="3" t="s">
        <v>53</v>
      </c>
    </row>
    <row r="40" spans="2:9" x14ac:dyDescent="0.25">
      <c r="B40" s="3">
        <v>29</v>
      </c>
      <c r="C40" s="3" t="s">
        <v>184</v>
      </c>
      <c r="D40" s="3" t="s">
        <v>185</v>
      </c>
      <c r="E40" s="3" t="s">
        <v>47</v>
      </c>
      <c r="F40" s="3" t="s">
        <v>180</v>
      </c>
      <c r="G40" s="3" t="s">
        <v>126</v>
      </c>
      <c r="H40" s="3" t="s">
        <v>53</v>
      </c>
      <c r="I40" s="3" t="s">
        <v>53</v>
      </c>
    </row>
    <row r="41" spans="2:9" x14ac:dyDescent="0.25">
      <c r="B41" s="3">
        <v>30</v>
      </c>
      <c r="C41" s="3" t="s">
        <v>138</v>
      </c>
      <c r="D41" s="3" t="s">
        <v>186</v>
      </c>
      <c r="E41" s="3" t="s">
        <v>47</v>
      </c>
      <c r="F41" s="3" t="s">
        <v>187</v>
      </c>
      <c r="G41" s="3" t="s">
        <v>188</v>
      </c>
      <c r="H41" s="3" t="s">
        <v>53</v>
      </c>
      <c r="I41" s="3" t="s">
        <v>53</v>
      </c>
    </row>
    <row r="42" spans="2:9" x14ac:dyDescent="0.25">
      <c r="B42" s="3">
        <v>31</v>
      </c>
      <c r="C42" s="3" t="s">
        <v>189</v>
      </c>
      <c r="D42" s="3" t="s">
        <v>190</v>
      </c>
      <c r="E42" s="3" t="s">
        <v>47</v>
      </c>
      <c r="F42" s="3" t="s">
        <v>180</v>
      </c>
      <c r="G42" s="3" t="s">
        <v>126</v>
      </c>
      <c r="H42" s="3" t="s">
        <v>53</v>
      </c>
      <c r="I42" s="3" t="s">
        <v>53</v>
      </c>
    </row>
    <row r="43" spans="2:9" x14ac:dyDescent="0.25">
      <c r="B43" s="3">
        <v>32</v>
      </c>
      <c r="C43" s="3" t="s">
        <v>191</v>
      </c>
      <c r="D43" s="3" t="s">
        <v>192</v>
      </c>
      <c r="E43" s="3" t="s">
        <v>47</v>
      </c>
      <c r="F43" s="3" t="s">
        <v>180</v>
      </c>
      <c r="G43" s="3" t="s">
        <v>126</v>
      </c>
      <c r="H43" s="3" t="s">
        <v>53</v>
      </c>
      <c r="I43" s="3" t="s">
        <v>53</v>
      </c>
    </row>
    <row r="44" spans="2:9" x14ac:dyDescent="0.25">
      <c r="B44" s="3">
        <v>33</v>
      </c>
      <c r="C44" s="3" t="s">
        <v>193</v>
      </c>
      <c r="D44" s="3" t="s">
        <v>194</v>
      </c>
      <c r="E44" s="3" t="s">
        <v>47</v>
      </c>
      <c r="F44" s="3" t="s">
        <v>47</v>
      </c>
      <c r="G44" s="3" t="s">
        <v>188</v>
      </c>
      <c r="H44" s="3" t="s">
        <v>53</v>
      </c>
      <c r="I44" s="3" t="s">
        <v>53</v>
      </c>
    </row>
    <row r="45" spans="2:9" x14ac:dyDescent="0.25">
      <c r="B45" s="3">
        <v>34</v>
      </c>
      <c r="C45" s="3" t="s">
        <v>195</v>
      </c>
      <c r="D45" s="3" t="s">
        <v>196</v>
      </c>
      <c r="E45" s="3" t="s">
        <v>47</v>
      </c>
      <c r="F45" s="3" t="s">
        <v>161</v>
      </c>
      <c r="G45" s="3" t="s">
        <v>197</v>
      </c>
      <c r="H45" s="3" t="s">
        <v>53</v>
      </c>
      <c r="I45" s="3" t="s">
        <v>53</v>
      </c>
    </row>
    <row r="46" spans="2:9" x14ac:dyDescent="0.25">
      <c r="B46" s="3">
        <v>35</v>
      </c>
      <c r="C46" s="3" t="s">
        <v>198</v>
      </c>
      <c r="D46" s="3" t="s">
        <v>199</v>
      </c>
      <c r="E46" s="3" t="s">
        <v>47</v>
      </c>
      <c r="F46" s="3" t="s">
        <v>161</v>
      </c>
      <c r="G46" s="3" t="s">
        <v>197</v>
      </c>
      <c r="H46" s="3" t="s">
        <v>53</v>
      </c>
      <c r="I46" s="3" t="s">
        <v>53</v>
      </c>
    </row>
    <row r="47" spans="2:9" x14ac:dyDescent="0.25">
      <c r="B47" s="3">
        <v>36</v>
      </c>
      <c r="C47" s="3" t="s">
        <v>200</v>
      </c>
      <c r="D47" s="3" t="s">
        <v>201</v>
      </c>
      <c r="E47" s="3" t="s">
        <v>47</v>
      </c>
      <c r="F47" s="3" t="s">
        <v>161</v>
      </c>
      <c r="G47" s="3" t="s">
        <v>162</v>
      </c>
      <c r="H47" s="3" t="s">
        <v>53</v>
      </c>
      <c r="I47" s="3" t="s">
        <v>53</v>
      </c>
    </row>
    <row r="48" spans="2:9" x14ac:dyDescent="0.25">
      <c r="B48" s="3">
        <v>37</v>
      </c>
      <c r="C48" s="3" t="s">
        <v>202</v>
      </c>
      <c r="D48" s="3" t="s">
        <v>203</v>
      </c>
      <c r="E48" s="3" t="s">
        <v>47</v>
      </c>
      <c r="F48" s="3" t="s">
        <v>47</v>
      </c>
      <c r="G48" s="3" t="s">
        <v>188</v>
      </c>
      <c r="H48" s="3" t="s">
        <v>53</v>
      </c>
      <c r="I48" s="3" t="s">
        <v>53</v>
      </c>
    </row>
    <row r="49" spans="2:9" x14ac:dyDescent="0.25">
      <c r="B49" s="3">
        <v>38</v>
      </c>
      <c r="C49" s="3" t="s">
        <v>127</v>
      </c>
      <c r="D49" s="3" t="s">
        <v>204</v>
      </c>
      <c r="E49" s="3" t="s">
        <v>47</v>
      </c>
      <c r="F49" s="3" t="s">
        <v>47</v>
      </c>
      <c r="G49" s="3" t="s">
        <v>188</v>
      </c>
      <c r="H49" s="3" t="s">
        <v>53</v>
      </c>
      <c r="I49" s="3" t="s">
        <v>53</v>
      </c>
    </row>
    <row r="50" spans="2:9" x14ac:dyDescent="0.25">
      <c r="B50" s="3">
        <v>39</v>
      </c>
      <c r="C50" s="3" t="s">
        <v>166</v>
      </c>
      <c r="D50" s="3" t="s">
        <v>205</v>
      </c>
      <c r="E50" s="3" t="s">
        <v>47</v>
      </c>
      <c r="F50" s="3" t="s">
        <v>168</v>
      </c>
      <c r="G50" s="3" t="s">
        <v>175</v>
      </c>
      <c r="H50" s="3" t="s">
        <v>53</v>
      </c>
      <c r="I50" s="3" t="s">
        <v>53</v>
      </c>
    </row>
    <row r="51" spans="2:9" x14ac:dyDescent="0.25">
      <c r="B51" s="3">
        <v>40</v>
      </c>
      <c r="C51" s="3" t="s">
        <v>170</v>
      </c>
      <c r="D51" s="3" t="s">
        <v>206</v>
      </c>
      <c r="E51" s="3" t="s">
        <v>47</v>
      </c>
      <c r="F51" s="3" t="s">
        <v>168</v>
      </c>
      <c r="G51" s="3" t="s">
        <v>175</v>
      </c>
      <c r="H51" s="3" t="s">
        <v>53</v>
      </c>
      <c r="I51" s="3" t="s">
        <v>53</v>
      </c>
    </row>
    <row r="52" spans="2:9" x14ac:dyDescent="0.25">
      <c r="B52" s="3">
        <v>41</v>
      </c>
      <c r="C52" s="3" t="s">
        <v>207</v>
      </c>
      <c r="D52" s="3" t="s">
        <v>208</v>
      </c>
      <c r="E52" s="3" t="s">
        <v>47</v>
      </c>
      <c r="F52" s="3" t="s">
        <v>168</v>
      </c>
      <c r="G52" s="3" t="s">
        <v>172</v>
      </c>
      <c r="H52" s="3" t="s">
        <v>53</v>
      </c>
      <c r="I52" s="3" t="s">
        <v>53</v>
      </c>
    </row>
    <row r="53" spans="2:9" x14ac:dyDescent="0.25">
      <c r="B53" s="3">
        <v>42</v>
      </c>
      <c r="C53" s="3" t="s">
        <v>209</v>
      </c>
      <c r="D53" s="3" t="s">
        <v>210</v>
      </c>
      <c r="E53" s="3" t="s">
        <v>47</v>
      </c>
      <c r="F53" s="3" t="s">
        <v>168</v>
      </c>
      <c r="G53" s="3" t="s">
        <v>211</v>
      </c>
      <c r="H53" s="3" t="s">
        <v>53</v>
      </c>
      <c r="I53" s="3" t="s">
        <v>53</v>
      </c>
    </row>
    <row r="54" spans="2:9" x14ac:dyDescent="0.25">
      <c r="B54" s="3">
        <v>43</v>
      </c>
      <c r="C54" s="3" t="s">
        <v>176</v>
      </c>
      <c r="D54" s="3" t="s">
        <v>212</v>
      </c>
      <c r="E54" s="3" t="s">
        <v>47</v>
      </c>
      <c r="F54" s="3" t="s">
        <v>180</v>
      </c>
      <c r="G54" s="3" t="s">
        <v>197</v>
      </c>
      <c r="H54" s="3" t="s">
        <v>53</v>
      </c>
      <c r="I54" s="3" t="s">
        <v>53</v>
      </c>
    </row>
    <row r="55" spans="2:9" x14ac:dyDescent="0.25">
      <c r="B55" s="3">
        <v>44</v>
      </c>
      <c r="C55" s="3" t="s">
        <v>131</v>
      </c>
      <c r="D55" s="3" t="s">
        <v>213</v>
      </c>
      <c r="E55" s="3" t="s">
        <v>47</v>
      </c>
      <c r="F55" s="3" t="s">
        <v>180</v>
      </c>
      <c r="G55" s="3" t="s">
        <v>175</v>
      </c>
      <c r="H55" s="3" t="s">
        <v>53</v>
      </c>
      <c r="I55" s="3" t="s">
        <v>53</v>
      </c>
    </row>
    <row r="56" spans="2:9" x14ac:dyDescent="0.25">
      <c r="B56" s="3">
        <v>45</v>
      </c>
      <c r="C56" s="3" t="s">
        <v>214</v>
      </c>
      <c r="D56" s="3" t="s">
        <v>215</v>
      </c>
      <c r="E56" s="3" t="s">
        <v>47</v>
      </c>
      <c r="F56" s="3" t="s">
        <v>47</v>
      </c>
      <c r="G56" s="3" t="s">
        <v>188</v>
      </c>
      <c r="H56" s="3" t="s">
        <v>53</v>
      </c>
      <c r="I56" s="3" t="s">
        <v>53</v>
      </c>
    </row>
    <row r="57" spans="2:9" x14ac:dyDescent="0.25">
      <c r="B57" s="3">
        <v>46</v>
      </c>
      <c r="C57" s="3" t="s">
        <v>216</v>
      </c>
      <c r="D57" s="3" t="s">
        <v>217</v>
      </c>
      <c r="E57" s="3" t="s">
        <v>47</v>
      </c>
      <c r="F57" s="3" t="s">
        <v>161</v>
      </c>
      <c r="G57" s="3" t="s">
        <v>218</v>
      </c>
      <c r="H57" s="3" t="s">
        <v>53</v>
      </c>
      <c r="I57" s="3" t="s">
        <v>53</v>
      </c>
    </row>
    <row r="58" spans="2:9" x14ac:dyDescent="0.25">
      <c r="B58" s="3">
        <v>47</v>
      </c>
      <c r="C58" s="3" t="s">
        <v>219</v>
      </c>
      <c r="D58" s="3" t="s">
        <v>220</v>
      </c>
      <c r="E58" s="3" t="s">
        <v>47</v>
      </c>
      <c r="F58" s="3" t="s">
        <v>161</v>
      </c>
      <c r="G58" s="3" t="s">
        <v>218</v>
      </c>
      <c r="H58" s="3" t="s">
        <v>53</v>
      </c>
      <c r="I58" s="3" t="s">
        <v>53</v>
      </c>
    </row>
    <row r="59" spans="2:9" x14ac:dyDescent="0.25">
      <c r="B59" s="3">
        <v>48</v>
      </c>
      <c r="C59" s="3" t="s">
        <v>221</v>
      </c>
      <c r="D59" s="3" t="s">
        <v>222</v>
      </c>
      <c r="E59" s="3" t="s">
        <v>47</v>
      </c>
      <c r="F59" s="3" t="s">
        <v>161</v>
      </c>
      <c r="G59" s="3" t="s">
        <v>218</v>
      </c>
      <c r="H59" s="3" t="s">
        <v>53</v>
      </c>
      <c r="I59" s="3" t="s">
        <v>53</v>
      </c>
    </row>
    <row r="60" spans="2:9" x14ac:dyDescent="0.25">
      <c r="B60" s="3">
        <v>49</v>
      </c>
      <c r="C60" s="3" t="s">
        <v>223</v>
      </c>
      <c r="D60" s="3" t="s">
        <v>224</v>
      </c>
      <c r="E60" s="3" t="s">
        <v>47</v>
      </c>
      <c r="F60" s="3" t="s">
        <v>161</v>
      </c>
      <c r="G60" s="3" t="s">
        <v>225</v>
      </c>
      <c r="H60" s="3" t="s">
        <v>53</v>
      </c>
      <c r="I60" s="3" t="s">
        <v>53</v>
      </c>
    </row>
    <row r="61" spans="2:9" x14ac:dyDescent="0.25">
      <c r="B61" s="3">
        <v>50</v>
      </c>
      <c r="C61" s="3" t="s">
        <v>47</v>
      </c>
      <c r="D61" s="3" t="s">
        <v>226</v>
      </c>
      <c r="E61" s="3" t="s">
        <v>47</v>
      </c>
      <c r="F61" s="3" t="s">
        <v>47</v>
      </c>
      <c r="G61" s="3" t="s">
        <v>188</v>
      </c>
      <c r="H61" s="3" t="s">
        <v>53</v>
      </c>
      <c r="I61" s="3" t="s">
        <v>53</v>
      </c>
    </row>
    <row r="62" spans="2:9" x14ac:dyDescent="0.25">
      <c r="B62" s="3">
        <v>51</v>
      </c>
      <c r="C62" s="3" t="s">
        <v>227</v>
      </c>
      <c r="D62" s="3" t="s">
        <v>228</v>
      </c>
      <c r="E62" s="3" t="s">
        <v>47</v>
      </c>
      <c r="F62" s="3" t="s">
        <v>47</v>
      </c>
      <c r="G62" s="3" t="s">
        <v>188</v>
      </c>
      <c r="H62" s="3" t="s">
        <v>53</v>
      </c>
      <c r="I62" s="3" t="s">
        <v>53</v>
      </c>
    </row>
    <row r="63" spans="2:9" x14ac:dyDescent="0.25">
      <c r="B63" s="3">
        <v>52</v>
      </c>
      <c r="C63" s="3" t="s">
        <v>127</v>
      </c>
      <c r="D63" s="3" t="s">
        <v>229</v>
      </c>
      <c r="E63" s="3" t="s">
        <v>47</v>
      </c>
      <c r="F63" s="3" t="s">
        <v>180</v>
      </c>
      <c r="G63" s="3" t="s">
        <v>126</v>
      </c>
      <c r="H63" s="3" t="s">
        <v>53</v>
      </c>
      <c r="I63" s="3" t="s">
        <v>53</v>
      </c>
    </row>
    <row r="64" spans="2:9" x14ac:dyDescent="0.25">
      <c r="B64" s="3">
        <v>53</v>
      </c>
      <c r="C64" s="3" t="s">
        <v>176</v>
      </c>
      <c r="D64" s="3" t="s">
        <v>230</v>
      </c>
      <c r="E64" s="3" t="s">
        <v>47</v>
      </c>
      <c r="F64" s="3" t="s">
        <v>180</v>
      </c>
      <c r="G64" s="3" t="s">
        <v>231</v>
      </c>
      <c r="H64" s="3" t="s">
        <v>53</v>
      </c>
      <c r="I64" s="3" t="s">
        <v>53</v>
      </c>
    </row>
    <row r="65" spans="2:9" x14ac:dyDescent="0.25">
      <c r="B65" s="3">
        <v>54</v>
      </c>
      <c r="C65" s="3" t="s">
        <v>141</v>
      </c>
      <c r="D65" s="3" t="s">
        <v>232</v>
      </c>
      <c r="E65" s="3" t="s">
        <v>47</v>
      </c>
      <c r="F65" s="3" t="s">
        <v>233</v>
      </c>
      <c r="G65" s="3" t="s">
        <v>234</v>
      </c>
      <c r="H65" s="3" t="s">
        <v>53</v>
      </c>
      <c r="I65" s="3" t="s">
        <v>53</v>
      </c>
    </row>
  </sheetData>
  <mergeCells count="66">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J1:O1"/>
    <mergeCell ref="J2:O2"/>
    <mergeCell ref="J3:O3"/>
    <mergeCell ref="J4:O4"/>
    <mergeCell ref="J5:O5"/>
    <mergeCell ref="J6:O6"/>
    <mergeCell ref="J7:O7"/>
    <mergeCell ref="J8:O8"/>
    <mergeCell ref="J9:O9"/>
    <mergeCell ref="J10:O10"/>
    <mergeCell ref="K11:O11"/>
    <mergeCell ref="Q12:U12"/>
    <mergeCell ref="Q13:U13"/>
    <mergeCell ref="P1:U1"/>
    <mergeCell ref="P2:U2"/>
    <mergeCell ref="P3:U3"/>
    <mergeCell ref="P4:U4"/>
    <mergeCell ref="P5:U5"/>
    <mergeCell ref="P6:U6"/>
    <mergeCell ref="P7:U7"/>
    <mergeCell ref="P8:U8"/>
    <mergeCell ref="P9:U9"/>
    <mergeCell ref="P10:U10"/>
    <mergeCell ref="Q11:U11"/>
    <mergeCell ref="W12:AA12"/>
    <mergeCell ref="W13:AA13"/>
    <mergeCell ref="V1:AA1"/>
    <mergeCell ref="V2:AA2"/>
    <mergeCell ref="V3:AA3"/>
    <mergeCell ref="V4:AA4"/>
    <mergeCell ref="V5:AA5"/>
    <mergeCell ref="V6:AA6"/>
    <mergeCell ref="V7:AA7"/>
    <mergeCell ref="V8:AA8"/>
    <mergeCell ref="V9:AA9"/>
    <mergeCell ref="V10:AA10"/>
    <mergeCell ref="W11:AA11"/>
    <mergeCell ref="AC12:AG12"/>
    <mergeCell ref="AC13:AG13"/>
    <mergeCell ref="AB1:AG1"/>
    <mergeCell ref="AB2:AG2"/>
    <mergeCell ref="AB3:AG3"/>
    <mergeCell ref="AB4:AG4"/>
    <mergeCell ref="AB5:AG5"/>
    <mergeCell ref="AB6:AG6"/>
    <mergeCell ref="AB7:AG7"/>
    <mergeCell ref="AB8:AG8"/>
    <mergeCell ref="AB9:AG9"/>
    <mergeCell ref="AB10:AG10"/>
    <mergeCell ref="AC11:AG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5" ma:contentTypeDescription="Create a new document." ma:contentTypeScope="" ma:versionID="d3a139f5ad45fee997a49377f5348318">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602289015ecd2f3c3462f5da262c88b0"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Props1.xml><?xml version="1.0" encoding="utf-8"?>
<ds:datastoreItem xmlns:ds="http://schemas.openxmlformats.org/officeDocument/2006/customXml" ds:itemID="{F5F1029C-5A91-42C2-B7EE-B458A2D2E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A70A6F-D358-4C28-BF49-19F9E66B3694}">
  <ds:schemaRefs>
    <ds:schemaRef ds:uri="http://schemas.microsoft.com/sharepoint/v3/contenttype/forms"/>
  </ds:schemaRefs>
</ds:datastoreItem>
</file>

<file path=customXml/itemProps3.xml><?xml version="1.0" encoding="utf-8"?>
<ds:datastoreItem xmlns:ds="http://schemas.openxmlformats.org/officeDocument/2006/customXml" ds:itemID="{C590799C-2B5B-434A-A3BF-92BF4D0B1402}">
  <ds:schemaRefs>
    <ds:schemaRef ds:uri="http://schemas.microsoft.com/office/infopath/2007/PartnerControls"/>
    <ds:schemaRef ds:uri="d14d6e24-8e63-4660-88d2-aa410eff2534"/>
    <ds:schemaRef ds:uri="http://purl.org/dc/elements/1.1/"/>
    <ds:schemaRef ds:uri="http://schemas.microsoft.com/office/2006/documentManagement/types"/>
    <ds:schemaRef ds:uri="ecc90716-5126-4e73-9627-963dcf1064ff"/>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Pushpak Mahesh Shewale</cp:lastModifiedBy>
  <dcterms:created xsi:type="dcterms:W3CDTF">2024-11-12T06:01:26Z</dcterms:created>
  <dcterms:modified xsi:type="dcterms:W3CDTF">2024-11-15T06:43:52Z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