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9239\AppData\Local\Microsoft\Windows\INetCache\Content.Outlook\UFKV131Y\"/>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Bid'!$A$3:$S$235</definedName>
  </definedNames>
  <calcPr calcId="162913"/>
</workbook>
</file>

<file path=xl/calcChain.xml><?xml version="1.0" encoding="utf-8"?>
<calcChain xmlns="http://schemas.openxmlformats.org/spreadsheetml/2006/main">
  <c r="S1" i="2" l="1"/>
  <c r="O1" i="2"/>
  <c r="K4" i="2"/>
  <c r="K1" i="2" s="1"/>
  <c r="S235" i="2"/>
  <c r="S233" i="2"/>
  <c r="S232" i="2"/>
  <c r="S230" i="2"/>
  <c r="S228" i="2"/>
  <c r="S226" i="2"/>
  <c r="S224" i="2"/>
  <c r="S222" i="2"/>
  <c r="S220" i="2"/>
  <c r="S217" i="2"/>
  <c r="S216" i="2"/>
  <c r="S214" i="2"/>
  <c r="S211" i="2"/>
  <c r="S209" i="2"/>
  <c r="S208" i="2"/>
  <c r="S207" i="2"/>
  <c r="S206" i="2"/>
  <c r="S203" i="2"/>
  <c r="S201" i="2"/>
  <c r="S199" i="2"/>
  <c r="S198" i="2"/>
  <c r="S197" i="2"/>
  <c r="S195" i="2"/>
  <c r="S194" i="2"/>
  <c r="S193" i="2"/>
  <c r="S190" i="2"/>
  <c r="S189" i="2"/>
  <c r="S188" i="2"/>
  <c r="S187" i="2"/>
  <c r="S185" i="2"/>
  <c r="S184" i="2"/>
  <c r="S182" i="2"/>
  <c r="S181" i="2"/>
  <c r="S180" i="2"/>
  <c r="S179" i="2"/>
  <c r="S178" i="2"/>
  <c r="S176" i="2"/>
  <c r="S174" i="2"/>
  <c r="S173" i="2"/>
  <c r="S171" i="2"/>
  <c r="S170" i="2"/>
  <c r="S169" i="2"/>
  <c r="S168" i="2"/>
  <c r="S167" i="2"/>
  <c r="S166" i="2"/>
  <c r="S164" i="2"/>
  <c r="S163" i="2"/>
  <c r="S162" i="2"/>
  <c r="S161" i="2"/>
  <c r="S160" i="2"/>
  <c r="S159" i="2"/>
  <c r="S158" i="2"/>
  <c r="S157" i="2"/>
  <c r="S156" i="2"/>
  <c r="S154" i="2"/>
  <c r="S153" i="2"/>
  <c r="S152" i="2"/>
  <c r="S151" i="2"/>
  <c r="S150" i="2"/>
  <c r="S148" i="2"/>
  <c r="S147" i="2"/>
  <c r="S146" i="2"/>
  <c r="S145" i="2"/>
  <c r="S143" i="2"/>
  <c r="S142" i="2"/>
  <c r="S140" i="2"/>
  <c r="S139" i="2"/>
  <c r="S137" i="2"/>
  <c r="S136" i="2"/>
  <c r="S134" i="2"/>
  <c r="S129" i="2"/>
  <c r="S117" i="2"/>
  <c r="S116" i="2"/>
  <c r="S115" i="2"/>
  <c r="S114" i="2"/>
  <c r="S113" i="2"/>
  <c r="S112" i="2"/>
  <c r="S111" i="2"/>
  <c r="S110" i="2"/>
  <c r="S109" i="2"/>
  <c r="S108" i="2"/>
  <c r="S107" i="2"/>
  <c r="S105" i="2"/>
  <c r="S103" i="2"/>
  <c r="S102" i="2"/>
  <c r="S101" i="2"/>
  <c r="S100" i="2"/>
  <c r="S99" i="2"/>
  <c r="S98" i="2"/>
  <c r="S96" i="2"/>
  <c r="S95" i="2"/>
  <c r="S91" i="2"/>
  <c r="S90" i="2"/>
  <c r="S88" i="2"/>
  <c r="S87" i="2"/>
  <c r="S84" i="2"/>
  <c r="S83" i="2"/>
  <c r="S80" i="2"/>
  <c r="S77" i="2"/>
  <c r="S76" i="2"/>
  <c r="S75" i="2"/>
  <c r="S74" i="2"/>
  <c r="S73" i="2"/>
  <c r="S72" i="2"/>
  <c r="S71" i="2"/>
  <c r="S70" i="2"/>
  <c r="S69" i="2"/>
  <c r="S66" i="2"/>
  <c r="S65" i="2"/>
  <c r="S64" i="2"/>
  <c r="S61" i="2"/>
  <c r="S60" i="2"/>
  <c r="S59" i="2"/>
  <c r="S58" i="2"/>
  <c r="S57" i="2"/>
  <c r="S56" i="2"/>
  <c r="S55" i="2"/>
  <c r="S54" i="2"/>
  <c r="S53" i="2"/>
  <c r="S52" i="2"/>
  <c r="S51" i="2"/>
  <c r="S50" i="2"/>
  <c r="S49" i="2"/>
  <c r="S48" i="2"/>
  <c r="S44" i="2"/>
  <c r="S43" i="2"/>
  <c r="S42" i="2"/>
  <c r="S41" i="2"/>
  <c r="S40" i="2"/>
  <c r="S37" i="2"/>
  <c r="S36" i="2"/>
  <c r="S35" i="2"/>
  <c r="S34" i="2"/>
  <c r="S33" i="2"/>
  <c r="S26" i="2"/>
  <c r="S24" i="2"/>
  <c r="S22" i="2"/>
  <c r="S17" i="2"/>
  <c r="S15" i="2"/>
  <c r="S13" i="2"/>
  <c r="S9" i="2"/>
  <c r="S6" i="2"/>
  <c r="I8" i="1"/>
  <c r="G8" i="1"/>
  <c r="E8" i="1"/>
  <c r="M235" i="2" l="1"/>
  <c r="M233" i="2"/>
  <c r="M232" i="2"/>
  <c r="M230" i="2"/>
  <c r="M228" i="2"/>
  <c r="M226" i="2"/>
  <c r="M224" i="2"/>
  <c r="M222" i="2"/>
  <c r="M220" i="2"/>
  <c r="M217" i="2"/>
  <c r="M216" i="2"/>
  <c r="M214" i="2"/>
  <c r="M211" i="2"/>
  <c r="M209" i="2"/>
  <c r="M208" i="2"/>
  <c r="M207" i="2"/>
  <c r="M206" i="2"/>
  <c r="M203" i="2"/>
  <c r="M201" i="2"/>
  <c r="M199" i="2"/>
  <c r="M198" i="2"/>
  <c r="M197" i="2"/>
  <c r="M195" i="2"/>
  <c r="M194" i="2"/>
  <c r="M193" i="2"/>
  <c r="M190" i="2"/>
  <c r="M189" i="2"/>
  <c r="M188" i="2"/>
  <c r="M187" i="2"/>
  <c r="M185" i="2"/>
  <c r="M184" i="2"/>
  <c r="M182" i="2"/>
  <c r="M181" i="2"/>
  <c r="M180" i="2"/>
  <c r="M179" i="2"/>
  <c r="M178" i="2"/>
  <c r="M176" i="2"/>
  <c r="M174" i="2"/>
  <c r="M173" i="2"/>
  <c r="M171" i="2"/>
  <c r="M170" i="2"/>
  <c r="M169" i="2"/>
  <c r="M168" i="2"/>
  <c r="M167" i="2"/>
  <c r="M166" i="2"/>
  <c r="M164" i="2"/>
  <c r="M163" i="2"/>
  <c r="M162" i="2"/>
  <c r="M161" i="2"/>
  <c r="M160" i="2"/>
  <c r="M159" i="2"/>
  <c r="M158" i="2"/>
  <c r="M157" i="2"/>
  <c r="M156" i="2"/>
  <c r="M154" i="2"/>
  <c r="M153" i="2"/>
  <c r="M152" i="2"/>
  <c r="M151" i="2"/>
  <c r="M150" i="2"/>
  <c r="M148" i="2"/>
  <c r="M147" i="2"/>
  <c r="M146" i="2"/>
  <c r="M145" i="2"/>
  <c r="M143" i="2"/>
  <c r="M142" i="2"/>
  <c r="M140" i="2"/>
  <c r="M139" i="2"/>
  <c r="M137" i="2"/>
  <c r="M136" i="2"/>
  <c r="M134" i="2"/>
  <c r="M129" i="2"/>
  <c r="M117" i="2"/>
  <c r="M116" i="2"/>
  <c r="M115" i="2"/>
  <c r="M114" i="2"/>
  <c r="M113" i="2"/>
  <c r="M112" i="2"/>
  <c r="M111" i="2"/>
  <c r="M110" i="2"/>
  <c r="M109" i="2"/>
  <c r="M108" i="2"/>
  <c r="M107" i="2"/>
  <c r="M105" i="2"/>
  <c r="M103" i="2"/>
  <c r="M102" i="2"/>
  <c r="M101" i="2"/>
  <c r="M100" i="2"/>
  <c r="M99" i="2"/>
  <c r="M98" i="2"/>
  <c r="M96" i="2"/>
  <c r="M95" i="2"/>
  <c r="M91" i="2"/>
  <c r="M90" i="2"/>
  <c r="M88" i="2"/>
  <c r="M87" i="2"/>
  <c r="M84" i="2"/>
  <c r="M83" i="2"/>
  <c r="M80" i="2"/>
  <c r="M77" i="2"/>
  <c r="M76" i="2"/>
  <c r="M75" i="2"/>
  <c r="M74" i="2"/>
  <c r="M73" i="2"/>
  <c r="M72" i="2"/>
  <c r="M71" i="2"/>
  <c r="M70" i="2"/>
  <c r="M69" i="2"/>
  <c r="M66" i="2"/>
  <c r="M65" i="2"/>
  <c r="M64" i="2"/>
  <c r="M61" i="2"/>
  <c r="M60" i="2"/>
  <c r="M59" i="2"/>
  <c r="M58" i="2"/>
  <c r="M57" i="2"/>
  <c r="M56" i="2"/>
  <c r="M55" i="2"/>
  <c r="M54" i="2"/>
  <c r="M53" i="2"/>
  <c r="M52" i="2"/>
  <c r="M51" i="2"/>
  <c r="M50" i="2"/>
  <c r="M49" i="2"/>
  <c r="M48" i="2"/>
  <c r="M44" i="2"/>
  <c r="M43" i="2"/>
  <c r="M42" i="2"/>
  <c r="M41" i="2"/>
  <c r="M40" i="2"/>
  <c r="M37" i="2"/>
  <c r="M36" i="2"/>
  <c r="M35" i="2"/>
  <c r="M34" i="2"/>
  <c r="M33" i="2"/>
  <c r="M26" i="2"/>
  <c r="M24" i="2"/>
  <c r="M22" i="2"/>
  <c r="M17" i="2"/>
  <c r="M15" i="2"/>
  <c r="M13" i="2"/>
  <c r="M9" i="2"/>
  <c r="M6" i="2"/>
  <c r="M218" i="2" l="1"/>
  <c r="F7" i="1" s="1"/>
  <c r="M191" i="2"/>
  <c r="F6" i="1" s="1"/>
  <c r="M118" i="2"/>
  <c r="F5" i="1" s="1"/>
  <c r="M81" i="2"/>
  <c r="F4" i="1" s="1"/>
  <c r="M4" i="2"/>
  <c r="F3" i="1" s="1"/>
  <c r="Q235" i="2"/>
  <c r="Q233" i="2"/>
  <c r="Q232" i="2"/>
  <c r="Q230" i="2"/>
  <c r="Q228" i="2"/>
  <c r="Q226" i="2"/>
  <c r="Q224" i="2"/>
  <c r="Q222" i="2"/>
  <c r="Q220" i="2"/>
  <c r="Q217" i="2"/>
  <c r="Q216" i="2"/>
  <c r="Q214" i="2"/>
  <c r="Q211" i="2"/>
  <c r="Q209" i="2"/>
  <c r="Q208" i="2"/>
  <c r="Q207" i="2"/>
  <c r="Q206" i="2"/>
  <c r="Q203" i="2"/>
  <c r="Q201" i="2"/>
  <c r="Q199" i="2"/>
  <c r="Q198" i="2"/>
  <c r="Q197" i="2"/>
  <c r="Q195" i="2"/>
  <c r="Q194" i="2"/>
  <c r="Q193" i="2"/>
  <c r="Q190" i="2"/>
  <c r="Q189" i="2"/>
  <c r="Q188" i="2"/>
  <c r="Q187" i="2"/>
  <c r="Q185" i="2"/>
  <c r="Q184" i="2"/>
  <c r="Q182" i="2"/>
  <c r="Q181" i="2"/>
  <c r="Q180" i="2"/>
  <c r="Q179" i="2"/>
  <c r="Q178" i="2"/>
  <c r="Q176" i="2"/>
  <c r="Q174" i="2"/>
  <c r="Q173" i="2"/>
  <c r="Q171" i="2"/>
  <c r="Q170" i="2"/>
  <c r="Q169" i="2"/>
  <c r="Q168" i="2"/>
  <c r="Q167" i="2"/>
  <c r="Q166" i="2"/>
  <c r="Q164" i="2"/>
  <c r="Q163" i="2"/>
  <c r="Q162" i="2"/>
  <c r="Q161" i="2"/>
  <c r="Q160" i="2"/>
  <c r="Q159" i="2"/>
  <c r="Q158" i="2"/>
  <c r="Q157" i="2"/>
  <c r="Q156" i="2"/>
  <c r="Q154" i="2"/>
  <c r="Q153" i="2"/>
  <c r="Q152" i="2"/>
  <c r="Q151" i="2"/>
  <c r="Q150" i="2"/>
  <c r="Q148" i="2"/>
  <c r="Q147" i="2"/>
  <c r="Q146" i="2"/>
  <c r="Q145" i="2"/>
  <c r="Q143" i="2"/>
  <c r="Q142" i="2"/>
  <c r="Q140" i="2"/>
  <c r="Q139" i="2"/>
  <c r="Q137" i="2"/>
  <c r="Q136" i="2"/>
  <c r="Q134" i="2"/>
  <c r="Q129" i="2"/>
  <c r="Q117" i="2"/>
  <c r="Q116" i="2"/>
  <c r="Q115" i="2"/>
  <c r="Q114" i="2"/>
  <c r="Q113" i="2"/>
  <c r="Q112" i="2"/>
  <c r="Q111" i="2"/>
  <c r="Q110" i="2"/>
  <c r="Q109" i="2"/>
  <c r="Q108" i="2"/>
  <c r="Q107" i="2"/>
  <c r="Q105" i="2"/>
  <c r="Q103" i="2"/>
  <c r="Q102" i="2"/>
  <c r="Q101" i="2"/>
  <c r="Q100" i="2"/>
  <c r="Q99" i="2"/>
  <c r="Q98" i="2"/>
  <c r="Q96" i="2"/>
  <c r="Q95" i="2"/>
  <c r="Q91" i="2"/>
  <c r="Q90" i="2"/>
  <c r="Q88" i="2"/>
  <c r="Q87" i="2"/>
  <c r="Q84" i="2"/>
  <c r="Q83" i="2"/>
  <c r="Q80" i="2"/>
  <c r="Q77" i="2"/>
  <c r="Q76" i="2"/>
  <c r="Q75" i="2"/>
  <c r="Q74" i="2"/>
  <c r="Q73" i="2"/>
  <c r="Q72" i="2"/>
  <c r="Q71" i="2"/>
  <c r="Q70" i="2"/>
  <c r="Q69" i="2"/>
  <c r="Q66" i="2"/>
  <c r="Q65" i="2"/>
  <c r="Q64" i="2"/>
  <c r="Q61" i="2"/>
  <c r="Q60" i="2"/>
  <c r="Q59" i="2"/>
  <c r="Q58" i="2"/>
  <c r="Q57" i="2"/>
  <c r="Q56" i="2"/>
  <c r="Q55" i="2"/>
  <c r="Q54" i="2"/>
  <c r="Q53" i="2"/>
  <c r="Q52" i="2"/>
  <c r="Q51" i="2"/>
  <c r="Q50" i="2"/>
  <c r="Q49" i="2"/>
  <c r="Q48" i="2"/>
  <c r="Q44" i="2"/>
  <c r="Q43" i="2"/>
  <c r="Q42" i="2"/>
  <c r="Q41" i="2"/>
  <c r="Q40" i="2"/>
  <c r="Q37" i="2"/>
  <c r="Q36" i="2"/>
  <c r="Q35" i="2"/>
  <c r="Q34" i="2"/>
  <c r="Q33" i="2"/>
  <c r="Q26" i="2"/>
  <c r="Q24" i="2"/>
  <c r="Q22" i="2"/>
  <c r="Q17" i="2"/>
  <c r="Q15" i="2"/>
  <c r="Q13" i="2"/>
  <c r="Q9" i="2"/>
  <c r="Q6" i="2"/>
  <c r="I235" i="2"/>
  <c r="I233" i="2"/>
  <c r="I232" i="2"/>
  <c r="I230" i="2"/>
  <c r="I228" i="2"/>
  <c r="I226" i="2"/>
  <c r="I224" i="2"/>
  <c r="I222" i="2"/>
  <c r="I220" i="2"/>
  <c r="I217" i="2"/>
  <c r="I216" i="2"/>
  <c r="I214" i="2"/>
  <c r="I211" i="2"/>
  <c r="I209" i="2"/>
  <c r="I208" i="2"/>
  <c r="I207" i="2"/>
  <c r="I206" i="2"/>
  <c r="I203" i="2"/>
  <c r="I201" i="2"/>
  <c r="I199" i="2"/>
  <c r="I198" i="2"/>
  <c r="I197" i="2"/>
  <c r="I195" i="2"/>
  <c r="I194" i="2"/>
  <c r="I193" i="2"/>
  <c r="I190" i="2"/>
  <c r="I189" i="2"/>
  <c r="I188" i="2"/>
  <c r="I187" i="2"/>
  <c r="I185" i="2"/>
  <c r="I184" i="2"/>
  <c r="I182" i="2"/>
  <c r="I181" i="2"/>
  <c r="I180" i="2"/>
  <c r="I179" i="2"/>
  <c r="I178" i="2"/>
  <c r="I176" i="2"/>
  <c r="I174" i="2"/>
  <c r="I173" i="2"/>
  <c r="I171" i="2"/>
  <c r="I170" i="2"/>
  <c r="I169" i="2"/>
  <c r="I168" i="2"/>
  <c r="I167" i="2"/>
  <c r="I166" i="2"/>
  <c r="I164" i="2"/>
  <c r="I163" i="2"/>
  <c r="I162" i="2"/>
  <c r="I161" i="2"/>
  <c r="I160" i="2"/>
  <c r="I159" i="2"/>
  <c r="I158" i="2"/>
  <c r="I157" i="2"/>
  <c r="I156" i="2"/>
  <c r="I154" i="2"/>
  <c r="I153" i="2"/>
  <c r="I152" i="2"/>
  <c r="I151" i="2"/>
  <c r="I150" i="2"/>
  <c r="I148" i="2"/>
  <c r="I147" i="2"/>
  <c r="I146" i="2"/>
  <c r="I145" i="2"/>
  <c r="I143" i="2"/>
  <c r="I142" i="2"/>
  <c r="I140" i="2"/>
  <c r="I139" i="2"/>
  <c r="I137" i="2"/>
  <c r="I136" i="2"/>
  <c r="I134" i="2"/>
  <c r="I129" i="2"/>
  <c r="I117" i="2"/>
  <c r="I116" i="2"/>
  <c r="I115" i="2"/>
  <c r="I114" i="2"/>
  <c r="I113" i="2"/>
  <c r="I112" i="2"/>
  <c r="I111" i="2"/>
  <c r="I110" i="2"/>
  <c r="I109" i="2"/>
  <c r="I108" i="2"/>
  <c r="I107" i="2"/>
  <c r="I105" i="2"/>
  <c r="I103" i="2"/>
  <c r="I102" i="2"/>
  <c r="I101" i="2"/>
  <c r="I100" i="2"/>
  <c r="I99" i="2"/>
  <c r="I98" i="2"/>
  <c r="I96" i="2"/>
  <c r="I95" i="2"/>
  <c r="I91" i="2"/>
  <c r="I90" i="2"/>
  <c r="I88" i="2"/>
  <c r="I87" i="2"/>
  <c r="I84" i="2"/>
  <c r="I83" i="2"/>
  <c r="I80" i="2"/>
  <c r="I77" i="2"/>
  <c r="I76" i="2"/>
  <c r="I75" i="2"/>
  <c r="I74" i="2"/>
  <c r="I73" i="2"/>
  <c r="I72" i="2"/>
  <c r="I71" i="2"/>
  <c r="I70" i="2"/>
  <c r="I69" i="2"/>
  <c r="I66" i="2"/>
  <c r="I65" i="2"/>
  <c r="I64" i="2"/>
  <c r="I61" i="2"/>
  <c r="I60" i="2"/>
  <c r="I59" i="2"/>
  <c r="I58" i="2"/>
  <c r="I57" i="2"/>
  <c r="I56" i="2"/>
  <c r="I55" i="2"/>
  <c r="I54" i="2"/>
  <c r="I53" i="2"/>
  <c r="I52" i="2"/>
  <c r="I51" i="2"/>
  <c r="I50" i="2"/>
  <c r="I49" i="2"/>
  <c r="I48" i="2"/>
  <c r="I44" i="2"/>
  <c r="I43" i="2"/>
  <c r="I42" i="2"/>
  <c r="I41" i="2"/>
  <c r="I40" i="2"/>
  <c r="I37" i="2"/>
  <c r="I36" i="2"/>
  <c r="I35" i="2"/>
  <c r="I34" i="2"/>
  <c r="I33" i="2"/>
  <c r="I26" i="2"/>
  <c r="I24" i="2"/>
  <c r="I22" i="2"/>
  <c r="I17" i="2"/>
  <c r="I15" i="2"/>
  <c r="I13" i="2"/>
  <c r="I9" i="2"/>
  <c r="I6" i="2"/>
  <c r="G235" i="2"/>
  <c r="G233" i="2"/>
  <c r="G232" i="2"/>
  <c r="G230" i="2"/>
  <c r="G228" i="2"/>
  <c r="G226" i="2"/>
  <c r="G224" i="2"/>
  <c r="G222" i="2"/>
  <c r="G220" i="2"/>
  <c r="G217" i="2"/>
  <c r="G216" i="2"/>
  <c r="G214" i="2"/>
  <c r="G211" i="2"/>
  <c r="G209" i="2"/>
  <c r="G208" i="2"/>
  <c r="G207" i="2"/>
  <c r="G206" i="2"/>
  <c r="G203" i="2"/>
  <c r="G201" i="2"/>
  <c r="G199" i="2"/>
  <c r="G198" i="2"/>
  <c r="G197" i="2"/>
  <c r="G195" i="2"/>
  <c r="G194" i="2"/>
  <c r="G193" i="2"/>
  <c r="G190" i="2"/>
  <c r="G189" i="2"/>
  <c r="G188" i="2"/>
  <c r="G187" i="2"/>
  <c r="G185" i="2"/>
  <c r="G184" i="2"/>
  <c r="G182" i="2"/>
  <c r="G181" i="2"/>
  <c r="G180" i="2"/>
  <c r="G179" i="2"/>
  <c r="G178" i="2"/>
  <c r="G176" i="2"/>
  <c r="G174" i="2"/>
  <c r="G173" i="2"/>
  <c r="G171" i="2"/>
  <c r="G170" i="2"/>
  <c r="G169" i="2"/>
  <c r="G168" i="2"/>
  <c r="G167" i="2"/>
  <c r="G166" i="2"/>
  <c r="G164" i="2"/>
  <c r="G163" i="2"/>
  <c r="G162" i="2"/>
  <c r="G161" i="2"/>
  <c r="G160" i="2"/>
  <c r="G159" i="2"/>
  <c r="G158" i="2"/>
  <c r="G157" i="2"/>
  <c r="G156" i="2"/>
  <c r="G154" i="2"/>
  <c r="G153" i="2"/>
  <c r="G152" i="2"/>
  <c r="G151" i="2"/>
  <c r="G150" i="2"/>
  <c r="G148" i="2"/>
  <c r="G147" i="2"/>
  <c r="G146" i="2"/>
  <c r="G145" i="2"/>
  <c r="G143" i="2"/>
  <c r="G142" i="2"/>
  <c r="G140" i="2"/>
  <c r="G139" i="2"/>
  <c r="G137" i="2"/>
  <c r="G136" i="2"/>
  <c r="G134" i="2"/>
  <c r="G129" i="2"/>
  <c r="G117" i="2"/>
  <c r="G116" i="2"/>
  <c r="G115" i="2"/>
  <c r="G114" i="2"/>
  <c r="G113" i="2"/>
  <c r="G112" i="2"/>
  <c r="G111" i="2"/>
  <c r="G110" i="2"/>
  <c r="G109" i="2"/>
  <c r="G108" i="2"/>
  <c r="G107" i="2"/>
  <c r="G105" i="2"/>
  <c r="G103" i="2"/>
  <c r="G102" i="2"/>
  <c r="G101" i="2"/>
  <c r="G100" i="2"/>
  <c r="G99" i="2"/>
  <c r="G98" i="2"/>
  <c r="G96" i="2"/>
  <c r="G95" i="2"/>
  <c r="G91" i="2"/>
  <c r="G90" i="2"/>
  <c r="G88" i="2"/>
  <c r="G87" i="2"/>
  <c r="G84" i="2"/>
  <c r="G83" i="2"/>
  <c r="G80" i="2"/>
  <c r="G77" i="2"/>
  <c r="G76" i="2"/>
  <c r="G75" i="2"/>
  <c r="G74" i="2"/>
  <c r="G73" i="2"/>
  <c r="G72" i="2"/>
  <c r="G71" i="2"/>
  <c r="G70" i="2"/>
  <c r="G69" i="2"/>
  <c r="G66" i="2"/>
  <c r="G65" i="2"/>
  <c r="G64" i="2"/>
  <c r="G61" i="2"/>
  <c r="G60" i="2"/>
  <c r="G59" i="2"/>
  <c r="G58" i="2"/>
  <c r="G57" i="2"/>
  <c r="G56" i="2"/>
  <c r="G55" i="2"/>
  <c r="G54" i="2"/>
  <c r="G53" i="2"/>
  <c r="G52" i="2"/>
  <c r="G51" i="2"/>
  <c r="G50" i="2"/>
  <c r="G49" i="2"/>
  <c r="G48" i="2"/>
  <c r="G44" i="2"/>
  <c r="G43" i="2"/>
  <c r="G42" i="2"/>
  <c r="G41" i="2"/>
  <c r="G40" i="2"/>
  <c r="G37" i="2"/>
  <c r="G36" i="2"/>
  <c r="G35" i="2"/>
  <c r="G34" i="2"/>
  <c r="G33" i="2"/>
  <c r="G26" i="2"/>
  <c r="G24" i="2"/>
  <c r="G22" i="2"/>
  <c r="G17" i="2"/>
  <c r="G15" i="2"/>
  <c r="G13" i="2"/>
  <c r="G9" i="2"/>
  <c r="G6" i="2"/>
  <c r="F8" i="1" l="1"/>
  <c r="M1" i="2"/>
  <c r="G81" i="2"/>
  <c r="C4" i="1" s="1"/>
  <c r="G191" i="2"/>
  <c r="C6" i="1" s="1"/>
  <c r="I118" i="2"/>
  <c r="D5" i="1" s="1"/>
  <c r="Q4" i="2"/>
  <c r="H3" i="1" s="1"/>
  <c r="I4" i="2"/>
  <c r="D3" i="1" s="1"/>
  <c r="I81" i="2"/>
  <c r="D4" i="1" s="1"/>
  <c r="I191" i="2"/>
  <c r="D6" i="1" s="1"/>
  <c r="I218" i="2"/>
  <c r="D7" i="1" s="1"/>
  <c r="G4" i="2"/>
  <c r="C3" i="1" s="1"/>
  <c r="Q118" i="2"/>
  <c r="H5" i="1" s="1"/>
  <c r="Q218" i="2"/>
  <c r="H7" i="1" s="1"/>
  <c r="Q81" i="2"/>
  <c r="Q191" i="2"/>
  <c r="H6" i="1" s="1"/>
  <c r="G118" i="2"/>
  <c r="C5" i="1" s="1"/>
  <c r="G218" i="2"/>
  <c r="C7" i="1" s="1"/>
  <c r="D8" i="1" l="1"/>
  <c r="C8" i="1"/>
  <c r="Q1" i="2"/>
  <c r="H4" i="1"/>
  <c r="H8" i="1" s="1"/>
  <c r="I1" i="2"/>
  <c r="G1" i="2"/>
</calcChain>
</file>

<file path=xl/sharedStrings.xml><?xml version="1.0" encoding="utf-8"?>
<sst xmlns="http://schemas.openxmlformats.org/spreadsheetml/2006/main" count="708" uniqueCount="282">
  <si>
    <t>RFQ No: R1881
 COST COMPARISON REPORT</t>
  </si>
  <si>
    <t>Comp. Date : 25/09/2024</t>
  </si>
  <si>
    <t>Item Code</t>
  </si>
  <si>
    <t>Item Description</t>
  </si>
  <si>
    <t>Qty</t>
  </si>
  <si>
    <t>First Bid</t>
  </si>
  <si>
    <t>Unit Price</t>
  </si>
  <si>
    <t/>
  </si>
  <si>
    <t>Civil &amp; Interior</t>
  </si>
  <si>
    <t>NOS</t>
  </si>
  <si>
    <t>Plumbing</t>
  </si>
  <si>
    <t>Electrical</t>
  </si>
  <si>
    <t>Fire Sprinkler</t>
  </si>
  <si>
    <t>FAS</t>
  </si>
  <si>
    <t>Sr No.</t>
  </si>
  <si>
    <t>N S Associates Pvt Ltd</t>
  </si>
  <si>
    <t>Vendor Name : N S Associates Pvt Ltd</t>
  </si>
  <si>
    <t>Vendor Name : Cubicon Building Services Pvt Ltd</t>
  </si>
  <si>
    <t>Vendor Name : FL Group</t>
  </si>
  <si>
    <t>Item Name</t>
  </si>
  <si>
    <t>UOM</t>
  </si>
  <si>
    <t>Amount</t>
  </si>
  <si>
    <t xml:space="preserve">LOCATION   DESCRIPTION ANTI-TERMITE TREATMENT WORK </t>
  </si>
  <si>
    <t>LOCATION  BOH   MOH AREA  DESCRIPTION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</si>
  <si>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 ft.</t>
  </si>
  <si>
    <t>LOCATION   DESCRIPTION CIVIL WORK</t>
  </si>
  <si>
    <t>LOCATION   DESCRIPTION WATERPROOFING (MEMBRANE)</t>
  </si>
  <si>
    <t xml:space="preserve">LOCATION  BOH   MOH AREA  DESCRIPTION Providing  and  laying  water- proofing treatment to hand wash, BOH area consisting of 4mm Thk Apex Apcon Sheild   Dr Fixit Torchsheild   or equivalent polyster reinforced APP modified bitumen membrane sheet(Basic Rate Rs.2000   Roll of 10mX1m) as approved, cleaning and smoothing of entire surface, smooth plaster upto 300mm from floor rising lvl, 12mmx12mm groove at 150mm from floor rising lvl, one coat of Bitcote Dr Fixit Apex equivalent (as approved)-heavy body bitumen primer (Basic Rate Rs.82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</si>
  <si>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LOCATION   DESCRIPTION WATERPROOFING (TAPECRETE)</t>
  </si>
  <si>
    <t xml:space="preserve">LOCATION   DESCRIPTION Providing  and  laying  water- proofing treatment to toilet, kitchen etc., consisting of 4 coats of Tape Crete to floors and vertical sides with  Ist coat  of TapeCrete mixed  with white cement in proportion of 1 2, sealing all junctions, corners etc.and 10-12 mm thick protection plaster in cement mortar 1 4(1 cement   4 coarse sand) complete with curing and testing with a gaurantee of 10 years. </t>
  </si>
  <si>
    <t>LOCATION   DESCRIPTION CINDER  LIGHT WT. SIPORAX BLOCK BATS  FILLING</t>
  </si>
  <si>
    <t xml:space="preserve">LOCATION  BOH   MOH RAISED AREA DESCRIPTION Providing   Filling light wt. Siporex block bats  to conceal drainage   plumbing lines for Grease trap of average thk of 300 mm . The rates shall include for Top layer should be finished properly to receive P.C.C base flooring layer on it. The same shall be  completed as per the details are provided in drawings or as directed by Architect. </t>
  </si>
  <si>
    <t>LOCATION   DESCRIPTION PCC LAYER</t>
  </si>
  <si>
    <t>LOCATION  BOH   MOH  AREA DESCRIPTION Providing   Laying P.C.C 1 3 6 of average thickness 75mm of M 10 grade of concrete ( 1 cement  3 coarse sand 6 graded stone aggregate 20 mm nominal size) as floor base.</t>
  </si>
  <si>
    <t>LOCATION   DESCRIPTION BLOCK MASONARY WORK</t>
  </si>
  <si>
    <t>LOCATION  100 MM THICK BLOCK MASONARY ( BOH   MOH Area Partition Walls ) DESCRIPTION Providing   Laying of Light Wt. Foam  Fly Ash Block masonry (Siporex AAC make) of thickness 100mm in super structure for any shapes, fins, projections, in shafts, under counter   platform   cupboards, using in cement mortar 1 4 (1 cement  4 coarse sand) mix, joints finished including scaffolding, curing, cutting holes for  complete as per specification and drawing or as directed by Project Manager.</t>
  </si>
  <si>
    <t xml:space="preserve">LOCATION   DESCRIPTION BRICK MASONARY WORK </t>
  </si>
  <si>
    <t xml:space="preserve">LOCATION   DESCRIPTION Providing   constructing Brick Masonry of 115 mm thk with CM 1 4 in proper line, level   plumb . At every 4th coarse  ht.02 nos 6mm dia round bars as stiffeners should  provided. Rate should be include the cost of stiffeners,scaffolding completing with curing as per drawings or as directed by Architect site Incharge.                                                          </t>
  </si>
  <si>
    <t xml:space="preserve">LOCATION   DESCRIPTION Providing   constructing Brick Masonry of 230 mm thk with CM 1 4 in proper line, level   plumb  At every 1 tm ht. interval stiffener should be provided. Rate to include the cost of stiffener, the necessary curing scaffolding etc. complete as directed by Architect.  </t>
  </si>
  <si>
    <t>LOCATION   DESCRIPTION PLASTER</t>
  </si>
  <si>
    <t>LOCATION  Plaster on 100 MM THICK BLOCK MASONARY ( BOH   MOH Area Partition Walls ) DESCRIPTION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</si>
  <si>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LOCATION   DESCRIPTION RCC WORKS</t>
  </si>
  <si>
    <t>LOCATION  RCC LINTEL on BOH   MOH Area  DESCRIPTION Providing   laying RCC slab   lintel of size 41 2  x 6  over door in FOH  area. Rates include the centerring   shuttering and steel reinforcement at all levels, excluding underplaster.</t>
  </si>
  <si>
    <t>Rft.</t>
  </si>
  <si>
    <t xml:space="preserve">LOCATION   DESCRIPTION LT PANEL, SERVER   COUNTER  BASE WORK </t>
  </si>
  <si>
    <t>LOCATION  BASE FOR  LT PANAL,  SERVER RACK, POS AREA COUNTER   DESCRIPTION P f of 8  ht base for water tanks, DG panel   LT panel with RCC lintel Rates include the centerring   shuttering and steel reinforcement at all levels, excluding underplaster and waterproofing.</t>
  </si>
  <si>
    <t xml:space="preserve">LOCATION   DESCRIPTION </t>
  </si>
  <si>
    <t>LOCATION   DESCRIPTION SUB TOTAL OF CIVIL WORK</t>
  </si>
  <si>
    <t>LOCATION   DESCRIPTION FLOORING</t>
  </si>
  <si>
    <t>LOCATION  Olive Matt Max Stone Tile Flooring ( BOH   MOH Area )  DESCRIPTION FLOORING TILE  Providing   laying Olive Matt Max Stone tiles of size of 600 x 600 mm on 40 mm thk of cement sand bedding with CM 1 4 (fixing to be done with cement slurry   paste) for dinning area with all grouting.Marfil Make  (Basic Rate of tile Rs.65 - per sq.ft.)  including necessary wastage ,cutting   Covering Protection PVC Sheet  complete</t>
  </si>
  <si>
    <t>LOCATION  Olive Matt Max Stone Tile Flooring ( BOH   MOH Area )  DESCRIPTION Providing   fixing of 12 mm thk. 0 -4  high Tile Skirting (Olive Matt Max Stone tiles ( Marfil Make ) over a bed of 20 mm thk. Cement mortar ( 1 4 ) jointed with cement slurry mixed with pigment to match the colour of tile including necessary wastage ,cutting    Covering Protection PVC Sheet  complete. (Base Rate of Tile is Rs.65 - sq.ft.)</t>
  </si>
  <si>
    <t>Rft</t>
  </si>
  <si>
    <t>LOCATION  FRENCH WENGE ( SIDRON )Tile Flooring ( FOH  Area )  DESCRIPTION FLOORING TILE  Providing   laying FRENCH WENGE ( Sidron )  tiles of size of 600 x 1200 mm on 40 mm thk of cement sand bedding with CM 1 4 (fixing to be done with cement slurry   paste) for dinning area with all grouting.Marfil Make  (Basic Rate of tile Rs.160 - per sq.ft.)  including necessary wastage ,cutting    Covering Protection PVC Sheet  complete.</t>
  </si>
  <si>
    <t>LOCATION  4  SKIRTING IN GRANITE STONE FOR COUNTER FAÇADE DESCRIPTION Providing   fixing of 18 mm thk. 0 -4  high Granite Stone  Skirting  over a bed of 12 mm thk. Cement mortar ( 1 4 )   Adhesive of approved make  jointed with cement slurry mixed with pigment to match the colour of granite including necessary wastage ,cutting ,grinding   polishing,   Covering Protection PVC Sheet  complete complete. (Base Rate of Tile is Rs.180 - sq.ft.)</t>
  </si>
  <si>
    <t>LOCATION  GRANITE Door Cill  6  wide for BOH   MOH Area  DESCRIPTION Providing   fixing of 19 mm thk.  granite 6  wide door Cill over a bed of 20 mm thk. Cement mortar ( 1 4 ) jointed with cement slurry mixed with pigment to match the colour of granite including necessary wastage ,cutting ,grinding   polishing and Covering Protection PVC Sheet  complete complete. (Base Rate of granite is Rs 180  - sq.ft.)</t>
  </si>
  <si>
    <t xml:space="preserve">LOCATION  BOH   MOH  Area Kota Stone  Flooring  ( Masala Kitchen   Ultra Bar ) DESCRIPTION Providing   laying of 25 thk. 560mmX560mm Kota Stone flooring over a bed of 20mm thk. Cement mortar (1 4) jointed with cement slurry mixed with pigment to match the color of kota stone including hole cutting for traps etc. necessary cutting, rubbing, grinding and mirror polishing  and Covering Protection PVC Sheet  completecompleted as per the details are provided  in drawings or as directed by Architect Engineer.  
 </t>
  </si>
  <si>
    <t xml:space="preserve">LOCATION  BOH   MOH Area Kota Stone  Skirting  ( Masala Kitchen   Ultra Bar ) DESCRIPTION Providing   fixing of 25mm thk. kota stone 4  high over a bed of 20 mm thk. Cement mortar ( 1 4 ) jointed with cement slurry mixed with pigment to match the coloure of KOTA including necessary wastage ,cutting ,grinding   polishing   covering protection PVC Sheet completed as per the details are provided  in drawings or as directed by Architect Engineer. 
 </t>
  </si>
  <si>
    <t>LOCATION   DESCRIPTION SUB TOTAL OF FLOORING WORK</t>
  </si>
  <si>
    <t>LOCATION   DESCRIPTION WALL TILING</t>
  </si>
  <si>
    <t>LOCATION  BOH KITCHEN WALLS  DESCRIPTION P  fixing glazed ceramic (Kajaria  Johnson Make)  White- (8 x 12 ) Wall tiles as approved in kitchen over a base of 20-25mm thick plaster with cement mortar 1 3 (1 cement  3 fine sand) as per approved pattern, setting the tiles in cement slurry,  joints filled and finished neat with white cement as spec.(Basic cost of tile Rs.25 - per sft.) (TILES TO BE PASTED ABOVE  4  HIGH. TILE SKIRTING TILL FALSE CEILING  NO TILE TO BE CUT IN VERTICAL)</t>
  </si>
  <si>
    <t xml:space="preserve">LOCATION  BOH AREA WALL PANELING  DESCRIPTION P F Single Side Partition in 18mm thk HDHMR Ply with Framework of MS Box section 50x50mm ,18 gauge at a spacing of 600 mm c c in both direction to achieve rigidity in the frame of approved sections supported hung from column face floor with rust-free treatment   then fixed 18mm thick HDHMR Board complete. Rate inclusive of all fixing arrangement, provision of light points, complete as per drawing. </t>
  </si>
  <si>
    <t>LOCATION  BOH KITCHEN WALLS  DESCRIPTION P fixing glazed ceramic (Kajaria  Johnson Make)  White- (8 x 12 ) Wall tiles as approved in kitchen with adhesive of approved make  as per approved pattern, setting the tiles in cement slurry,  joints filled and finished neat with white cement as spec.(Basic cost of tile Rs. 22 - per sft.) (TILES TO BE PASTED ABOVE  4  HIGH. TILE SKIRTING TILL FALSE CEILING  NO TILE TO BE CUT IN VERTICAL)</t>
  </si>
  <si>
    <t>LOCATION  WALL TILES ( MOH AREA ) DESCRIPTION Providing   Fixing of 75 x 300mm  RED  STONE MATCHING  wall Tile ( KASA DECOR ) in MOH Area with 12 thk base plaster cement mortar 1 4 and joined with white cement slurry mixed with pigment to match the shade of tile. The tile to be laid as per approved pattern. Completed as per design   details are provided or as directed by Architect. (Base Rate of Tiles @Rs.165 - Sq.ft.)</t>
  </si>
  <si>
    <t>LOCATION  WALL TILES ( MOH AREA ) DESCRIPTION Providing   Fixing of 300 x 300mm MOROCAAN MOSAIC  wall Tile ( KASA DECOR ) in MOH Area with 12 thk base plaster cement mortar 1 4 and joined with white cement slurry mixed with pigment to match the shade of tile. The tile to be laid as per approved pattern. Completed as per design   details are provided or as directed by Architect. (Base Rate of Tiles @Rs.160 - Sq.ft.)</t>
  </si>
  <si>
    <t>LOCATION   DESCRIPTION SUB TOTAL OF WALL TILING</t>
  </si>
  <si>
    <t>LOCATION   DESCRIPTION WOODWORK</t>
  </si>
  <si>
    <t xml:space="preserve">LOCATION  DOOR FRAMES DESCRIPTION P F HARD Wood door frames i.e Sal wood or Equivalent  2.5 X 5 complete with grooves as specified complete polished matching to the laminate as specified, with all necessary hardware such as hold fasts with polish finish of approved shade etc. completed as per design   details given in drawing 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t>
  </si>
  <si>
    <t xml:space="preserve">LOCATION  BOH AREA  (WITH VISION PANEL)   KITCHEN ENTRY DOOR BAR AREA SIDE               DESCRIPTION Flush door (32 mm thk  2 hour Fire rated )  finished with 1mm thk.  Laminate  on both side, having vision panel of size 1 -0  x 1 -0  at eye level including all necessary hardware (i.e. lock, handle, hinges, latch or tower bolt, door stopper, door pvc buffer, Door Closer, 2mm thick SS Kick   push plate both sides of shutter etc ) to be provided. All to be completed as per the details are provided  in drawings or as directed by Architect Engineer. Door Size 3 -3  x 7 0  ( Base Rate of Laminate sheet @ Rs. 800 - Sqft )
</t>
  </si>
  <si>
    <t>No</t>
  </si>
  <si>
    <t xml:space="preserve">LOCATION  BOH AREA BOND ROOM  ENTRY DOOR WITH VISION PANEL   KICK PLATE  DESCRIPTION Flush door (32 mm thk  2 hour Fire rated  ) finished with 1mm thk.  Laminate  on both side, having vision panel of size 1 -0  x 1 -0  at eye level   1.2mm thick SS Kick Plate  both sides of shutter at bottom including all necessary hardware (i.e. lock, handle, hinges, latch or tower bolt, door stopper, door pvc buffer, door closer, 2mm thick SS Kick   push plate both sides of shutter etc ) . All to be completed as per the details are provided  in drawings or as directed by Architect Engineer. Door Size 2 -5  x 7 0  ( Base Rate of Laminate sheet @ Rs. 800 - Sqft )
</t>
  </si>
  <si>
    <t xml:space="preserve">LOCATION  BOH AREA KITCHEN TO BAR ENTRY DOOR ENTRY DOOR WITH VISION PANEL   KICK PLATE  DESCRIPTION Flush door (32 mm thk 2 hour Fire Rated ) finished with 1mm thk.  Laminate  on both side, having vision panel of size 1 -0  x 1 -0  at eye level   1.2mm thick SS Kick Plate  both sides of shutter at bottom including all necessary hardware (i.e. lock, handle, hinges, latch or tower bolt, door stopper, door pvc buffer, door closer, 2mm thick SS Kick   Push Plate both sides of shutter etc ) . All to be completed as per the details are provided  in drawings or as directed by Architect Engineer. Door Size 2 -9  x 7 0  ( Base Rate of Laminate sheet @ Rs. 800 - Sqft )
</t>
  </si>
  <si>
    <t xml:space="preserve">LOCATION  BOND AREA SERVICE SHAFT ENTRY DOOR  DESCRIPTION Flush door (32 mm thk  2 hour Fire rated  ) finished with 1mm thk.  Laminate  on both side, having vision panel of size 1 -0  x 1 -0  at eye level   1.2mm thick SS Kick Plate  both sides of shutter at bottom including all necessary hardware (i.e. lock, handle, hinges, latch or tower bolt, door stopper, door pvc buffer, door closer, 2mm thick SS Kick   push plate both sides of shutter etc ) . All to be completed as per the details are provided  in drawings or as directed by Architect Engineer. Door Size 2 -5  x 7 0  ( Base Rate of Laminate sheet @ Rs. 800 - Sqft )
</t>
  </si>
  <si>
    <t>LOCATION  FLAP SHUTTER WITH MASALA KITCHEN COUNTER DESCRIPTION Flap Door Shutter  Providing and fixing single leaf 12mm thick HDHMR board finish with Laminate inside   FOH side  finished with  ( 150mm x 300mm ) green Fluted Tiles as per design    at flap shutter  top 150mm wide   50mm high front matching with counter facade Cove  finished with  18mm thk. Black Marquina Stone  including grinding, polish, moulding, cove light  arrangement at front side as per  details given in drawing Architect instruction. Rate  inclusive of all necessary hardware,  cutting, grinding, polishing, moulding, bull nosing, required hardware for flap shutter, lighting arrangement for facia  etc complete as per detail drawing. Rate shall include cost of black marquina stone .( Base rate of Black Marquina Stone  @ Rs. 650 - Sqft   Counter Facade  Tile @ Rs. 445 - Sqft ).  approx. size  815x1050mm</t>
  </si>
  <si>
    <t xml:space="preserve">Nos </t>
  </si>
  <si>
    <t xml:space="preserve">LOCATION  MASALA KITCHEN MOH AREA  BACK COUNTER  DESCRIPTION Providing   fixing of Back  Counter  storage( 900mm high   625mm Wide  Counter) with necessary drawer, shelves   shuter  as per design made of 19mm thick HDHMR Board all internal surface of counter finished with laminate of approved make   shade and counter top finished with  18mm thk. Black Marquina Stone  including  grinding, polish, moulding as required  including skirting  100mm high from finish floor matching with floor, details given in drawing Architect instruction. Rate  inclusive of all necessary hardware, fixtures, cutting, grinding, polishing,buffing, bull nosing, MS sections,  lighting arrangement for facia  etc complete as per detail drawing. Rate shall include cost of black marquina stone .( Base rate of Black Marquina Stone  @ Rs. 650 - Sqft  ).Elevation Area to be measured.
</t>
  </si>
  <si>
    <t xml:space="preserve">LOCATION  MASALA KITCHEN COUNTER  DESCRIPTION Providing   fixing of  Masala Kitchen Counter ( 1050mm high   150mm Wide at top   50mm latak front   back side of Counter) as per design made of 50mm x 50mm tube MS Frame work  @ 600c c both sides fixed on floor   both side walls then fixed 12mm thick HDHMR board both sides of MS Frame work  then internal surface tobe finished with laminate   tile with adhesive   counter facade finished with  ( 150mm x 300mm ) green Fluted Tiles as per design including skirting  base 100mm high from finish floor, as per design   Counter top, 50mm high front   back side with Cove  finished with  18mm thk. Black Marquina Stone  including grinding, polish, moulding, cove light  arrangement at front side as per  details given in drawing Architect instruction. Rate  inclusive of all necessary hardware,  cutting, grinding, polishing, moulding, bull nosing, MS sections, lighting arrangement for facia  etc complete as per detail drawing. Rate shall include cost of black marquina stone .( Base rate of Black Marquina Stone  @ Rs. 650 - Sqft   Counter Facade  Tile @ Rs. 445 - Sqft ). Elevation Area to be measured.
</t>
  </si>
  <si>
    <t xml:space="preserve">LOCATION  MASALA KITCHEN POS   Bain Marry  COUNTER STORAGE DESCRIPTION Providing   fixing of  POS   Bain Marie Counter Storage( 1050mm high   800mm Wide  Counter) with necessary drawer, shelves   shuter  as per design made of 19mm thick HDHMR Board all internal surface   visible surface of counter finished with laminate of approved make   shade and Storage top to be finished with 18mm  thk. Black Marquina Stone  including grinding, polishing, moulding as required, skirting  100mm high from finish floor matching with floor tileas per details given in drawing Architect instruction. Rate  inclusive of all necessary hardware, fixtures, cutting, grinding, polishing, moulding , bull nosing,  Mesh Braket under Table,   etc complete as per detail drawing. Rate shall include cost of black marquina stone .( Base rate of Black Marquina Stone  @ Rs. 650 - Sqft ). Elevation Area to be measured.
</t>
  </si>
  <si>
    <t xml:space="preserve">LOCATION  ULTRA BAR COUNTER  DESCRIPTION Providing   fixing of  Ultra Bar Counter (1050mm high   400mm wide top   50mm Latak Both side ) Bar counter  facade   top Made of 12mm thick HDHMR Board fixed on existing bar counter wall   at Top with the help of MS frame work   finally finish with Black Marquina Stone at top with 50mm latak both sides   Bar counter with light glowing arrangement, Facade finish with 8mm thick HDHMR Board fixed over 12mm thick HDHMR Board with wooden moulding, aluminium profile finished with paint of approved make   shade   wall internal surface to be finished with commercial tiles .( Base rate of Black Marquina Stone  @ Rs. 350 - Sqft   Counter Facade  Tile @ Rs. 150 - Sqft ).
Elevation Area to be measured.
</t>
  </si>
  <si>
    <t xml:space="preserve">LOCATION  POS  COUNTER  DESCRIPTION Providing   fixing of  POS  Counter ( 900mm high   600mm Wide  Counter) with necessary drawer, shelves   shuter  as per design made of 19mm thick HDHMR Board all internal surface of counter finished with laminate of approved make   shade and counter top finished with  18mm thk. Black Marquina Stone  including  polish including skirting  base 100mm high from finish floor, details given in drawing Architect instruction. Rate  inclusive of all necessary hardware, fixtures, cutting, grinding, polishing,buffing, bull nosing, MS sections,  lighting arrangement for facia  etc complete as per detail drawing. Rate shall include cost of black marquina stone .( Base rate of Black Marquina Stone  @ Rs. 350 - Sqft   Counter Facade  Tile @ Rs. 150 - Sqft ).
Elevation Area to be measured.
</t>
  </si>
  <si>
    <t xml:space="preserve">LOCATION  GRAPHIC BASE ABOVE MASALA KITCHEN COUNTER  DESCRIPTION Providing   fixing 12mm thk. HDHMR ply on wall above Masala Kitchen Counter with the help of MS Frame work  for making Graphic base including all fixing arrangement   finally  finished with paint of Approved make shade complete. 
</t>
  </si>
  <si>
    <t>LOCATION  7  WIDE  GRANITE STONE PATTI CLADDING BOTH SIDES OF MASALA KITCHEN  COUNTER  DESCRIPTION Providing   fixing of 18 mm thk. 0 -7  wide Granite Stone  cladding on wall   over a bed of 12 mm thk. Cement mortar ( 1 4 )   Adhesive of approved make  jointed with cement slurry mixed with pigment to match the colour of granite including necessary wastage ,cutting ,grinding   polishing complete. (Base Rate of Tile is Rs.180 - sq.ft.)</t>
  </si>
  <si>
    <t>LOCATION  HDHMR BOARD PANELING ON ULTRA BAR BACK WALL  DESCRIPTION Providing   fixing 19mm thick HDHMR Board ( 140mm Wide )  directly fixed on wall with the help of Nails   sleves including all fixing arranggement   finally finish with 1mm thick laminate of approved make   shade as per design  complete in all respect. ( Base Rate of Laminate sheet @ Rs. 800 - Sqft )</t>
  </si>
  <si>
    <t>LOCATION   DESCRIPTION SUB TOTAL OF WOODWORK</t>
  </si>
  <si>
    <t>LOCATION   DESCRIPTION  FALSE CEILING WORK</t>
  </si>
  <si>
    <t xml:space="preserve">LOCATION  GYPSUM FALSE CEILING  DESCRIPTION Providing   fixing of seamless GYPSUM BOARD ( Fire Rated ) 12.5mm thk fixed to the under side of the suspended grid formed of GI perimeter channel of size 20x27x30mm fixed along the wall by using wood screws   metal expansion rawl plugs. The GI intermediate channel of size 45x15x0.90mm shall be fixed to the suspended strap hanger  GI ceiling angle at intervals No.t more than 1220mm.The suspended GI ceiling angle strap hanger is to be connected with GI soffit cleat of size 37x27x25, 1.6mm   it should be fixed on the roof slab  beam by using metal expansion fasteners of 12.5mm dia. to the length of 35mm with screw at top ends, including all drops, coves etc and taping   finally finish with paint of approved make   shade. Rate to be inclusive cutting for lights, grills  ducts etc., Paint  As per the Details, completed as per the details are provided  in drawings or as directed by Architect Engineer. </t>
  </si>
  <si>
    <t xml:space="preserve">LOCATION  Metal Grid Ceiling in BOH Area  DESCRIPTION 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approved equivalent make as approved by the Architects. Rate includes all lead,lifts for all scafolding, necessary hardware, wastage   labour etc complete. ( Base Rate of Metal Grid Ceiling @ Rs. 150 - Sqft ) </t>
  </si>
  <si>
    <t xml:space="preserve">LOCATION  TRAP DOORS [IN  BMH AREA] DESCRIPTION Providing and making Trap door made of 12 mm thick HDHMR Board  finished with Paint of approved make   shade including  all necessary frame work in Sal wood complete as per the detailed drawing   instruction provided by architect. Rate is inclusive of all necessary hardware, completed as per the details are provided  in drawings or as directed by Architect Engineer. 
                                                                               </t>
  </si>
  <si>
    <t>LOCATION   DESCRIPTION SUB TOTAL OF FALSE CEILING</t>
  </si>
  <si>
    <t xml:space="preserve">LOCATION   DESCRIPTION MISC. WORK </t>
  </si>
  <si>
    <t xml:space="preserve">LOCATION  BULK HEAD ULTRA BAR  DESCRIPTION Providing Making   hanging ULTRA Bar Bulk Head 300mm wide  made of MS Frame work hanging with existing ceiling then fixed Wooden strips (25mm wide x 12mm thick )  at false ceiling level finish with polishing matching with veneer,   at bottom portion of Bulk headwared with 19mm thick HDHMR Board finish with paint of approbed make   all MS members also finish with paint of approved make   shade complete. Bulk Head Size ( 4630+1890 Long, 300mm wide   750mm high ) </t>
  </si>
  <si>
    <t xml:space="preserve">Rft </t>
  </si>
  <si>
    <t>LOCATION  SS FOOT RAIL  DESCRIPTION Providing   fixing 50mm Dia SS FOOT RAIL  around ultra bar counter including all fixing arrangement complete.</t>
  </si>
  <si>
    <t>LOCATION  Hood installation DESCRIPTION Hood ( 14 -0  x 3 -2  ) installation with all hanging materials accessories etc.</t>
  </si>
  <si>
    <t>LOCATION  Hood installation DESCRIPTION Hood ( 3 -10  x 2 -0  ) installation with all hanging materials accessories etc.</t>
  </si>
  <si>
    <t>LOCATION  Hood installation DESCRIPTION Hood ( 2 -8  x 2 -7  ) installation with all hanging materials accessories etc.</t>
  </si>
  <si>
    <t>LOCATION  DEBRIS REMOVAL FROM STORE PREMISES (UP TO 2 VEHICLES) DESCRIPTION Except Civil vendor debris (Cold room, HVAC, Kitchen Equipment, furnitures, Signages, Etc)</t>
  </si>
  <si>
    <t>LOCATION  FIRST AID BOX  DESCRIPTION Providing   Fixing First Aid Box - good quality available in market with medicines inside.</t>
  </si>
  <si>
    <t>LOCATION  Equipment shifting from outside airport till outlets with proper safety DESCRIPTION All Equipments (imported fabricated, RO plant, Smallwares, dry store racks, IT materials, gas detection systems, furnitures etc)</t>
  </si>
  <si>
    <t>Job</t>
  </si>
  <si>
    <t xml:space="preserve">LOCATION  FIXING OF WHITE GOODS DESCRIPTION Fixing of white goods for BOH AND FOH AREA like Pestoflash, TVs, DMB, Aircurtains, shelves, hooks, maps, internal signages, PVC buffers,Carpentry works like wire manager holes, hand towel dispenser  hand dryers etc. </t>
  </si>
  <si>
    <t xml:space="preserve">LOCATION   DESCRIPTION Total of Misc. Work </t>
  </si>
  <si>
    <t>LOCATION   DESCRIPTION SS work</t>
  </si>
  <si>
    <t>LOCATION  SS EDGE PROFILE DESCRIPTION P F of Stainless steel section edge profile protectors of size 19mm x 19mm x 1.5mm thick to protect all corners of the walls columns in kitchen</t>
  </si>
  <si>
    <t>MATERIAL CPVC Pipes                         DESCRIPTION Supply, laying, testing   commissioning of FOOD GRADE CPVC pipes conforming to CTS (Copper Tube Size) SDR-11 as per (is 15778 ASTM D 2846)  with necessary fittings up to the size of 50 mm dia, jointing with CPVC solvent cement of medium body IPS brand or equivalent conform. (Make – SUPREME   KASTA)</t>
  </si>
  <si>
    <t>MATERIAL  DESCRIPTION 15mm dia</t>
  </si>
  <si>
    <t>R.M.</t>
  </si>
  <si>
    <t>MATERIAL  DESCRIPTION 20mm dia</t>
  </si>
  <si>
    <t>MATERIAL  DESCRIPTION WATER DRAIN PIPES</t>
  </si>
  <si>
    <t>MATERIAL PVC WASTE PIPE  DESCRIPTION PVC Plastic Pipe for Drainage
(Make – SUPREME   KASTA)</t>
  </si>
  <si>
    <t xml:space="preserve">MATERIAL  DESCRIPTION 100mm dia                                                    </t>
  </si>
  <si>
    <t>MATERIAL  DESCRIPTION 50mm dia</t>
  </si>
  <si>
    <t>MATERIAL  DESCRIPTION CHAMBER   GRATING</t>
  </si>
  <si>
    <t>MATERIAL INSPECTION CHAMBER DESCRIPTION Supply, Laying, Testing   Commissioning of Approved SS Inspection Chamber along of Size- 300mmx300mm with SS Cover   SS Grating over it. Make Jaquar   Ozone.</t>
  </si>
  <si>
    <t>Nos.</t>
  </si>
  <si>
    <t>MATERIAL  DESCRIPTION FLOOR TRAP</t>
  </si>
  <si>
    <t>MATERIAL FLOOR TRAP DESCRIPTION Supply, Laying, Testing   Commissioning of 100x100mm  Floor Trap with Approved Make heavy duty round or Square.</t>
  </si>
  <si>
    <t xml:space="preserve">MATERIAL TOTAL DESCRIPTION </t>
  </si>
  <si>
    <t>MATERIAL  DESCRIPTION VALVE AND TAP</t>
  </si>
  <si>
    <t xml:space="preserve">MATERIAL ANGLE VALVE DESCRIPTION Providing   Fixing Angle Valve. </t>
  </si>
  <si>
    <t xml:space="preserve">MATERIAL LONG BODY TAP DESCRIPTION Providing   Fixing Sink Cock. (Make – JAQUAR   OZONE)  </t>
  </si>
  <si>
    <t xml:space="preserve">MATERIAL  TAP DESCRIPTION Providing   Fixing Sink Cock. (Make – JAQUAR   OZONE)  </t>
  </si>
  <si>
    <t>MATERIAL Gate Valves DESCRIPTION Providing   Fixing CPVC Ball Valve ISI mark. (For Inlet)    (Make – KITZ   ZOLOTO   AUDCO) 20mm Dia</t>
  </si>
  <si>
    <t xml:space="preserve">MATERIAL Single Lever Mixer  DESCRIPTION Providing and fixing 15mm C.P.  Single lever wall mixer for 3 Bowl Sink. (Jaguar-Continental make.)                     </t>
  </si>
  <si>
    <t>MATERIAL Grease Trap DESCRIPTION Providing   Fixing of portable grease trap NGT-8,14,50 from Nugreen</t>
  </si>
  <si>
    <t>MATERIAL Bottle Trap DESCRIPTION Providing   fixing 32mm CP finished Bottle Trap with wall flanges. (Make – JAQUAR   OZONE)</t>
  </si>
  <si>
    <t>MATERIAL S.S. GRATING DESCRIPTION Providing   Fixingof S.S. triple layer grating for the drain as per drawings.</t>
  </si>
  <si>
    <t xml:space="preserve">MATERIAL Waste Coupling DESCRIPTION Providing Waste Coupling 32mm size full thread waste coupling to be use for 3-bowl sink. (Make – JAQUAR   OZONE) </t>
  </si>
  <si>
    <t>MATERIAL GEYSER STORAGE DESCRIPTION Geyser(Providing   fixing)RECOLD MAKE</t>
  </si>
  <si>
    <t>15 LTR</t>
  </si>
  <si>
    <t>each</t>
  </si>
  <si>
    <t>MATERIAL PVC WATER TANK  DESCRIPTION Providing   Fixing  of  PVC  water,  vertical  type  storage  tanks  of  the  approved  quality Make Sintex,  including  making  solid  supported  flat  base  as  per  instruction  but  in  masonary  work,  and  doing  all  connections   as  required. Item also inculding the lockable system require for food safety.</t>
  </si>
  <si>
    <t>500 LTR</t>
  </si>
  <si>
    <t>MATERIAL WATER MOTOR DESCRIPTION P f of 1HP water motor.</t>
  </si>
  <si>
    <t xml:space="preserve">MATERIAL Jaquar continental DESCRIPTION Providing   fixing Water meter of approved make   sample </t>
  </si>
  <si>
    <t>MATERIAL 03 BOWL SINK CONNECTION DESCRIPTION Providing and fixing 3-Bowl Sink Drain outlet connection with valve   Drain pipe complete with all necessary fittings.</t>
  </si>
  <si>
    <t>MATERIAL SINK CONNECTION DESCRIPTION Fixing Hand Wash Sink Drain outlet connection with valve   Drain pipe complete with all necessary fittings.</t>
  </si>
  <si>
    <t>MATERIAL SINK CONNECTION DESCRIPTION Providing and fixing Veg. Prep. Sink Drain outlet connection with valve   Drain pipe complete with all necessary fittings.</t>
  </si>
  <si>
    <t>MATERIAL FRESH AIR MACHINE CONNECTION DESCRIPTION Connection of fresh air overflow. Complete in all respects.</t>
  </si>
  <si>
    <t>MATERIAL MAIN  CONNECTION with airport drain line DESCRIPTION Making connection to existing sewer storm water drains including excavation,cutting of manhole walls and making good the same,modifying drain channels etc.complete in all respects. A)150 to 300 mm dia connection.</t>
  </si>
  <si>
    <t>MATERIAL PVC 50MM DIA PIPE DESCRIPTION Providing, laying and jointing 50mm dia. PVC pipes complete (PRINCE) with PVC fittings and clamps, including cutting and making good the walls and floors,  wherever necessary etc., complete.</t>
  </si>
  <si>
    <t>Rm</t>
  </si>
  <si>
    <t>MATERIAL Pressure Pump DESCRIPTION 0.5 HP Crompton Make Pressure Pump</t>
  </si>
  <si>
    <t>Nos</t>
  </si>
  <si>
    <t xml:space="preserve">MATERIAL Ro Plant  DESCRIPTION </t>
  </si>
  <si>
    <t>MDB ( Masala Kitchen)- Wall Mounted</t>
  </si>
  <si>
    <t>A</t>
  </si>
  <si>
    <t>Incoming</t>
  </si>
  <si>
    <t>1 No. 125 amps 16 kA 440 volt FP MCCB with Thermal Magnetic overcurrent  and short circuit and with following</t>
  </si>
  <si>
    <t>C</t>
  </si>
  <si>
    <t xml:space="preserve">Bus Bar </t>
  </si>
  <si>
    <t>150 A, TPN Al. Bus Bar of suitable length having Current density 1Amp sq.mm   having high conductivity electrical grade suitable to withstand symmetrical fault level of 25 kA. Neutral busbar shall be of 100% capacity.</t>
  </si>
  <si>
    <t>D</t>
  </si>
  <si>
    <t xml:space="preserve">Outgoings </t>
  </si>
  <si>
    <t>a</t>
  </si>
  <si>
    <t>3 No.40 amps 4P MCB ( Type C)</t>
  </si>
  <si>
    <t>b</t>
  </si>
  <si>
    <t>3 No. 25 amps 4P MCB ( Type C)</t>
  </si>
  <si>
    <t>DB In built(Refer SLD)</t>
  </si>
  <si>
    <t>d</t>
  </si>
  <si>
    <t xml:space="preserve">1-63 amp FP MCB with 3 single phase banks each comprising of 63A DP RCCB(30 mA) and 8 nos. 6 16 20 25 amps SP 10 kA MCB(Type C)  with thermal magnetic protective releases out goings. </t>
  </si>
  <si>
    <t>Main MDB as described above</t>
  </si>
  <si>
    <t>DISTRIBUTION BOARDS</t>
  </si>
  <si>
    <t>Supply, erection, testing and commissioning of the following sheet steel clad wall recess mounting dust and vermin proof double door type distribution boards  constructed from 16 SWG sheet steel IP 42 construction, finished with rust proof duly powder coa</t>
  </si>
  <si>
    <t>Note   All MCBs in distribuition board for power circuits shall be of C curve</t>
  </si>
  <si>
    <t>i</t>
  </si>
  <si>
    <t>Type A</t>
  </si>
  <si>
    <t xml:space="preserve">1-25 amp DP MCB + DP RCCB ( 30mA) and 6 nos. 6 16 20 25 amps SP 10 kA MCB(Type C)  with thermal magnetic protective releases out goings. </t>
  </si>
  <si>
    <t>ii</t>
  </si>
  <si>
    <t>Type B</t>
  </si>
  <si>
    <t xml:space="preserve">1-40 amp DP MCB + DP RCCB ( 30mA) and 6 nos. 6 16 20 25 amps SP 10 kA MCB(Type C)  with thermal magnetic protective releases out goings. </t>
  </si>
  <si>
    <t>Supply installation testing and commisioning 2.0 kVA online ( 1ph input and 1ph output)  UPS with 15 Min power back up complete with in buit Static by pass switch , Mannual external maintenance by pass switch , Rectifiers , Sealed MF batteries etc as requ</t>
  </si>
  <si>
    <t>Supply, laying, testing   commissioning of following sizes of Al Cu. conductor 1.1 kV grade, armoured, XLPE insulated FRLS LT Cables  Control Cables  including necessary cleats, clamps etc. (Cables shall be partly laid in Pipes, O H cable tray, on wall as</t>
  </si>
  <si>
    <t xml:space="preserve">3.5C – 50.0 (Al.) FRLS Armoured XLPE Cable </t>
  </si>
  <si>
    <t xml:space="preserve">3C – 10.0 (Cu.) FRLS Armoured XLPE Cable </t>
  </si>
  <si>
    <t>Supply, erection, testing   commissioning of following sizes of cable end terminations with Double compression gland for 1.1 kV grade, XLPE insulated,  Al Cu Conductor cable</t>
  </si>
  <si>
    <t>Wiring for DB Submains with PVC insulated stranded copper conductor 1100 volt grade wires (FRLS) in surface concealed MS surface concealed conduit including cost of providing saddles etc as required for surface conduiting and or cost of cutting and fillin</t>
  </si>
  <si>
    <t>4 x 10 sq.mm + 2 No. 4.0 Sq. mm in 32 mm dia MS Conduit</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</si>
  <si>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</si>
  <si>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</si>
  <si>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</si>
  <si>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 1987. All copper joints shal</t>
  </si>
  <si>
    <t>25X6 mm GI Strip</t>
  </si>
  <si>
    <t>25X3 mm GI Strip</t>
  </si>
  <si>
    <t>8 SWG Copper Wire</t>
  </si>
  <si>
    <t>8 SWG GI Wire</t>
  </si>
  <si>
    <t xml:space="preserve">1 Core 6.0 Sq. Mm FRLS Green Wire </t>
  </si>
  <si>
    <t>Supply, erection, testing   commissioning  of prefabricated GI Perforated type cable trays including  Tees   Bends   Crossing   Reducers   Couping to be laid in cable trench, overhead on wall or hanged from ceiling complete with all accessories as require</t>
  </si>
  <si>
    <t>150 mm x 40 x 40 x 2 mm thick</t>
  </si>
  <si>
    <t>Wiring for MCB controlled normal primary light points  Wall Point  Floor Point with 2.5 sq. mm PVC insulated stranded copper conductor 1100 Volt grade FRLS wires in 25 mm dia 16 SWG MS conduit in wall   ceiling including cost of cutting and filling chases</t>
  </si>
  <si>
    <t>Wiring for secondary MCB controlled normal light points  Wall Point  Floor Point( Looped from above point) with 1.5 sq. mm PVC insulated stranded copper conductor 1100 Volt grade FRLS wires in 25 mm 16 SWG MS conduit  in wall   ceiling including cost of c</t>
  </si>
  <si>
    <t>Wiring for MCB controlled Emergency primary light points  Wall Point  Floor Point with 2.5 sq. mm PVC insulated stranded copper conductor 1100 Volt grade FRLS wires in 25 mm dia 16 SWG MS conduit in wall   ceiling including cost of cutting and filling cha</t>
  </si>
  <si>
    <t>Wiring for secondary MCB controlled Emergency light points  Wall Point  Floor Point( Looped from above point) with 1.5 sq. mm PVC insulated stranded copper conductor 1100 Volt grade FRLS wires in 25 mm 16 SWG MS conduit  in wall   ceiling including cost o</t>
  </si>
  <si>
    <t xml:space="preserve">Wiring for switch controlled  primary light points with 1.5 sq. mm PVC insulated stranded copper conductor 1100 Volt grade wires (FRLS) in 25 mm  dia 16 SWG MS concealed surface conduit including cost of cutting and filling chases for recessed conduiting </t>
  </si>
  <si>
    <t>Wiring for secondary Switch controlled light points ( Looped from above point) with 1.5 sq. mm PVC insulated stranded copper conductor 1100 Volt grade FRLS  wires in 25 mm dia 16 SWG MS concealed surface conduit including cost of cutting and filling chase</t>
  </si>
  <si>
    <t>Wiring for a 5 pin 240 volt 6 amp single phase and neutral switch socket outlet with 2.5 sq. mm PVC  insulated stranded copper conductor 1100 Volt grade wires (FRLS) in 25mm dia 16 SWG MS conduit in wall   ceiling including cost of providing circuit wirin</t>
  </si>
  <si>
    <t>Wiring same as in Item 15 above looped from an adjacent 6 amp switch socket outlet as required and providing and fixing of a modular type 5 pin 240 Volt 6 amp shuttered socket outlet and a modular type 6 amp 240 Volt single pole switch in a recessed GI bo</t>
  </si>
  <si>
    <t>Same as above but switch and socket provided at separate location including wiring berween switch and socket and complete as required</t>
  </si>
  <si>
    <t>Wiring for 6 pin 240 volt 16 amp single phase and neutral switch socket outlets (1 outlet wired on 1 circuit) with 2.5 sq. mm PVC insulated stranded copper conductor 1100 volt grade wires (FRLS) in 25mm dia 16 SWG MS conduit in wall   Ceiling  including t</t>
  </si>
  <si>
    <t>Wiring for 6 pin 240 volt 16 amp single phase and neutral switch socket outlets (1 outlet wired on 1 circuit) with 4.0 sq. mm PVC insulated stranded copper conductor 1100 volt grade wires (FRLS) in 25mm dia 16 SWG MS conduit in wall   Ceiling  including t</t>
  </si>
  <si>
    <t>Wiring for 6 pin 240 volt 16 amp single phase and neutral switch socket outlets (2 outlets wired on 1 circuit) with PVC insulated stranded copper conductor 1100 volt grade wires (FRLS), 4.0 sq mm upto the first outlet and 2.5 sq mm from first to the secon</t>
  </si>
  <si>
    <t xml:space="preserve">Wiring for primary switch board consisting of 3  Nos. 5 pin 240 volt 6 amp single phase and neutral switch socket outlets with 1 Nos.16A  switch with PVC insulated stranded copper conductor 1100 volt grade wires (FRLS), 2.5 sq FRLS copper wire mm in 25mm </t>
  </si>
  <si>
    <t>Supply installation testing and fixing 3 pin 16A 20A , 240V , single Phase metal Clad industrial socket outlet with 16A 20A DP MCB and complete in all respects( Wiring Excluded from scope of this item)</t>
  </si>
  <si>
    <t>Supply installation testing and fixing 3 pin 25A 32A , 240V , single Phase metal Clad industrial socket outlet with 25A 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</si>
  <si>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</si>
  <si>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25A , 415V , Three Phase metal Clad industrial socket outlet with 25A FP MCB and complete in all respects( Wiring Excluded from scope of this item)</t>
  </si>
  <si>
    <t>Supply installation testing and fixing 5 pin 40A , 415V , Three Phase metal Clad industrial socket outlet with 40A FP MCB and complete in all respects( Wiring Excluded from scope of this item)</t>
  </si>
  <si>
    <t xml:space="preserve">Supply and Installation of following in wall mounted MS enclosure </t>
  </si>
  <si>
    <t>32A 25A DP RCBO</t>
  </si>
  <si>
    <t xml:space="preserve">Supply and installation of flush mounted (Enhanced Category 6T 568 A or B)  outlets with 2 mm thick GI box complete including cutting, chases, fixing of GI boxes and making good.  The  plastic shall be high impact, flame-retardant, UL rate thermoplastic. </t>
  </si>
  <si>
    <t>Single outlet face plate with RJ-45 Jack with information outlet</t>
  </si>
  <si>
    <t>Duplex outlet face plate with RJ-45 Jack with information outlet</t>
  </si>
  <si>
    <t>Supply, installation, testing, commissioning and laying of Category 6A cable in existing conduits  raceways including 
Numbering-ferruling, bunching, tagging, computerised labeling of utp cable , Input   Output termination   Punching at both the ends ,  (</t>
  </si>
  <si>
    <t>Supplying,installation and commisioning of  CAT-6A patch cords 2 mtrs.</t>
  </si>
  <si>
    <t>Supplying,installation and commisioning of  CAT-6A patch cords 1 mtr.</t>
  </si>
  <si>
    <t>Supply , fixing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</si>
  <si>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</si>
  <si>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</si>
  <si>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</si>
  <si>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 15 12Watt Recessed Down Lighter</t>
  </si>
  <si>
    <t>Signage</t>
  </si>
  <si>
    <t>iii</t>
  </si>
  <si>
    <t>600mmX600mm 36-48 W LED Light</t>
  </si>
  <si>
    <t>iv</t>
  </si>
  <si>
    <t>LED Strip Light</t>
  </si>
  <si>
    <t>Providing, Laying, Jointing   Testing of Pipes for Sprinkler System - G.I Pipe confirming IS Codes Class `C  Heavy Pipe   with necessary support   anchore fastening from slab.</t>
  </si>
  <si>
    <t>a.</t>
  </si>
  <si>
    <t>25 mm dia</t>
  </si>
  <si>
    <t>c.</t>
  </si>
  <si>
    <t>40 mm dia</t>
  </si>
  <si>
    <t>e.</t>
  </si>
  <si>
    <t>65mm dia</t>
  </si>
  <si>
    <t>Synthetic Enamel Paint.</t>
  </si>
  <si>
    <t>Providing   Fixing of Butterfly Valve.</t>
  </si>
  <si>
    <t>b.</t>
  </si>
  <si>
    <t>65 mm dia</t>
  </si>
  <si>
    <t>No.</t>
  </si>
  <si>
    <t>Providing   Fixing of Ball Valve.</t>
  </si>
  <si>
    <t>f.</t>
  </si>
  <si>
    <t>80 mm dia</t>
  </si>
  <si>
    <t>HEADER FITTING.</t>
  </si>
  <si>
    <t>Flow Switch</t>
  </si>
  <si>
    <t>Pressure Gauge</t>
  </si>
  <si>
    <t>c</t>
  </si>
  <si>
    <t>Air Release Valve</t>
  </si>
  <si>
    <t>80 mm dia NRV</t>
  </si>
  <si>
    <t>Providing   Fixing C.P. Brass 68 degree Quartzoid Bulb Sprinklers. Make    Tyco   viking temp rating  standard coverage discharge coefficent k- 6.6 quick response UL listed   EN approved.</t>
  </si>
  <si>
    <t>Pendant Type</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</si>
  <si>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</si>
  <si>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</si>
  <si>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</si>
  <si>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</si>
  <si>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</si>
  <si>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</si>
  <si>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</si>
  <si>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</si>
  <si>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</si>
  <si>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</si>
  <si>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</si>
  <si>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</si>
  <si>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</si>
  <si>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</si>
  <si>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</si>
  <si>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</si>
  <si>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</si>
  <si>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</si>
  <si>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MSD (MULTI SENSOR DETECTOR BELOW CEILING)</t>
  </si>
  <si>
    <t xml:space="preserve">FIRE ALARM SYSTEM LOOPING </t>
  </si>
  <si>
    <t>RMT.</t>
  </si>
  <si>
    <t>MONITOR MODULE</t>
  </si>
  <si>
    <t>Providing and fixing Emonitor module . Model   Edwards FMM-1 flash scan type UL listed and FM approved.</t>
  </si>
  <si>
    <t>FL Group (R0)</t>
  </si>
  <si>
    <t>Cubicon Building Services Pvt Ltd (R0)</t>
  </si>
  <si>
    <t>FALLOW DEZIENCE TREE LLP (R0)</t>
  </si>
  <si>
    <t>Cubicon Building Services Pvt Ltd
(R0)</t>
  </si>
  <si>
    <t>FALLOW DEZIENCE TREE LLP
(R0)</t>
  </si>
  <si>
    <t>FL Group
(R0)</t>
  </si>
  <si>
    <t>Cubicon Building Services Pvt Ltd
(R1) Auction</t>
  </si>
  <si>
    <t>FALLOW DEZIENCE TREE LLP
(R1) Auction</t>
  </si>
  <si>
    <t>FL Group
(R1) Auction</t>
  </si>
  <si>
    <t>FL Group 
(R1) Auction</t>
  </si>
  <si>
    <t>FALLOW DEZIENCE TREE LLP 
(R1)
Auction</t>
  </si>
  <si>
    <t>Cubicon Building Services Pvt Ltd 
(R1) Auction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</si>
</sst>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6">
    <font>
      <sz val="11"/>
      <name val="Calibri"/>
    </font>
    <font>
      <sz val="11"/>
      <name val="Cambria"/>
      <family val="1"/>
    </font>
    <font>
      <b/>
      <sz val="11"/>
      <name val="Cambria"/>
      <family val="1"/>
    </font>
    <font>
      <b/>
      <sz val="11"/>
      <color rgb="FF000000"/>
      <name val="Cambria"/>
      <family val="1"/>
    </font>
    <font>
      <sz val="11"/>
      <name val="Calibri"/>
      <family val="2"/>
    </font>
    <font>
      <b/>
      <sz val="12"/>
      <name val="Cambria"/>
      <family val="1"/>
    </font>
  </fonts>
  <fills count="7">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0" fontId="4" fillId="0" borderId="0"/>
  </cellStyleXfs>
  <cellXfs count="33">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wrapText="1"/>
    </xf>
    <xf numFmtId="0" fontId="0" fillId="0" borderId="0" xfId="0" applyAlignment="1">
      <alignment wrapText="1"/>
    </xf>
    <xf numFmtId="0" fontId="1" fillId="0" borderId="0" xfId="0" applyNumberFormat="1" applyFont="1" applyAlignment="1" applyProtection="1">
      <alignment horizontal="center" vertical="center" wrapText="1"/>
    </xf>
    <xf numFmtId="0" fontId="1" fillId="0" borderId="0" xfId="0" applyNumberFormat="1" applyFont="1" applyAlignment="1" applyProtection="1">
      <alignment vertical="center" wrapText="1"/>
    </xf>
    <xf numFmtId="0" fontId="0" fillId="0" borderId="0" xfId="0" applyAlignment="1">
      <alignment vertical="center" wrapText="1"/>
    </xf>
    <xf numFmtId="0" fontId="3" fillId="2" borderId="1" xfId="0" applyNumberFormat="1" applyFont="1" applyFill="1" applyBorder="1" applyAlignment="1" applyProtection="1">
      <alignment vertical="center"/>
    </xf>
    <xf numFmtId="0" fontId="2" fillId="2"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1" fillId="0" borderId="1" xfId="0" applyNumberFormat="1" applyFont="1" applyBorder="1" applyProtection="1"/>
    <xf numFmtId="0" fontId="2" fillId="2" borderId="1" xfId="0" applyNumberFormat="1" applyFont="1" applyFill="1" applyBorder="1" applyProtection="1"/>
    <xf numFmtId="0" fontId="1" fillId="3" borderId="1" xfId="0" applyNumberFormat="1" applyFont="1" applyFill="1" applyBorder="1" applyProtection="1"/>
    <xf numFmtId="0" fontId="5" fillId="0" borderId="0" xfId="0" applyNumberFormat="1" applyFont="1" applyProtection="1"/>
    <xf numFmtId="164" fontId="5" fillId="0" borderId="0" xfId="1" applyNumberFormat="1" applyFont="1" applyProtection="1"/>
    <xf numFmtId="164" fontId="2" fillId="2" borderId="1" xfId="1" applyNumberFormat="1" applyFont="1" applyFill="1" applyBorder="1" applyProtection="1"/>
    <xf numFmtId="164" fontId="1" fillId="3" borderId="1" xfId="1" applyNumberFormat="1" applyFont="1" applyFill="1" applyBorder="1" applyAlignment="1" applyProtection="1">
      <alignment horizontal="right"/>
    </xf>
    <xf numFmtId="0" fontId="3" fillId="2" borderId="1" xfId="0" applyNumberFormat="1" applyFont="1" applyFill="1" applyBorder="1" applyAlignment="1" applyProtection="1">
      <alignment horizontal="center" vertical="center" wrapText="1"/>
    </xf>
    <xf numFmtId="0" fontId="0" fillId="0" borderId="0" xfId="0" applyNumberFormat="1" applyFont="1" applyAlignment="1" applyProtection="1">
      <alignment horizontal="center" vertical="center" wrapText="1"/>
    </xf>
    <xf numFmtId="43" fontId="1" fillId="0" borderId="0" xfId="0" applyNumberFormat="1" applyFont="1" applyProtection="1"/>
    <xf numFmtId="0" fontId="1" fillId="0" borderId="0" xfId="0" applyNumberFormat="1" applyFont="1" applyAlignment="1" applyProtection="1">
      <alignment vertical="center"/>
    </xf>
    <xf numFmtId="164" fontId="2" fillId="5" borderId="0" xfId="1" applyNumberFormat="1" applyFont="1" applyFill="1" applyProtection="1"/>
    <xf numFmtId="0" fontId="1" fillId="0" borderId="1" xfId="0" applyNumberFormat="1" applyFont="1" applyFill="1" applyBorder="1" applyProtection="1"/>
    <xf numFmtId="0" fontId="1" fillId="0" borderId="1" xfId="0" applyNumberFormat="1" applyFont="1" applyFill="1" applyBorder="1" applyAlignment="1" applyProtection="1">
      <alignment horizontal="right"/>
    </xf>
    <xf numFmtId="4" fontId="1" fillId="0" borderId="1" xfId="0" applyNumberFormat="1" applyFont="1" applyFill="1" applyBorder="1" applyAlignment="1" applyProtection="1">
      <alignment horizontal="right"/>
    </xf>
    <xf numFmtId="0" fontId="1" fillId="0" borderId="0" xfId="0" applyNumberFormat="1" applyFont="1" applyFill="1" applyProtection="1"/>
    <xf numFmtId="164" fontId="2" fillId="4" borderId="0" xfId="1" applyNumberFormat="1" applyFont="1" applyFill="1" applyProtection="1"/>
    <xf numFmtId="164" fontId="1" fillId="2" borderId="1" xfId="1" quotePrefix="1" applyNumberFormat="1" applyFont="1" applyFill="1" applyBorder="1" applyAlignment="1" applyProtection="1">
      <alignment horizontal="left" vertical="center" wrapText="1"/>
    </xf>
    <xf numFmtId="164" fontId="1" fillId="2" borderId="1" xfId="1" applyNumberFormat="1" applyFont="1" applyFill="1" applyBorder="1" applyAlignment="1" applyProtection="1">
      <alignment vertical="center"/>
    </xf>
    <xf numFmtId="0" fontId="1" fillId="0" borderId="1" xfId="0" applyNumberFormat="1" applyFont="1" applyBorder="1" applyAlignment="1" applyProtection="1">
      <alignment vertical="center"/>
    </xf>
    <xf numFmtId="164" fontId="1" fillId="0" borderId="1" xfId="1" applyNumberFormat="1" applyFont="1" applyBorder="1" applyAlignment="1" applyProtection="1">
      <alignment horizontal="center" vertical="center" wrapText="1"/>
    </xf>
    <xf numFmtId="0" fontId="1" fillId="6" borderId="1" xfId="0" applyNumberFormat="1" applyFont="1" applyFill="1" applyBorder="1" applyAlignment="1" applyProtection="1">
      <alignment horizontal="center" vertical="center" wrapText="1"/>
    </xf>
    <xf numFmtId="0" fontId="1" fillId="6" borderId="1" xfId="0" quotePrefix="1" applyNumberFormat="1" applyFont="1" applyFill="1" applyBorder="1" applyAlignment="1" applyProtection="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CS9"/>
  <sheetViews>
    <sheetView showGridLines="0" tabSelected="1" workbookViewId="0">
      <selection activeCell="B1" sqref="B1:I8"/>
    </sheetView>
  </sheetViews>
  <sheetFormatPr defaultRowHeight="15"/>
  <cols>
    <col min="1" max="1" width="9.140625" style="1" customWidth="1"/>
    <col min="2" max="2" width="32.85546875" style="1" customWidth="1"/>
    <col min="3" max="9" width="14.42578125" style="1" customWidth="1"/>
    <col min="10" max="16321" width="9.140625" style="1" customWidth="1"/>
  </cols>
  <sheetData>
    <row r="1" spans="1:16321" s="18" customFormat="1" ht="71.25">
      <c r="A1" s="4"/>
      <c r="B1" s="17" t="s">
        <v>0</v>
      </c>
      <c r="C1" s="31" t="s">
        <v>15</v>
      </c>
      <c r="D1" s="32" t="s">
        <v>271</v>
      </c>
      <c r="E1" s="32" t="s">
        <v>281</v>
      </c>
      <c r="F1" s="32" t="s">
        <v>272</v>
      </c>
      <c r="G1" s="32" t="s">
        <v>280</v>
      </c>
      <c r="H1" s="32" t="s">
        <v>270</v>
      </c>
      <c r="I1" s="32" t="s">
        <v>279</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row>
    <row r="2" spans="1:16321">
      <c r="B2" s="8" t="s">
        <v>3</v>
      </c>
      <c r="C2" s="8" t="s">
        <v>5</v>
      </c>
      <c r="D2" s="8" t="s">
        <v>5</v>
      </c>
      <c r="E2" s="8" t="s">
        <v>5</v>
      </c>
      <c r="F2" s="8" t="s">
        <v>5</v>
      </c>
      <c r="G2" s="8" t="s">
        <v>5</v>
      </c>
      <c r="H2" s="8" t="s">
        <v>5</v>
      </c>
      <c r="I2" s="8" t="s">
        <v>5</v>
      </c>
      <c r="J2" s="5"/>
      <c r="K2" s="5"/>
      <c r="L2" s="6"/>
      <c r="M2" s="6"/>
      <c r="N2" s="6"/>
      <c r="O2" s="6"/>
      <c r="P2" s="6"/>
      <c r="Q2" s="6"/>
      <c r="R2" s="6"/>
    </row>
    <row r="3" spans="1:16321">
      <c r="B3" s="9" t="s">
        <v>8</v>
      </c>
      <c r="C3" s="30">
        <f>'BOQ Price Bid'!G4</f>
        <v>2723500</v>
      </c>
      <c r="D3" s="30">
        <f>'BOQ Price Bid'!I4</f>
        <v>2450510</v>
      </c>
      <c r="E3" s="30">
        <v>2390510</v>
      </c>
      <c r="F3" s="30">
        <f>'BOQ Price Bid'!M4</f>
        <v>3635300</v>
      </c>
      <c r="G3" s="30">
        <v>3435300</v>
      </c>
      <c r="H3" s="30">
        <f>'BOQ Price Bid'!Q4</f>
        <v>4354835</v>
      </c>
      <c r="I3" s="30">
        <v>3449620</v>
      </c>
      <c r="J3" s="4"/>
      <c r="K3" s="2"/>
      <c r="L3" s="3"/>
      <c r="M3" s="3"/>
      <c r="N3" s="3"/>
      <c r="O3" s="3"/>
      <c r="P3" s="3"/>
      <c r="Q3" s="3"/>
      <c r="R3" s="3"/>
    </row>
    <row r="4" spans="1:16321">
      <c r="B4" s="9" t="s">
        <v>10</v>
      </c>
      <c r="C4" s="30">
        <f>'BOQ Price Bid'!G81</f>
        <v>590925</v>
      </c>
      <c r="D4" s="30">
        <f>'BOQ Price Bid'!I81</f>
        <v>917440</v>
      </c>
      <c r="E4" s="30">
        <v>908240</v>
      </c>
      <c r="F4" s="30">
        <f>'BOQ Price Bid'!M81</f>
        <v>496500</v>
      </c>
      <c r="G4" s="30">
        <v>496500</v>
      </c>
      <c r="H4" s="30">
        <f>'BOQ Price Bid'!Q81</f>
        <v>547130</v>
      </c>
      <c r="I4" s="30">
        <v>507130</v>
      </c>
      <c r="J4" s="4"/>
      <c r="K4" s="2"/>
      <c r="L4" s="3"/>
      <c r="M4" s="3"/>
      <c r="N4" s="3"/>
      <c r="O4" s="3"/>
      <c r="P4" s="3"/>
      <c r="Q4" s="3"/>
      <c r="R4" s="3"/>
    </row>
    <row r="5" spans="1:16321">
      <c r="B5" s="9" t="s">
        <v>11</v>
      </c>
      <c r="C5" s="30">
        <f>'BOQ Price Bid'!G118</f>
        <v>1209075</v>
      </c>
      <c r="D5" s="30">
        <f>'BOQ Price Bid'!I118</f>
        <v>1265975</v>
      </c>
      <c r="E5" s="30">
        <v>1200000</v>
      </c>
      <c r="F5" s="30">
        <f>'BOQ Price Bid'!M118</f>
        <v>1058000</v>
      </c>
      <c r="G5" s="30">
        <v>1058000</v>
      </c>
      <c r="H5" s="30">
        <f>'BOQ Price Bid'!Q118</f>
        <v>1322552</v>
      </c>
      <c r="I5" s="30">
        <v>1099654</v>
      </c>
      <c r="J5" s="4"/>
      <c r="K5" s="2"/>
      <c r="L5" s="3"/>
      <c r="M5" s="3"/>
      <c r="N5" s="3"/>
      <c r="O5" s="3"/>
      <c r="P5" s="3"/>
      <c r="Q5" s="3"/>
      <c r="R5" s="3"/>
    </row>
    <row r="6" spans="1:16321">
      <c r="B6" s="9" t="s">
        <v>12</v>
      </c>
      <c r="C6" s="30">
        <f>'BOQ Price Bid'!G191</f>
        <v>179875</v>
      </c>
      <c r="D6" s="30">
        <f>'BOQ Price Bid'!I191</f>
        <v>213740</v>
      </c>
      <c r="E6" s="30">
        <v>198500</v>
      </c>
      <c r="F6" s="30">
        <f>'BOQ Price Bid'!M191</f>
        <v>410450</v>
      </c>
      <c r="G6" s="30">
        <v>410450</v>
      </c>
      <c r="H6" s="30">
        <f>'BOQ Price Bid'!Q191</f>
        <v>175920</v>
      </c>
      <c r="I6" s="30">
        <v>175920</v>
      </c>
      <c r="J6" s="4"/>
      <c r="K6" s="2"/>
      <c r="L6" s="3"/>
      <c r="M6" s="3"/>
      <c r="N6" s="3"/>
      <c r="O6" s="3"/>
      <c r="P6" s="3"/>
      <c r="Q6" s="3"/>
      <c r="R6" s="3"/>
    </row>
    <row r="7" spans="1:16321">
      <c r="B7" s="9" t="s">
        <v>13</v>
      </c>
      <c r="C7" s="30">
        <f>'BOQ Price Bid'!G218</f>
        <v>98225</v>
      </c>
      <c r="D7" s="30">
        <f>'BOQ Price Bid'!I218</f>
        <v>87500</v>
      </c>
      <c r="E7" s="30">
        <v>84000</v>
      </c>
      <c r="F7" s="30">
        <f>'BOQ Price Bid'!M218</f>
        <v>109750</v>
      </c>
      <c r="G7" s="30">
        <v>109750</v>
      </c>
      <c r="H7" s="30">
        <f>'BOQ Price Bid'!Q218</f>
        <v>90330</v>
      </c>
      <c r="I7" s="30">
        <v>90330</v>
      </c>
      <c r="J7" s="4"/>
      <c r="K7" s="2"/>
      <c r="L7" s="3"/>
      <c r="M7" s="3"/>
      <c r="N7" s="3"/>
      <c r="O7" s="3"/>
      <c r="P7" s="3"/>
      <c r="Q7" s="3"/>
      <c r="R7" s="3"/>
    </row>
    <row r="8" spans="1:16321">
      <c r="C8" s="26">
        <f t="shared" ref="C8:I8" si="0">SUM(C3:C7)</f>
        <v>4801600</v>
      </c>
      <c r="D8" s="26">
        <f t="shared" si="0"/>
        <v>4935165</v>
      </c>
      <c r="E8" s="21">
        <f>SUM(E3:E7)</f>
        <v>4781250</v>
      </c>
      <c r="F8" s="26">
        <f>SUM(F3:F7)</f>
        <v>5710000</v>
      </c>
      <c r="G8" s="26">
        <f>SUM(G3:G7)</f>
        <v>5510000</v>
      </c>
      <c r="H8" s="26">
        <f t="shared" si="0"/>
        <v>6490767</v>
      </c>
      <c r="I8" s="26">
        <f t="shared" si="0"/>
        <v>5322654</v>
      </c>
    </row>
    <row r="9" spans="1:16321">
      <c r="F9" s="19"/>
      <c r="G9"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6"/>
  <sheetViews>
    <sheetView showGridLines="0" workbookViewId="0">
      <pane xSplit="5" ySplit="3" topLeftCell="F4" activePane="bottomRight" state="frozen"/>
      <selection pane="topRight" activeCell="F1" sqref="F1"/>
      <selection pane="bottomLeft" activeCell="A3" sqref="A3"/>
      <selection pane="bottomRight" activeCell="C77" sqref="C77"/>
    </sheetView>
  </sheetViews>
  <sheetFormatPr defaultRowHeight="14.25"/>
  <cols>
    <col min="1" max="1" width="9.140625" style="1" customWidth="1"/>
    <col min="2" max="2" width="13.42578125" style="1" customWidth="1"/>
    <col min="3" max="3" width="32.85546875" style="1" customWidth="1"/>
    <col min="4" max="5" width="9.140625" style="1" customWidth="1"/>
    <col min="6" max="6" width="11" style="1" bestFit="1" customWidth="1"/>
    <col min="7" max="7" width="15.85546875" style="1" bestFit="1" customWidth="1"/>
    <col min="8" max="8" width="11" style="1" bestFit="1" customWidth="1"/>
    <col min="9" max="9" width="15.85546875" style="1" bestFit="1" customWidth="1"/>
    <col min="10" max="11" width="15.85546875" style="1" customWidth="1"/>
    <col min="12" max="12" width="11" style="1" bestFit="1" customWidth="1"/>
    <col min="13" max="13" width="15.85546875" style="1" bestFit="1" customWidth="1"/>
    <col min="14" max="15" width="15.85546875" style="1" customWidth="1"/>
    <col min="16" max="16" width="11" style="1" bestFit="1" customWidth="1"/>
    <col min="17" max="17" width="15.85546875" style="1" bestFit="1" customWidth="1"/>
    <col min="18" max="18" width="11" style="1" bestFit="1" customWidth="1"/>
    <col min="19" max="19" width="15.85546875" style="1" bestFit="1" customWidth="1"/>
    <col min="20" max="16384" width="9.140625" style="1"/>
  </cols>
  <sheetData>
    <row r="1" spans="1:19" s="13" customFormat="1" ht="15.75">
      <c r="F1" s="14"/>
      <c r="G1" s="14">
        <f>SUM(G4,G81,G118,G191,G218)</f>
        <v>4801600</v>
      </c>
      <c r="H1" s="14"/>
      <c r="I1" s="14">
        <f>SUM(I4,I81,I118,I191,I218)</f>
        <v>4935165</v>
      </c>
      <c r="J1" s="14"/>
      <c r="K1" s="14">
        <f>SUM(K4,K81,K118,K191,K218)</f>
        <v>4781250</v>
      </c>
      <c r="L1" s="14"/>
      <c r="M1" s="14">
        <f>SUM(M4,M81,M118,M191,M218)</f>
        <v>5710000</v>
      </c>
      <c r="N1" s="14"/>
      <c r="O1" s="14">
        <f>SUM(O4,O81,O118,O191,O218)</f>
        <v>5510000</v>
      </c>
      <c r="P1" s="14"/>
      <c r="Q1" s="14">
        <f>SUM(Q4,Q81,Q118,Q191,Q218)</f>
        <v>6490767</v>
      </c>
      <c r="R1" s="14"/>
      <c r="S1" s="14">
        <f>SUM(S4,S81,S118,S191,S218)</f>
        <v>5322654</v>
      </c>
    </row>
    <row r="2" spans="1:19" s="20" customFormat="1" ht="46.5" customHeight="1">
      <c r="A2" s="29"/>
      <c r="B2" s="29"/>
      <c r="C2" s="7" t="s">
        <v>0</v>
      </c>
      <c r="D2" s="29" t="s">
        <v>1</v>
      </c>
      <c r="E2" s="29" t="s">
        <v>1</v>
      </c>
      <c r="F2" s="28" t="s">
        <v>15</v>
      </c>
      <c r="G2" s="28" t="s">
        <v>16</v>
      </c>
      <c r="H2" s="27" t="s">
        <v>273</v>
      </c>
      <c r="I2" s="28" t="s">
        <v>17</v>
      </c>
      <c r="J2" s="27" t="s">
        <v>276</v>
      </c>
      <c r="K2" s="28" t="s">
        <v>17</v>
      </c>
      <c r="L2" s="27" t="s">
        <v>274</v>
      </c>
      <c r="M2" s="28" t="s">
        <v>17</v>
      </c>
      <c r="N2" s="27" t="s">
        <v>277</v>
      </c>
      <c r="O2" s="28" t="s">
        <v>17</v>
      </c>
      <c r="P2" s="27" t="s">
        <v>275</v>
      </c>
      <c r="Q2" s="28" t="s">
        <v>18</v>
      </c>
      <c r="R2" s="27" t="s">
        <v>278</v>
      </c>
      <c r="S2" s="28" t="s">
        <v>18</v>
      </c>
    </row>
    <row r="3" spans="1:19">
      <c r="A3" s="11" t="s">
        <v>14</v>
      </c>
      <c r="B3" s="11" t="s">
        <v>2</v>
      </c>
      <c r="C3" s="11" t="s">
        <v>19</v>
      </c>
      <c r="D3" s="11" t="s">
        <v>20</v>
      </c>
      <c r="E3" s="11" t="s">
        <v>4</v>
      </c>
      <c r="F3" s="15" t="s">
        <v>6</v>
      </c>
      <c r="G3" s="15" t="s">
        <v>21</v>
      </c>
      <c r="H3" s="15" t="s">
        <v>6</v>
      </c>
      <c r="I3" s="15" t="s">
        <v>21</v>
      </c>
      <c r="J3" s="15" t="s">
        <v>6</v>
      </c>
      <c r="K3" s="15" t="s">
        <v>21</v>
      </c>
      <c r="L3" s="15" t="s">
        <v>6</v>
      </c>
      <c r="M3" s="15" t="s">
        <v>21</v>
      </c>
      <c r="N3" s="15" t="s">
        <v>6</v>
      </c>
      <c r="O3" s="15" t="s">
        <v>21</v>
      </c>
      <c r="P3" s="15" t="s">
        <v>6</v>
      </c>
      <c r="Q3" s="15" t="s">
        <v>21</v>
      </c>
      <c r="R3" s="15" t="s">
        <v>6</v>
      </c>
      <c r="S3" s="15" t="s">
        <v>21</v>
      </c>
    </row>
    <row r="4" spans="1:19">
      <c r="A4" s="12">
        <v>1</v>
      </c>
      <c r="B4" s="12" t="s">
        <v>7</v>
      </c>
      <c r="C4" s="12" t="s">
        <v>8</v>
      </c>
      <c r="D4" s="12" t="s">
        <v>9</v>
      </c>
      <c r="E4" s="12">
        <v>1</v>
      </c>
      <c r="F4" s="16"/>
      <c r="G4" s="16">
        <f>SUM(G5:G80)</f>
        <v>2723500</v>
      </c>
      <c r="H4" s="16"/>
      <c r="I4" s="16">
        <f>SUM(I5:I80)</f>
        <v>2450510</v>
      </c>
      <c r="J4" s="16"/>
      <c r="K4" s="16">
        <f>'Price Comparison'!E3</f>
        <v>2390510</v>
      </c>
      <c r="L4" s="16"/>
      <c r="M4" s="16">
        <f>SUM(M5:M80)</f>
        <v>3635300</v>
      </c>
      <c r="N4" s="16"/>
      <c r="O4" s="16">
        <v>3435300</v>
      </c>
      <c r="P4" s="16"/>
      <c r="Q4" s="16">
        <f>SUM(Q5:Q80)</f>
        <v>4354835</v>
      </c>
      <c r="R4" s="16"/>
      <c r="S4" s="16">
        <v>3449620</v>
      </c>
    </row>
    <row r="5" spans="1:19">
      <c r="A5" s="10">
        <v>1</v>
      </c>
      <c r="B5" s="10">
        <v>1</v>
      </c>
      <c r="C5" s="10" t="s">
        <v>22</v>
      </c>
      <c r="D5" s="10" t="s">
        <v>7</v>
      </c>
      <c r="E5" s="10" t="s">
        <v>7</v>
      </c>
      <c r="F5" s="22"/>
      <c r="G5" s="22"/>
      <c r="H5" s="22"/>
      <c r="I5" s="22"/>
      <c r="J5" s="22"/>
      <c r="K5" s="22"/>
      <c r="L5" s="22"/>
      <c r="M5" s="22"/>
      <c r="N5" s="22"/>
      <c r="O5" s="22"/>
      <c r="P5" s="22"/>
      <c r="Q5" s="22"/>
      <c r="R5" s="22"/>
      <c r="S5" s="22"/>
    </row>
    <row r="6" spans="1:19">
      <c r="A6" s="10">
        <v>2</v>
      </c>
      <c r="B6" s="10">
        <v>1.1000000000000001</v>
      </c>
      <c r="C6" s="10" t="s">
        <v>23</v>
      </c>
      <c r="D6" s="10" t="s">
        <v>24</v>
      </c>
      <c r="E6" s="10">
        <v>600</v>
      </c>
      <c r="F6" s="23">
        <v>10</v>
      </c>
      <c r="G6" s="24">
        <f>F6*$E6</f>
        <v>6000</v>
      </c>
      <c r="H6" s="23">
        <v>45</v>
      </c>
      <c r="I6" s="24">
        <f>H6*$E6</f>
        <v>27000</v>
      </c>
      <c r="J6" s="24"/>
      <c r="K6" s="24"/>
      <c r="L6" s="23">
        <v>30</v>
      </c>
      <c r="M6" s="24">
        <f>L6*$E6</f>
        <v>18000</v>
      </c>
      <c r="N6" s="24"/>
      <c r="O6" s="24"/>
      <c r="P6" s="23">
        <v>110</v>
      </c>
      <c r="Q6" s="24">
        <f>P6*$E6</f>
        <v>66000</v>
      </c>
      <c r="R6" s="23">
        <v>110</v>
      </c>
      <c r="S6" s="24">
        <f>R6*$E6</f>
        <v>66000</v>
      </c>
    </row>
    <row r="7" spans="1:19">
      <c r="A7" s="10">
        <v>3</v>
      </c>
      <c r="B7" s="10">
        <v>2</v>
      </c>
      <c r="C7" s="10" t="s">
        <v>25</v>
      </c>
      <c r="D7" s="10" t="s">
        <v>7</v>
      </c>
      <c r="E7" s="10" t="s">
        <v>7</v>
      </c>
      <c r="F7" s="22"/>
      <c r="G7" s="22"/>
      <c r="H7" s="22"/>
      <c r="I7" s="22"/>
      <c r="J7" s="22"/>
      <c r="K7" s="22"/>
      <c r="L7" s="22"/>
      <c r="M7" s="22"/>
      <c r="N7" s="22"/>
      <c r="O7" s="22"/>
      <c r="P7" s="22"/>
      <c r="Q7" s="22"/>
      <c r="R7" s="22"/>
      <c r="S7" s="22"/>
    </row>
    <row r="8" spans="1:19">
      <c r="A8" s="10">
        <v>4</v>
      </c>
      <c r="B8" s="10">
        <v>2.0099999999999998</v>
      </c>
      <c r="C8" s="10" t="s">
        <v>26</v>
      </c>
      <c r="D8" s="10" t="s">
        <v>7</v>
      </c>
      <c r="E8" s="10" t="s">
        <v>7</v>
      </c>
      <c r="F8" s="22"/>
      <c r="G8" s="22"/>
      <c r="H8" s="22"/>
      <c r="I8" s="22"/>
      <c r="J8" s="22"/>
      <c r="K8" s="22"/>
      <c r="L8" s="22"/>
      <c r="M8" s="22"/>
      <c r="N8" s="22"/>
      <c r="O8" s="22"/>
      <c r="P8" s="22"/>
      <c r="Q8" s="22"/>
      <c r="R8" s="22"/>
      <c r="S8" s="22"/>
    </row>
    <row r="9" spans="1:19">
      <c r="A9" s="10">
        <v>5</v>
      </c>
      <c r="B9" s="10" t="s">
        <v>7</v>
      </c>
      <c r="C9" s="10" t="s">
        <v>27</v>
      </c>
      <c r="D9" s="10" t="s">
        <v>24</v>
      </c>
      <c r="E9" s="10">
        <v>1150</v>
      </c>
      <c r="F9" s="23">
        <v>200</v>
      </c>
      <c r="G9" s="24">
        <f>F9*$E9</f>
        <v>230000</v>
      </c>
      <c r="H9" s="23">
        <v>240</v>
      </c>
      <c r="I9" s="24">
        <f>H9*$E9</f>
        <v>276000</v>
      </c>
      <c r="J9" s="24"/>
      <c r="K9" s="24"/>
      <c r="L9" s="23">
        <v>290</v>
      </c>
      <c r="M9" s="24">
        <f>L9*$E9</f>
        <v>333500</v>
      </c>
      <c r="N9" s="24"/>
      <c r="O9" s="24"/>
      <c r="P9" s="23">
        <v>230</v>
      </c>
      <c r="Q9" s="24">
        <f>P9*$E9</f>
        <v>264500</v>
      </c>
      <c r="R9" s="23">
        <v>230</v>
      </c>
      <c r="S9" s="24">
        <f>R9*$E9</f>
        <v>264500</v>
      </c>
    </row>
    <row r="10" spans="1:19">
      <c r="A10" s="10">
        <v>6</v>
      </c>
      <c r="B10" s="10">
        <v>2.02</v>
      </c>
      <c r="C10" s="10" t="s">
        <v>28</v>
      </c>
      <c r="D10" s="10" t="s">
        <v>7</v>
      </c>
      <c r="E10" s="10" t="s">
        <v>7</v>
      </c>
      <c r="F10" s="22"/>
      <c r="G10" s="22"/>
      <c r="H10" s="22"/>
      <c r="I10" s="22"/>
      <c r="J10" s="22"/>
      <c r="K10" s="22"/>
      <c r="L10" s="22"/>
      <c r="M10" s="22"/>
      <c r="N10" s="22"/>
      <c r="O10" s="22"/>
      <c r="P10" s="22"/>
      <c r="Q10" s="22"/>
      <c r="R10" s="22"/>
      <c r="S10" s="22"/>
    </row>
    <row r="11" spans="1:19">
      <c r="A11" s="10">
        <v>7</v>
      </c>
      <c r="B11" s="10" t="s">
        <v>7</v>
      </c>
      <c r="C11" s="10" t="s">
        <v>29</v>
      </c>
      <c r="D11" s="10" t="s">
        <v>24</v>
      </c>
      <c r="E11" s="10">
        <v>0</v>
      </c>
      <c r="F11" s="23">
        <v>125</v>
      </c>
      <c r="G11" s="23">
        <v>0</v>
      </c>
      <c r="H11" s="23">
        <v>0</v>
      </c>
      <c r="I11" s="23">
        <v>0</v>
      </c>
      <c r="J11" s="23"/>
      <c r="K11" s="23"/>
      <c r="L11" s="23">
        <v>0</v>
      </c>
      <c r="M11" s="23">
        <v>0</v>
      </c>
      <c r="N11" s="23"/>
      <c r="O11" s="23"/>
      <c r="P11" s="23">
        <v>0</v>
      </c>
      <c r="Q11" s="23">
        <v>0</v>
      </c>
      <c r="R11" s="23">
        <v>0</v>
      </c>
      <c r="S11" s="23">
        <v>0</v>
      </c>
    </row>
    <row r="12" spans="1:19">
      <c r="A12" s="10">
        <v>8</v>
      </c>
      <c r="B12" s="10">
        <v>2.0299999999999998</v>
      </c>
      <c r="C12" s="10" t="s">
        <v>30</v>
      </c>
      <c r="D12" s="10" t="s">
        <v>7</v>
      </c>
      <c r="E12" s="10" t="s">
        <v>7</v>
      </c>
      <c r="F12" s="22"/>
      <c r="G12" s="22"/>
      <c r="H12" s="22"/>
      <c r="I12" s="22"/>
      <c r="J12" s="22"/>
      <c r="K12" s="22"/>
      <c r="L12" s="22"/>
      <c r="M12" s="22"/>
      <c r="N12" s="22"/>
      <c r="O12" s="22"/>
      <c r="P12" s="22"/>
      <c r="Q12" s="22"/>
      <c r="R12" s="22"/>
      <c r="S12" s="22"/>
    </row>
    <row r="13" spans="1:19">
      <c r="A13" s="10">
        <v>9</v>
      </c>
      <c r="B13" s="10" t="s">
        <v>7</v>
      </c>
      <c r="C13" s="10" t="s">
        <v>31</v>
      </c>
      <c r="D13" s="10" t="s">
        <v>24</v>
      </c>
      <c r="E13" s="10">
        <v>540</v>
      </c>
      <c r="F13" s="23">
        <v>225</v>
      </c>
      <c r="G13" s="24">
        <f>F13*$E13</f>
        <v>121500</v>
      </c>
      <c r="H13" s="23">
        <v>55</v>
      </c>
      <c r="I13" s="24">
        <f>H13*$E13</f>
        <v>29700</v>
      </c>
      <c r="J13" s="24"/>
      <c r="K13" s="24"/>
      <c r="L13" s="23">
        <v>450</v>
      </c>
      <c r="M13" s="24">
        <f>L13*$E13</f>
        <v>243000</v>
      </c>
      <c r="N13" s="24"/>
      <c r="O13" s="24"/>
      <c r="P13" s="23">
        <v>350</v>
      </c>
      <c r="Q13" s="24">
        <f>P13*$E13</f>
        <v>189000</v>
      </c>
      <c r="R13" s="23">
        <v>350</v>
      </c>
      <c r="S13" s="24">
        <f>R13*$E13</f>
        <v>189000</v>
      </c>
    </row>
    <row r="14" spans="1:19">
      <c r="A14" s="10">
        <v>10</v>
      </c>
      <c r="B14" s="10">
        <v>2.04</v>
      </c>
      <c r="C14" s="10" t="s">
        <v>32</v>
      </c>
      <c r="D14" s="10" t="s">
        <v>7</v>
      </c>
      <c r="E14" s="10" t="s">
        <v>7</v>
      </c>
      <c r="F14" s="22"/>
      <c r="G14" s="22"/>
      <c r="H14" s="22"/>
      <c r="I14" s="22"/>
      <c r="J14" s="22"/>
      <c r="K14" s="22"/>
      <c r="L14" s="22"/>
      <c r="M14" s="22"/>
      <c r="N14" s="22"/>
      <c r="O14" s="22"/>
      <c r="P14" s="22"/>
      <c r="Q14" s="22"/>
      <c r="R14" s="22"/>
      <c r="S14" s="22"/>
    </row>
    <row r="15" spans="1:19">
      <c r="A15" s="10">
        <v>11</v>
      </c>
      <c r="B15" s="10" t="s">
        <v>7</v>
      </c>
      <c r="C15" s="10" t="s">
        <v>33</v>
      </c>
      <c r="D15" s="10" t="s">
        <v>24</v>
      </c>
      <c r="E15" s="10">
        <v>600</v>
      </c>
      <c r="F15" s="23">
        <v>85</v>
      </c>
      <c r="G15" s="24">
        <f>F15*$E15</f>
        <v>51000</v>
      </c>
      <c r="H15" s="23">
        <v>85</v>
      </c>
      <c r="I15" s="24">
        <f>H15*$E15</f>
        <v>51000</v>
      </c>
      <c r="J15" s="24"/>
      <c r="K15" s="24"/>
      <c r="L15" s="23">
        <v>150</v>
      </c>
      <c r="M15" s="24">
        <f>L15*$E15</f>
        <v>90000</v>
      </c>
      <c r="N15" s="24"/>
      <c r="O15" s="24"/>
      <c r="P15" s="23">
        <v>350</v>
      </c>
      <c r="Q15" s="24">
        <f>P15*$E15</f>
        <v>210000</v>
      </c>
      <c r="R15" s="23">
        <v>350</v>
      </c>
      <c r="S15" s="24">
        <f>R15*$E15</f>
        <v>210000</v>
      </c>
    </row>
    <row r="16" spans="1:19">
      <c r="A16" s="10">
        <v>12</v>
      </c>
      <c r="B16" s="10">
        <v>2.0499999999999998</v>
      </c>
      <c r="C16" s="10" t="s">
        <v>34</v>
      </c>
      <c r="D16" s="10" t="s">
        <v>7</v>
      </c>
      <c r="E16" s="10" t="s">
        <v>7</v>
      </c>
      <c r="F16" s="22"/>
      <c r="G16" s="22"/>
      <c r="H16" s="22"/>
      <c r="I16" s="22"/>
      <c r="J16" s="22"/>
      <c r="K16" s="22"/>
      <c r="L16" s="22"/>
      <c r="M16" s="22"/>
      <c r="N16" s="22"/>
      <c r="O16" s="22"/>
      <c r="P16" s="22"/>
      <c r="Q16" s="22"/>
      <c r="R16" s="22"/>
      <c r="S16" s="22"/>
    </row>
    <row r="17" spans="1:19">
      <c r="A17" s="10">
        <v>13</v>
      </c>
      <c r="B17" s="10" t="s">
        <v>7</v>
      </c>
      <c r="C17" s="10" t="s">
        <v>35</v>
      </c>
      <c r="D17" s="10" t="s">
        <v>24</v>
      </c>
      <c r="E17" s="10">
        <v>855</v>
      </c>
      <c r="F17" s="23">
        <v>200</v>
      </c>
      <c r="G17" s="24">
        <f>F17*$E17</f>
        <v>171000</v>
      </c>
      <c r="H17" s="23">
        <v>176</v>
      </c>
      <c r="I17" s="24">
        <f>H17*$E17</f>
        <v>150480</v>
      </c>
      <c r="J17" s="24"/>
      <c r="K17" s="24"/>
      <c r="L17" s="23">
        <v>400</v>
      </c>
      <c r="M17" s="24">
        <f>L17*$E17</f>
        <v>342000</v>
      </c>
      <c r="N17" s="24"/>
      <c r="O17" s="24"/>
      <c r="P17" s="23">
        <v>220</v>
      </c>
      <c r="Q17" s="24">
        <f>P17*$E17</f>
        <v>188100</v>
      </c>
      <c r="R17" s="23">
        <v>220</v>
      </c>
      <c r="S17" s="24">
        <f>R17*$E17</f>
        <v>188100</v>
      </c>
    </row>
    <row r="18" spans="1:19">
      <c r="A18" s="10">
        <v>14</v>
      </c>
      <c r="B18" s="10">
        <v>2.06</v>
      </c>
      <c r="C18" s="10" t="s">
        <v>36</v>
      </c>
      <c r="D18" s="10" t="s">
        <v>7</v>
      </c>
      <c r="E18" s="10" t="s">
        <v>7</v>
      </c>
      <c r="F18" s="22"/>
      <c r="G18" s="22"/>
      <c r="H18" s="22"/>
      <c r="I18" s="22"/>
      <c r="J18" s="22"/>
      <c r="K18" s="22"/>
      <c r="L18" s="22"/>
      <c r="M18" s="22"/>
      <c r="N18" s="22"/>
      <c r="O18" s="22"/>
      <c r="P18" s="22"/>
      <c r="Q18" s="22"/>
      <c r="R18" s="22"/>
      <c r="S18" s="22"/>
    </row>
    <row r="19" spans="1:19">
      <c r="A19" s="10">
        <v>15</v>
      </c>
      <c r="B19" s="10" t="s">
        <v>7</v>
      </c>
      <c r="C19" s="10" t="s">
        <v>37</v>
      </c>
      <c r="D19" s="10" t="s">
        <v>24</v>
      </c>
      <c r="E19" s="10">
        <v>0</v>
      </c>
      <c r="F19" s="23">
        <v>200</v>
      </c>
      <c r="G19" s="23">
        <v>0</v>
      </c>
      <c r="H19" s="23">
        <v>225</v>
      </c>
      <c r="I19" s="23">
        <v>0</v>
      </c>
      <c r="J19" s="23"/>
      <c r="K19" s="23"/>
      <c r="L19" s="23">
        <v>0</v>
      </c>
      <c r="M19" s="23">
        <v>0</v>
      </c>
      <c r="N19" s="23"/>
      <c r="O19" s="23"/>
      <c r="P19" s="23">
        <v>250</v>
      </c>
      <c r="Q19" s="23">
        <v>0</v>
      </c>
      <c r="R19" s="23">
        <v>250</v>
      </c>
      <c r="S19" s="23">
        <v>0</v>
      </c>
    </row>
    <row r="20" spans="1:19">
      <c r="A20" s="10">
        <v>16</v>
      </c>
      <c r="B20" s="10" t="s">
        <v>7</v>
      </c>
      <c r="C20" s="10" t="s">
        <v>38</v>
      </c>
      <c r="D20" s="10" t="s">
        <v>24</v>
      </c>
      <c r="E20" s="10">
        <v>0</v>
      </c>
      <c r="F20" s="23">
        <v>400</v>
      </c>
      <c r="G20" s="23">
        <v>0</v>
      </c>
      <c r="H20" s="23">
        <v>210</v>
      </c>
      <c r="I20" s="23">
        <v>0</v>
      </c>
      <c r="J20" s="23"/>
      <c r="K20" s="23"/>
      <c r="L20" s="23">
        <v>0</v>
      </c>
      <c r="M20" s="23">
        <v>0</v>
      </c>
      <c r="N20" s="23"/>
      <c r="O20" s="23"/>
      <c r="P20" s="23">
        <v>250</v>
      </c>
      <c r="Q20" s="23">
        <v>0</v>
      </c>
      <c r="R20" s="23">
        <v>250</v>
      </c>
      <c r="S20" s="23">
        <v>0</v>
      </c>
    </row>
    <row r="21" spans="1:19">
      <c r="A21" s="10">
        <v>17</v>
      </c>
      <c r="B21" s="10">
        <v>2.0699999999999998</v>
      </c>
      <c r="C21" s="10" t="s">
        <v>39</v>
      </c>
      <c r="D21" s="10" t="s">
        <v>7</v>
      </c>
      <c r="E21" s="10" t="s">
        <v>7</v>
      </c>
      <c r="F21" s="22"/>
      <c r="G21" s="22"/>
      <c r="H21" s="22"/>
      <c r="I21" s="22"/>
      <c r="J21" s="22"/>
      <c r="K21" s="22"/>
      <c r="L21" s="22"/>
      <c r="M21" s="22"/>
      <c r="N21" s="22"/>
      <c r="O21" s="22"/>
      <c r="P21" s="22"/>
      <c r="Q21" s="22"/>
      <c r="R21" s="22"/>
      <c r="S21" s="22"/>
    </row>
    <row r="22" spans="1:19">
      <c r="A22" s="10">
        <v>18</v>
      </c>
      <c r="B22" s="10" t="s">
        <v>7</v>
      </c>
      <c r="C22" s="10" t="s">
        <v>40</v>
      </c>
      <c r="D22" s="10" t="s">
        <v>24</v>
      </c>
      <c r="E22" s="10">
        <v>2515</v>
      </c>
      <c r="F22" s="23">
        <v>65</v>
      </c>
      <c r="G22" s="24">
        <f>F22*$E22</f>
        <v>163475</v>
      </c>
      <c r="H22" s="23">
        <v>120</v>
      </c>
      <c r="I22" s="24">
        <f>H22*$E22</f>
        <v>301800</v>
      </c>
      <c r="J22" s="24"/>
      <c r="K22" s="24"/>
      <c r="L22" s="23">
        <v>110</v>
      </c>
      <c r="M22" s="24">
        <f>L22*$E22</f>
        <v>276650</v>
      </c>
      <c r="N22" s="24"/>
      <c r="O22" s="24"/>
      <c r="P22" s="23">
        <v>140</v>
      </c>
      <c r="Q22" s="24">
        <f>P22*$E22</f>
        <v>352100</v>
      </c>
      <c r="R22" s="23">
        <v>140</v>
      </c>
      <c r="S22" s="24">
        <f>R22*$E22</f>
        <v>352100</v>
      </c>
    </row>
    <row r="23" spans="1:19">
      <c r="A23" s="10">
        <v>19</v>
      </c>
      <c r="B23" s="10">
        <v>2.08</v>
      </c>
      <c r="C23" s="10" t="s">
        <v>41</v>
      </c>
      <c r="D23" s="10" t="s">
        <v>7</v>
      </c>
      <c r="E23" s="10" t="s">
        <v>7</v>
      </c>
      <c r="F23" s="22"/>
      <c r="G23" s="22"/>
      <c r="H23" s="22"/>
      <c r="I23" s="22"/>
      <c r="J23" s="22"/>
      <c r="K23" s="22"/>
      <c r="L23" s="22"/>
      <c r="M23" s="22"/>
      <c r="N23" s="22"/>
      <c r="O23" s="22"/>
      <c r="P23" s="22"/>
      <c r="Q23" s="22"/>
      <c r="R23" s="22"/>
      <c r="S23" s="22"/>
    </row>
    <row r="24" spans="1:19">
      <c r="A24" s="10">
        <v>20</v>
      </c>
      <c r="B24" s="10" t="s">
        <v>7</v>
      </c>
      <c r="C24" s="10" t="s">
        <v>42</v>
      </c>
      <c r="D24" s="10" t="s">
        <v>43</v>
      </c>
      <c r="E24" s="10">
        <v>15</v>
      </c>
      <c r="F24" s="23">
        <v>1000</v>
      </c>
      <c r="G24" s="24">
        <f>F24*$E24</f>
        <v>15000</v>
      </c>
      <c r="H24" s="23">
        <v>585</v>
      </c>
      <c r="I24" s="24">
        <f>H24*$E24</f>
        <v>8775</v>
      </c>
      <c r="J24" s="24"/>
      <c r="K24" s="24"/>
      <c r="L24" s="23">
        <v>450</v>
      </c>
      <c r="M24" s="24">
        <f>L24*$E24</f>
        <v>6750</v>
      </c>
      <c r="N24" s="24"/>
      <c r="O24" s="24"/>
      <c r="P24" s="23">
        <v>1300</v>
      </c>
      <c r="Q24" s="24">
        <f>P24*$E24</f>
        <v>19500</v>
      </c>
      <c r="R24" s="23">
        <v>1300</v>
      </c>
      <c r="S24" s="24">
        <f>R24*$E24</f>
        <v>19500</v>
      </c>
    </row>
    <row r="25" spans="1:19">
      <c r="A25" s="10">
        <v>21</v>
      </c>
      <c r="B25" s="10">
        <v>2.09</v>
      </c>
      <c r="C25" s="10" t="s">
        <v>44</v>
      </c>
      <c r="D25" s="10" t="s">
        <v>7</v>
      </c>
      <c r="E25" s="10" t="s">
        <v>7</v>
      </c>
      <c r="F25" s="22"/>
      <c r="G25" s="22"/>
      <c r="H25" s="22"/>
      <c r="I25" s="22"/>
      <c r="J25" s="22"/>
      <c r="K25" s="22"/>
      <c r="L25" s="22"/>
      <c r="M25" s="22"/>
      <c r="N25" s="22"/>
      <c r="O25" s="22"/>
      <c r="P25" s="22"/>
      <c r="Q25" s="22"/>
      <c r="R25" s="22"/>
      <c r="S25" s="22"/>
    </row>
    <row r="26" spans="1:19">
      <c r="A26" s="10">
        <v>22</v>
      </c>
      <c r="B26" s="10" t="s">
        <v>7</v>
      </c>
      <c r="C26" s="10" t="s">
        <v>45</v>
      </c>
      <c r="D26" s="10" t="s">
        <v>24</v>
      </c>
      <c r="E26" s="10">
        <v>20</v>
      </c>
      <c r="F26" s="23">
        <v>500</v>
      </c>
      <c r="G26" s="24">
        <f>F26*$E26</f>
        <v>10000</v>
      </c>
      <c r="H26" s="23">
        <v>583</v>
      </c>
      <c r="I26" s="24">
        <f>H26*$E26</f>
        <v>11660</v>
      </c>
      <c r="J26" s="24"/>
      <c r="K26" s="24"/>
      <c r="L26" s="23">
        <v>450</v>
      </c>
      <c r="M26" s="24">
        <f>L26*$E26</f>
        <v>9000</v>
      </c>
      <c r="N26" s="24"/>
      <c r="O26" s="24"/>
      <c r="P26" s="23">
        <v>450</v>
      </c>
      <c r="Q26" s="24">
        <f>P26*$E26</f>
        <v>9000</v>
      </c>
      <c r="R26" s="23">
        <v>450</v>
      </c>
      <c r="S26" s="24">
        <f>R26*$E26</f>
        <v>9000</v>
      </c>
    </row>
    <row r="27" spans="1:19">
      <c r="A27" s="10">
        <v>23</v>
      </c>
      <c r="B27" s="10" t="s">
        <v>7</v>
      </c>
      <c r="C27" s="10" t="s">
        <v>46</v>
      </c>
      <c r="D27" s="10" t="s">
        <v>7</v>
      </c>
      <c r="E27" s="10" t="s">
        <v>7</v>
      </c>
      <c r="F27" s="22"/>
      <c r="G27" s="22"/>
      <c r="H27" s="22"/>
      <c r="I27" s="22"/>
      <c r="J27" s="22"/>
      <c r="K27" s="22"/>
      <c r="L27" s="22"/>
      <c r="M27" s="22"/>
      <c r="N27" s="22"/>
      <c r="O27" s="22"/>
      <c r="P27" s="22"/>
      <c r="Q27" s="22"/>
      <c r="R27" s="22"/>
      <c r="S27" s="22"/>
    </row>
    <row r="28" spans="1:19">
      <c r="A28" s="10">
        <v>24</v>
      </c>
      <c r="B28" s="10" t="s">
        <v>7</v>
      </c>
      <c r="C28" s="10" t="s">
        <v>47</v>
      </c>
      <c r="D28" s="10" t="s">
        <v>7</v>
      </c>
      <c r="E28" s="10" t="s">
        <v>7</v>
      </c>
      <c r="F28" s="22"/>
      <c r="G28" s="22"/>
      <c r="H28" s="22"/>
      <c r="I28" s="22"/>
      <c r="J28" s="22"/>
      <c r="K28" s="22"/>
      <c r="L28" s="22"/>
      <c r="M28" s="22"/>
      <c r="N28" s="22"/>
      <c r="O28" s="22"/>
      <c r="P28" s="22"/>
      <c r="Q28" s="22"/>
      <c r="R28" s="22"/>
      <c r="S28" s="22"/>
    </row>
    <row r="29" spans="1:19">
      <c r="A29" s="10">
        <v>25</v>
      </c>
      <c r="B29" s="10">
        <v>3</v>
      </c>
      <c r="C29" s="10" t="s">
        <v>48</v>
      </c>
      <c r="D29" s="10" t="s">
        <v>7</v>
      </c>
      <c r="E29" s="10" t="s">
        <v>7</v>
      </c>
      <c r="F29" s="22"/>
      <c r="G29" s="22"/>
      <c r="H29" s="22"/>
      <c r="I29" s="22"/>
      <c r="J29" s="22"/>
      <c r="K29" s="22"/>
      <c r="L29" s="22"/>
      <c r="M29" s="22"/>
      <c r="N29" s="22"/>
      <c r="O29" s="22"/>
      <c r="P29" s="22"/>
      <c r="Q29" s="22"/>
      <c r="R29" s="22"/>
      <c r="S29" s="22"/>
    </row>
    <row r="30" spans="1:19">
      <c r="A30" s="10">
        <v>26</v>
      </c>
      <c r="B30" s="10" t="s">
        <v>7</v>
      </c>
      <c r="C30" s="10" t="s">
        <v>46</v>
      </c>
      <c r="D30" s="10" t="s">
        <v>7</v>
      </c>
      <c r="E30" s="10" t="s">
        <v>7</v>
      </c>
      <c r="F30" s="22"/>
      <c r="G30" s="22"/>
      <c r="H30" s="22"/>
      <c r="I30" s="22"/>
      <c r="J30" s="22"/>
      <c r="K30" s="22"/>
      <c r="L30" s="22"/>
      <c r="M30" s="22"/>
      <c r="N30" s="22"/>
      <c r="O30" s="22"/>
      <c r="P30" s="22"/>
      <c r="Q30" s="22"/>
      <c r="R30" s="22"/>
      <c r="S30" s="22"/>
    </row>
    <row r="31" spans="1:19">
      <c r="A31" s="10">
        <v>27</v>
      </c>
      <c r="B31" s="10">
        <v>3.01</v>
      </c>
      <c r="C31" s="10" t="s">
        <v>49</v>
      </c>
      <c r="D31" s="10" t="s">
        <v>24</v>
      </c>
      <c r="E31" s="10">
        <v>0</v>
      </c>
      <c r="F31" s="23">
        <v>200</v>
      </c>
      <c r="G31" s="23">
        <v>0</v>
      </c>
      <c r="H31" s="23">
        <v>212</v>
      </c>
      <c r="I31" s="23">
        <v>0</v>
      </c>
      <c r="J31" s="23"/>
      <c r="K31" s="23"/>
      <c r="L31" s="23">
        <v>0</v>
      </c>
      <c r="M31" s="23">
        <v>0</v>
      </c>
      <c r="N31" s="23"/>
      <c r="O31" s="23"/>
      <c r="P31" s="23">
        <v>415</v>
      </c>
      <c r="Q31" s="23">
        <v>0</v>
      </c>
      <c r="R31" s="23">
        <v>415</v>
      </c>
      <c r="S31" s="23">
        <v>0</v>
      </c>
    </row>
    <row r="32" spans="1:19">
      <c r="A32" s="10">
        <v>28</v>
      </c>
      <c r="B32" s="10">
        <v>3.02</v>
      </c>
      <c r="C32" s="10" t="s">
        <v>50</v>
      </c>
      <c r="D32" s="10" t="s">
        <v>51</v>
      </c>
      <c r="E32" s="10">
        <v>0</v>
      </c>
      <c r="F32" s="23">
        <v>200</v>
      </c>
      <c r="G32" s="23">
        <v>0</v>
      </c>
      <c r="H32" s="23">
        <v>150</v>
      </c>
      <c r="I32" s="23">
        <v>0</v>
      </c>
      <c r="J32" s="23"/>
      <c r="K32" s="23"/>
      <c r="L32" s="23">
        <v>0</v>
      </c>
      <c r="M32" s="23">
        <v>0</v>
      </c>
      <c r="N32" s="23"/>
      <c r="O32" s="23"/>
      <c r="P32" s="23">
        <v>350</v>
      </c>
      <c r="Q32" s="23">
        <v>0</v>
      </c>
      <c r="R32" s="23">
        <v>350</v>
      </c>
      <c r="S32" s="23">
        <v>0</v>
      </c>
    </row>
    <row r="33" spans="1:19">
      <c r="A33" s="10">
        <v>29</v>
      </c>
      <c r="B33" s="10">
        <v>3.03</v>
      </c>
      <c r="C33" s="10" t="s">
        <v>52</v>
      </c>
      <c r="D33" s="10" t="s">
        <v>24</v>
      </c>
      <c r="E33" s="10">
        <v>130</v>
      </c>
      <c r="F33" s="23">
        <v>375</v>
      </c>
      <c r="G33" s="24">
        <f t="shared" ref="G33:G37" si="0">F33*$E33</f>
        <v>48750</v>
      </c>
      <c r="H33" s="23">
        <v>332</v>
      </c>
      <c r="I33" s="24">
        <f t="shared" ref="I33:I37" si="1">H33*$E33</f>
        <v>43160</v>
      </c>
      <c r="J33" s="24"/>
      <c r="K33" s="24"/>
      <c r="L33" s="23">
        <v>650</v>
      </c>
      <c r="M33" s="24">
        <f t="shared" ref="M33:M37" si="2">L33*$E33</f>
        <v>84500</v>
      </c>
      <c r="N33" s="24"/>
      <c r="O33" s="24"/>
      <c r="P33" s="23">
        <v>510</v>
      </c>
      <c r="Q33" s="24">
        <f t="shared" ref="Q33:Q37" si="3">P33*$E33</f>
        <v>66300</v>
      </c>
      <c r="R33" s="23">
        <v>510</v>
      </c>
      <c r="S33" s="24">
        <f t="shared" ref="S33:S37" si="4">R33*$E33</f>
        <v>66300</v>
      </c>
    </row>
    <row r="34" spans="1:19">
      <c r="A34" s="10">
        <v>30</v>
      </c>
      <c r="B34" s="10">
        <v>3.04</v>
      </c>
      <c r="C34" s="10" t="s">
        <v>53</v>
      </c>
      <c r="D34" s="10" t="s">
        <v>51</v>
      </c>
      <c r="E34" s="10">
        <v>30</v>
      </c>
      <c r="F34" s="23">
        <v>250</v>
      </c>
      <c r="G34" s="24">
        <f t="shared" si="0"/>
        <v>7500</v>
      </c>
      <c r="H34" s="23">
        <v>475</v>
      </c>
      <c r="I34" s="24">
        <f t="shared" si="1"/>
        <v>14250</v>
      </c>
      <c r="J34" s="24"/>
      <c r="K34" s="24"/>
      <c r="L34" s="23">
        <v>450</v>
      </c>
      <c r="M34" s="24">
        <f t="shared" si="2"/>
        <v>13500</v>
      </c>
      <c r="N34" s="24"/>
      <c r="O34" s="24"/>
      <c r="P34" s="23">
        <v>750</v>
      </c>
      <c r="Q34" s="24">
        <f t="shared" si="3"/>
        <v>22500</v>
      </c>
      <c r="R34" s="23">
        <v>750</v>
      </c>
      <c r="S34" s="24">
        <f t="shared" si="4"/>
        <v>22500</v>
      </c>
    </row>
    <row r="35" spans="1:19">
      <c r="A35" s="10">
        <v>31</v>
      </c>
      <c r="B35" s="10">
        <v>3.05</v>
      </c>
      <c r="C35" s="10" t="s">
        <v>54</v>
      </c>
      <c r="D35" s="10" t="s">
        <v>51</v>
      </c>
      <c r="E35" s="10">
        <v>18</v>
      </c>
      <c r="F35" s="23">
        <v>300</v>
      </c>
      <c r="G35" s="24">
        <f t="shared" si="0"/>
        <v>5400</v>
      </c>
      <c r="H35" s="23">
        <v>475</v>
      </c>
      <c r="I35" s="24">
        <f t="shared" si="1"/>
        <v>8550</v>
      </c>
      <c r="J35" s="24"/>
      <c r="K35" s="24"/>
      <c r="L35" s="23">
        <v>650</v>
      </c>
      <c r="M35" s="24">
        <f t="shared" si="2"/>
        <v>11700</v>
      </c>
      <c r="N35" s="24"/>
      <c r="O35" s="24"/>
      <c r="P35" s="23">
        <v>700</v>
      </c>
      <c r="Q35" s="24">
        <f t="shared" si="3"/>
        <v>12600</v>
      </c>
      <c r="R35" s="23">
        <v>700</v>
      </c>
      <c r="S35" s="24">
        <f t="shared" si="4"/>
        <v>12600</v>
      </c>
    </row>
    <row r="36" spans="1:19">
      <c r="A36" s="10">
        <v>32</v>
      </c>
      <c r="B36" s="10">
        <v>3.06</v>
      </c>
      <c r="C36" s="10" t="s">
        <v>55</v>
      </c>
      <c r="D36" s="10" t="s">
        <v>24</v>
      </c>
      <c r="E36" s="10">
        <v>650</v>
      </c>
      <c r="F36" s="23">
        <v>250</v>
      </c>
      <c r="G36" s="24">
        <f t="shared" si="0"/>
        <v>162500</v>
      </c>
      <c r="H36" s="23">
        <v>202</v>
      </c>
      <c r="I36" s="24">
        <f t="shared" si="1"/>
        <v>131300</v>
      </c>
      <c r="J36" s="24"/>
      <c r="K36" s="24"/>
      <c r="L36" s="23">
        <v>250</v>
      </c>
      <c r="M36" s="24">
        <f t="shared" si="2"/>
        <v>162500</v>
      </c>
      <c r="N36" s="24"/>
      <c r="O36" s="24"/>
      <c r="P36" s="23">
        <v>350</v>
      </c>
      <c r="Q36" s="24">
        <f t="shared" si="3"/>
        <v>227500</v>
      </c>
      <c r="R36" s="23">
        <v>350</v>
      </c>
      <c r="S36" s="24">
        <f t="shared" si="4"/>
        <v>227500</v>
      </c>
    </row>
    <row r="37" spans="1:19">
      <c r="A37" s="10">
        <v>33</v>
      </c>
      <c r="B37" s="10">
        <v>3.07</v>
      </c>
      <c r="C37" s="10" t="s">
        <v>56</v>
      </c>
      <c r="D37" s="10" t="s">
        <v>51</v>
      </c>
      <c r="E37" s="10">
        <v>185</v>
      </c>
      <c r="F37" s="23">
        <v>200</v>
      </c>
      <c r="G37" s="24">
        <f t="shared" si="0"/>
        <v>37000</v>
      </c>
      <c r="H37" s="23">
        <v>100</v>
      </c>
      <c r="I37" s="24">
        <f t="shared" si="1"/>
        <v>18500</v>
      </c>
      <c r="J37" s="24"/>
      <c r="K37" s="24"/>
      <c r="L37" s="23">
        <v>150</v>
      </c>
      <c r="M37" s="24">
        <f t="shared" si="2"/>
        <v>27750</v>
      </c>
      <c r="N37" s="24"/>
      <c r="O37" s="24"/>
      <c r="P37" s="23">
        <v>330</v>
      </c>
      <c r="Q37" s="24">
        <f t="shared" si="3"/>
        <v>61050</v>
      </c>
      <c r="R37" s="23">
        <v>330</v>
      </c>
      <c r="S37" s="24">
        <f t="shared" si="4"/>
        <v>61050</v>
      </c>
    </row>
    <row r="38" spans="1:19">
      <c r="A38" s="10">
        <v>34</v>
      </c>
      <c r="B38" s="10" t="s">
        <v>7</v>
      </c>
      <c r="C38" s="10" t="s">
        <v>57</v>
      </c>
      <c r="D38" s="10" t="s">
        <v>7</v>
      </c>
      <c r="E38" s="10" t="s">
        <v>7</v>
      </c>
      <c r="F38" s="22"/>
      <c r="G38" s="22"/>
      <c r="H38" s="22"/>
      <c r="I38" s="22"/>
      <c r="J38" s="22"/>
      <c r="K38" s="22"/>
      <c r="L38" s="22"/>
      <c r="M38" s="22"/>
      <c r="N38" s="22"/>
      <c r="O38" s="22"/>
      <c r="P38" s="22"/>
      <c r="Q38" s="22"/>
      <c r="R38" s="22"/>
      <c r="S38" s="22"/>
    </row>
    <row r="39" spans="1:19">
      <c r="A39" s="10">
        <v>35</v>
      </c>
      <c r="B39" s="10">
        <v>4</v>
      </c>
      <c r="C39" s="10" t="s">
        <v>58</v>
      </c>
      <c r="D39" s="10" t="s">
        <v>7</v>
      </c>
      <c r="E39" s="10" t="s">
        <v>7</v>
      </c>
      <c r="F39" s="22"/>
      <c r="G39" s="22"/>
      <c r="H39" s="22"/>
      <c r="I39" s="22"/>
      <c r="J39" s="22"/>
      <c r="K39" s="22"/>
      <c r="L39" s="22"/>
      <c r="M39" s="22"/>
      <c r="N39" s="22"/>
      <c r="O39" s="22"/>
      <c r="P39" s="22"/>
      <c r="Q39" s="22"/>
      <c r="R39" s="22"/>
      <c r="S39" s="22"/>
    </row>
    <row r="40" spans="1:19">
      <c r="A40" s="10">
        <v>36</v>
      </c>
      <c r="B40" s="10">
        <v>4.01</v>
      </c>
      <c r="C40" s="10" t="s">
        <v>59</v>
      </c>
      <c r="D40" s="10" t="s">
        <v>24</v>
      </c>
      <c r="E40" s="10">
        <v>870</v>
      </c>
      <c r="F40" s="23">
        <v>150</v>
      </c>
      <c r="G40" s="24">
        <f t="shared" ref="G40:G44" si="5">F40*$E40</f>
        <v>130500</v>
      </c>
      <c r="H40" s="23">
        <v>145</v>
      </c>
      <c r="I40" s="24">
        <f t="shared" ref="I40:I44" si="6">H40*$E40</f>
        <v>126150</v>
      </c>
      <c r="J40" s="24"/>
      <c r="K40" s="24"/>
      <c r="L40" s="23">
        <v>190</v>
      </c>
      <c r="M40" s="24">
        <f t="shared" ref="M40:M44" si="7">L40*$E40</f>
        <v>165300</v>
      </c>
      <c r="N40" s="24"/>
      <c r="O40" s="24"/>
      <c r="P40" s="23">
        <v>375</v>
      </c>
      <c r="Q40" s="24">
        <f t="shared" ref="Q40:Q44" si="8">P40*$E40</f>
        <v>326250</v>
      </c>
      <c r="R40" s="23">
        <v>375</v>
      </c>
      <c r="S40" s="24">
        <f t="shared" ref="S40:S44" si="9">R40*$E40</f>
        <v>326250</v>
      </c>
    </row>
    <row r="41" spans="1:19">
      <c r="A41" s="10">
        <v>37</v>
      </c>
      <c r="B41" s="10">
        <v>4.0199999999999996</v>
      </c>
      <c r="C41" s="10" t="s">
        <v>60</v>
      </c>
      <c r="D41" s="10" t="s">
        <v>24</v>
      </c>
      <c r="E41" s="10">
        <v>90</v>
      </c>
      <c r="F41" s="23">
        <v>375</v>
      </c>
      <c r="G41" s="24">
        <f t="shared" si="5"/>
        <v>33750</v>
      </c>
      <c r="H41" s="23">
        <v>590</v>
      </c>
      <c r="I41" s="24">
        <f t="shared" si="6"/>
        <v>53100</v>
      </c>
      <c r="J41" s="24"/>
      <c r="K41" s="24"/>
      <c r="L41" s="23">
        <v>650</v>
      </c>
      <c r="M41" s="24">
        <f t="shared" si="7"/>
        <v>58500</v>
      </c>
      <c r="N41" s="24"/>
      <c r="O41" s="24"/>
      <c r="P41" s="23">
        <v>806</v>
      </c>
      <c r="Q41" s="24">
        <f t="shared" si="8"/>
        <v>72540</v>
      </c>
      <c r="R41" s="23">
        <v>806</v>
      </c>
      <c r="S41" s="24">
        <f t="shared" si="9"/>
        <v>72540</v>
      </c>
    </row>
    <row r="42" spans="1:19">
      <c r="A42" s="10">
        <v>38</v>
      </c>
      <c r="B42" s="10">
        <v>4.03</v>
      </c>
      <c r="C42" s="10" t="s">
        <v>61</v>
      </c>
      <c r="D42" s="10" t="s">
        <v>24</v>
      </c>
      <c r="E42" s="10">
        <v>90</v>
      </c>
      <c r="F42" s="23">
        <v>150</v>
      </c>
      <c r="G42" s="24">
        <f t="shared" si="5"/>
        <v>13500</v>
      </c>
      <c r="H42" s="23">
        <v>140</v>
      </c>
      <c r="I42" s="24">
        <f t="shared" si="6"/>
        <v>12600</v>
      </c>
      <c r="J42" s="24"/>
      <c r="K42" s="24"/>
      <c r="L42" s="23">
        <v>195</v>
      </c>
      <c r="M42" s="24">
        <f t="shared" si="7"/>
        <v>17550</v>
      </c>
      <c r="N42" s="24"/>
      <c r="O42" s="24"/>
      <c r="P42" s="23">
        <v>378</v>
      </c>
      <c r="Q42" s="24">
        <f t="shared" si="8"/>
        <v>34020</v>
      </c>
      <c r="R42" s="23">
        <v>378</v>
      </c>
      <c r="S42" s="24">
        <f t="shared" si="9"/>
        <v>34020</v>
      </c>
    </row>
    <row r="43" spans="1:19">
      <c r="A43" s="10">
        <v>39</v>
      </c>
      <c r="B43" s="10">
        <v>4.04</v>
      </c>
      <c r="C43" s="10" t="s">
        <v>62</v>
      </c>
      <c r="D43" s="10" t="s">
        <v>24</v>
      </c>
      <c r="E43" s="10">
        <v>435</v>
      </c>
      <c r="F43" s="23">
        <v>375</v>
      </c>
      <c r="G43" s="24">
        <f t="shared" si="5"/>
        <v>163125</v>
      </c>
      <c r="H43" s="23">
        <v>320</v>
      </c>
      <c r="I43" s="24">
        <f t="shared" si="6"/>
        <v>139200</v>
      </c>
      <c r="J43" s="24"/>
      <c r="K43" s="24"/>
      <c r="L43" s="23">
        <v>560</v>
      </c>
      <c r="M43" s="24">
        <f t="shared" si="7"/>
        <v>243600</v>
      </c>
      <c r="N43" s="24"/>
      <c r="O43" s="24"/>
      <c r="P43" s="23">
        <v>550</v>
      </c>
      <c r="Q43" s="24">
        <f t="shared" si="8"/>
        <v>239250</v>
      </c>
      <c r="R43" s="23">
        <v>550</v>
      </c>
      <c r="S43" s="24">
        <f t="shared" si="9"/>
        <v>239250</v>
      </c>
    </row>
    <row r="44" spans="1:19">
      <c r="A44" s="10">
        <v>40</v>
      </c>
      <c r="B44" s="10">
        <v>4.05</v>
      </c>
      <c r="C44" s="10" t="s">
        <v>63</v>
      </c>
      <c r="D44" s="10" t="s">
        <v>24</v>
      </c>
      <c r="E44" s="10">
        <v>75</v>
      </c>
      <c r="F44" s="23">
        <v>350</v>
      </c>
      <c r="G44" s="24">
        <f t="shared" si="5"/>
        <v>26250</v>
      </c>
      <c r="H44" s="23">
        <v>320</v>
      </c>
      <c r="I44" s="24">
        <f t="shared" si="6"/>
        <v>24000</v>
      </c>
      <c r="J44" s="24"/>
      <c r="K44" s="24"/>
      <c r="L44" s="23">
        <v>550</v>
      </c>
      <c r="M44" s="24">
        <f t="shared" si="7"/>
        <v>41250</v>
      </c>
      <c r="N44" s="24"/>
      <c r="O44" s="24"/>
      <c r="P44" s="23">
        <v>550</v>
      </c>
      <c r="Q44" s="24">
        <f t="shared" si="8"/>
        <v>41250</v>
      </c>
      <c r="R44" s="23">
        <v>550</v>
      </c>
      <c r="S44" s="24">
        <f t="shared" si="9"/>
        <v>41250</v>
      </c>
    </row>
    <row r="45" spans="1:19">
      <c r="A45" s="10">
        <v>41</v>
      </c>
      <c r="B45" s="10" t="s">
        <v>7</v>
      </c>
      <c r="C45" s="10" t="s">
        <v>46</v>
      </c>
      <c r="D45" s="10" t="s">
        <v>7</v>
      </c>
      <c r="E45" s="10" t="s">
        <v>7</v>
      </c>
      <c r="F45" s="22"/>
      <c r="G45" s="22"/>
      <c r="H45" s="22"/>
      <c r="I45" s="22"/>
      <c r="J45" s="22"/>
      <c r="K45" s="22"/>
      <c r="L45" s="22"/>
      <c r="M45" s="22"/>
      <c r="N45" s="22"/>
      <c r="O45" s="22"/>
      <c r="P45" s="22"/>
      <c r="Q45" s="22"/>
      <c r="R45" s="22"/>
      <c r="S45" s="22"/>
    </row>
    <row r="46" spans="1:19">
      <c r="A46" s="10">
        <v>42</v>
      </c>
      <c r="B46" s="10" t="s">
        <v>7</v>
      </c>
      <c r="C46" s="10" t="s">
        <v>64</v>
      </c>
      <c r="D46" s="10" t="s">
        <v>7</v>
      </c>
      <c r="E46" s="10" t="s">
        <v>7</v>
      </c>
      <c r="F46" s="22"/>
      <c r="G46" s="22"/>
      <c r="H46" s="22"/>
      <c r="I46" s="22"/>
      <c r="J46" s="22"/>
      <c r="K46" s="22"/>
      <c r="L46" s="22"/>
      <c r="M46" s="22"/>
      <c r="N46" s="22"/>
      <c r="O46" s="22"/>
      <c r="P46" s="22"/>
      <c r="Q46" s="22"/>
      <c r="R46" s="22"/>
      <c r="S46" s="22"/>
    </row>
    <row r="47" spans="1:19">
      <c r="A47" s="10">
        <v>43</v>
      </c>
      <c r="B47" s="10">
        <v>5</v>
      </c>
      <c r="C47" s="10" t="s">
        <v>65</v>
      </c>
      <c r="D47" s="10" t="s">
        <v>7</v>
      </c>
      <c r="E47" s="10" t="s">
        <v>7</v>
      </c>
      <c r="F47" s="22"/>
      <c r="G47" s="22"/>
      <c r="H47" s="22"/>
      <c r="I47" s="22"/>
      <c r="J47" s="22"/>
      <c r="K47" s="22"/>
      <c r="L47" s="22"/>
      <c r="M47" s="22"/>
      <c r="N47" s="22"/>
      <c r="O47" s="22"/>
      <c r="P47" s="22"/>
      <c r="Q47" s="22"/>
      <c r="R47" s="22"/>
      <c r="S47" s="22"/>
    </row>
    <row r="48" spans="1:19">
      <c r="A48" s="10">
        <v>44</v>
      </c>
      <c r="B48" s="10">
        <v>5.01</v>
      </c>
      <c r="C48" s="10" t="s">
        <v>66</v>
      </c>
      <c r="D48" s="10" t="s">
        <v>51</v>
      </c>
      <c r="E48" s="10">
        <v>60</v>
      </c>
      <c r="F48" s="23">
        <v>800</v>
      </c>
      <c r="G48" s="24">
        <f t="shared" ref="G48:G61" si="10">F48*$E48</f>
        <v>48000</v>
      </c>
      <c r="H48" s="23">
        <v>2360</v>
      </c>
      <c r="I48" s="24">
        <f t="shared" ref="I48:I61" si="11">H48*$E48</f>
        <v>141600</v>
      </c>
      <c r="J48" s="24"/>
      <c r="K48" s="24"/>
      <c r="L48" s="23">
        <v>635</v>
      </c>
      <c r="M48" s="24">
        <f t="shared" ref="M48:M61" si="12">L48*$E48</f>
        <v>38100</v>
      </c>
      <c r="N48" s="24"/>
      <c r="O48" s="24"/>
      <c r="P48" s="23">
        <v>650</v>
      </c>
      <c r="Q48" s="24">
        <f t="shared" ref="Q48:Q61" si="13">P48*$E48</f>
        <v>39000</v>
      </c>
      <c r="R48" s="23">
        <v>650</v>
      </c>
      <c r="S48" s="24">
        <f t="shared" ref="S48:S61" si="14">R48*$E48</f>
        <v>39000</v>
      </c>
    </row>
    <row r="49" spans="1:19">
      <c r="A49" s="10">
        <v>45</v>
      </c>
      <c r="B49" s="10">
        <v>5.0199999999999996</v>
      </c>
      <c r="C49" s="10" t="s">
        <v>67</v>
      </c>
      <c r="D49" s="10" t="s">
        <v>68</v>
      </c>
      <c r="E49" s="10">
        <v>1</v>
      </c>
      <c r="F49" s="23">
        <v>32500</v>
      </c>
      <c r="G49" s="24">
        <f t="shared" si="10"/>
        <v>32500</v>
      </c>
      <c r="H49" s="23">
        <v>18375</v>
      </c>
      <c r="I49" s="24">
        <f t="shared" si="11"/>
        <v>18375</v>
      </c>
      <c r="J49" s="24"/>
      <c r="K49" s="24"/>
      <c r="L49" s="23">
        <v>45000</v>
      </c>
      <c r="M49" s="24">
        <f t="shared" si="12"/>
        <v>45000</v>
      </c>
      <c r="N49" s="24"/>
      <c r="O49" s="24"/>
      <c r="P49" s="23">
        <v>80000</v>
      </c>
      <c r="Q49" s="24">
        <f t="shared" si="13"/>
        <v>80000</v>
      </c>
      <c r="R49" s="23">
        <v>80000</v>
      </c>
      <c r="S49" s="24">
        <f t="shared" si="14"/>
        <v>80000</v>
      </c>
    </row>
    <row r="50" spans="1:19">
      <c r="A50" s="10">
        <v>46</v>
      </c>
      <c r="B50" s="10">
        <v>5.03</v>
      </c>
      <c r="C50" s="10" t="s">
        <v>69</v>
      </c>
      <c r="D50" s="10" t="s">
        <v>68</v>
      </c>
      <c r="E50" s="10">
        <v>1</v>
      </c>
      <c r="F50" s="23">
        <v>32500</v>
      </c>
      <c r="G50" s="24">
        <f t="shared" si="10"/>
        <v>32500</v>
      </c>
      <c r="H50" s="23">
        <v>18365</v>
      </c>
      <c r="I50" s="24">
        <f t="shared" si="11"/>
        <v>18365</v>
      </c>
      <c r="J50" s="24"/>
      <c r="K50" s="24"/>
      <c r="L50" s="23">
        <v>35000</v>
      </c>
      <c r="M50" s="24">
        <f t="shared" si="12"/>
        <v>35000</v>
      </c>
      <c r="N50" s="24"/>
      <c r="O50" s="24"/>
      <c r="P50" s="23">
        <v>80000</v>
      </c>
      <c r="Q50" s="24">
        <f t="shared" si="13"/>
        <v>80000</v>
      </c>
      <c r="R50" s="23">
        <v>80000</v>
      </c>
      <c r="S50" s="24">
        <f t="shared" si="14"/>
        <v>80000</v>
      </c>
    </row>
    <row r="51" spans="1:19">
      <c r="A51" s="10">
        <v>47</v>
      </c>
      <c r="B51" s="10">
        <v>5.04</v>
      </c>
      <c r="C51" s="10" t="s">
        <v>70</v>
      </c>
      <c r="D51" s="10" t="s">
        <v>68</v>
      </c>
      <c r="E51" s="10">
        <v>1</v>
      </c>
      <c r="F51" s="23">
        <v>32500</v>
      </c>
      <c r="G51" s="24">
        <f t="shared" si="10"/>
        <v>32500</v>
      </c>
      <c r="H51" s="23">
        <v>23125</v>
      </c>
      <c r="I51" s="24">
        <f t="shared" si="11"/>
        <v>23125</v>
      </c>
      <c r="J51" s="24"/>
      <c r="K51" s="24"/>
      <c r="L51" s="23">
        <v>38500</v>
      </c>
      <c r="M51" s="24">
        <f t="shared" si="12"/>
        <v>38500</v>
      </c>
      <c r="N51" s="24"/>
      <c r="O51" s="24"/>
      <c r="P51" s="23">
        <v>80000</v>
      </c>
      <c r="Q51" s="24">
        <f t="shared" si="13"/>
        <v>80000</v>
      </c>
      <c r="R51" s="23">
        <v>80000</v>
      </c>
      <c r="S51" s="24">
        <f t="shared" si="14"/>
        <v>80000</v>
      </c>
    </row>
    <row r="52" spans="1:19">
      <c r="A52" s="10">
        <v>48</v>
      </c>
      <c r="B52" s="10">
        <v>5.05</v>
      </c>
      <c r="C52" s="10" t="s">
        <v>71</v>
      </c>
      <c r="D52" s="10" t="s">
        <v>68</v>
      </c>
      <c r="E52" s="10">
        <v>1</v>
      </c>
      <c r="F52" s="23">
        <v>75000</v>
      </c>
      <c r="G52" s="24">
        <f t="shared" si="10"/>
        <v>75000</v>
      </c>
      <c r="H52" s="23">
        <v>23125</v>
      </c>
      <c r="I52" s="24">
        <f t="shared" si="11"/>
        <v>23125</v>
      </c>
      <c r="J52" s="24"/>
      <c r="K52" s="24"/>
      <c r="L52" s="23">
        <v>34000</v>
      </c>
      <c r="M52" s="24">
        <f t="shared" si="12"/>
        <v>34000</v>
      </c>
      <c r="N52" s="24"/>
      <c r="O52" s="24"/>
      <c r="P52" s="23">
        <v>80000</v>
      </c>
      <c r="Q52" s="24">
        <f t="shared" si="13"/>
        <v>80000</v>
      </c>
      <c r="R52" s="23">
        <v>80000</v>
      </c>
      <c r="S52" s="24">
        <f t="shared" si="14"/>
        <v>80000</v>
      </c>
    </row>
    <row r="53" spans="1:19">
      <c r="A53" s="10">
        <v>49</v>
      </c>
      <c r="B53" s="10">
        <v>5.0599999999999996</v>
      </c>
      <c r="C53" s="10" t="s">
        <v>72</v>
      </c>
      <c r="D53" s="10" t="s">
        <v>73</v>
      </c>
      <c r="E53" s="10">
        <v>1</v>
      </c>
      <c r="F53" s="23">
        <v>15000</v>
      </c>
      <c r="G53" s="24">
        <f t="shared" si="10"/>
        <v>15000</v>
      </c>
      <c r="H53" s="23">
        <v>30000</v>
      </c>
      <c r="I53" s="24">
        <f t="shared" si="11"/>
        <v>30000</v>
      </c>
      <c r="J53" s="24"/>
      <c r="K53" s="24"/>
      <c r="L53" s="23">
        <v>24000</v>
      </c>
      <c r="M53" s="24">
        <f t="shared" si="12"/>
        <v>24000</v>
      </c>
      <c r="N53" s="24"/>
      <c r="O53" s="24"/>
      <c r="P53" s="23">
        <v>26000</v>
      </c>
      <c r="Q53" s="24">
        <f t="shared" si="13"/>
        <v>26000</v>
      </c>
      <c r="R53" s="23">
        <v>26000</v>
      </c>
      <c r="S53" s="24">
        <f t="shared" si="14"/>
        <v>26000</v>
      </c>
    </row>
    <row r="54" spans="1:19">
      <c r="A54" s="10">
        <v>50</v>
      </c>
      <c r="B54" s="10">
        <v>5.07</v>
      </c>
      <c r="C54" s="10" t="s">
        <v>74</v>
      </c>
      <c r="D54" s="10" t="s">
        <v>24</v>
      </c>
      <c r="E54" s="10">
        <v>10</v>
      </c>
      <c r="F54" s="23">
        <v>3500</v>
      </c>
      <c r="G54" s="24">
        <f t="shared" si="10"/>
        <v>35000</v>
      </c>
      <c r="H54" s="23">
        <v>3300</v>
      </c>
      <c r="I54" s="24">
        <f t="shared" si="11"/>
        <v>33000</v>
      </c>
      <c r="J54" s="24"/>
      <c r="K54" s="24"/>
      <c r="L54" s="23">
        <v>6000</v>
      </c>
      <c r="M54" s="24">
        <f t="shared" si="12"/>
        <v>60000</v>
      </c>
      <c r="N54" s="24"/>
      <c r="O54" s="24"/>
      <c r="P54" s="23">
        <v>5000</v>
      </c>
      <c r="Q54" s="24">
        <f t="shared" si="13"/>
        <v>50000</v>
      </c>
      <c r="R54" s="23">
        <v>5000</v>
      </c>
      <c r="S54" s="24">
        <f t="shared" si="14"/>
        <v>50000</v>
      </c>
    </row>
    <row r="55" spans="1:19">
      <c r="A55" s="10">
        <v>51</v>
      </c>
      <c r="B55" s="10">
        <v>5.08</v>
      </c>
      <c r="C55" s="10" t="s">
        <v>75</v>
      </c>
      <c r="D55" s="10" t="s">
        <v>24</v>
      </c>
      <c r="E55" s="10">
        <v>30</v>
      </c>
      <c r="F55" s="23">
        <v>5500</v>
      </c>
      <c r="G55" s="24">
        <f t="shared" si="10"/>
        <v>165000</v>
      </c>
      <c r="H55" s="23">
        <v>3465</v>
      </c>
      <c r="I55" s="24">
        <f t="shared" si="11"/>
        <v>103950</v>
      </c>
      <c r="J55" s="24"/>
      <c r="K55" s="24"/>
      <c r="L55" s="23">
        <v>3200</v>
      </c>
      <c r="M55" s="24">
        <f t="shared" si="12"/>
        <v>96000</v>
      </c>
      <c r="N55" s="24"/>
      <c r="O55" s="24"/>
      <c r="P55" s="23">
        <v>3675</v>
      </c>
      <c r="Q55" s="24">
        <f t="shared" si="13"/>
        <v>110250</v>
      </c>
      <c r="R55" s="23">
        <v>3675</v>
      </c>
      <c r="S55" s="24">
        <f t="shared" si="14"/>
        <v>110250</v>
      </c>
    </row>
    <row r="56" spans="1:19">
      <c r="A56" s="10">
        <v>52</v>
      </c>
      <c r="B56" s="10">
        <v>5.09</v>
      </c>
      <c r="C56" s="10" t="s">
        <v>76</v>
      </c>
      <c r="D56" s="10" t="s">
        <v>24</v>
      </c>
      <c r="E56" s="10">
        <v>25</v>
      </c>
      <c r="F56" s="23">
        <v>3500</v>
      </c>
      <c r="G56" s="24">
        <f t="shared" si="10"/>
        <v>87500</v>
      </c>
      <c r="H56" s="23">
        <v>3465</v>
      </c>
      <c r="I56" s="24">
        <f t="shared" si="11"/>
        <v>86625</v>
      </c>
      <c r="J56" s="24"/>
      <c r="K56" s="24"/>
      <c r="L56" s="23">
        <v>3600</v>
      </c>
      <c r="M56" s="24">
        <f t="shared" si="12"/>
        <v>90000</v>
      </c>
      <c r="N56" s="24"/>
      <c r="O56" s="24"/>
      <c r="P56" s="23">
        <v>3185</v>
      </c>
      <c r="Q56" s="24">
        <f t="shared" si="13"/>
        <v>79625</v>
      </c>
      <c r="R56" s="23">
        <v>3185</v>
      </c>
      <c r="S56" s="24">
        <f t="shared" si="14"/>
        <v>79625</v>
      </c>
    </row>
    <row r="57" spans="1:19">
      <c r="A57" s="10">
        <v>53</v>
      </c>
      <c r="B57" s="10">
        <v>5.0999999999999996</v>
      </c>
      <c r="C57" s="10" t="s">
        <v>77</v>
      </c>
      <c r="D57" s="10" t="s">
        <v>24</v>
      </c>
      <c r="E57" s="10">
        <v>80</v>
      </c>
      <c r="F57" s="23">
        <v>3500</v>
      </c>
      <c r="G57" s="24">
        <f t="shared" si="10"/>
        <v>280000</v>
      </c>
      <c r="H57" s="23">
        <v>2215</v>
      </c>
      <c r="I57" s="24">
        <f t="shared" si="11"/>
        <v>177200</v>
      </c>
      <c r="J57" s="24"/>
      <c r="K57" s="24"/>
      <c r="L57" s="23">
        <v>2800</v>
      </c>
      <c r="M57" s="24">
        <f t="shared" si="12"/>
        <v>224000</v>
      </c>
      <c r="N57" s="24"/>
      <c r="O57" s="24"/>
      <c r="P57" s="23">
        <v>4500</v>
      </c>
      <c r="Q57" s="24">
        <f t="shared" si="13"/>
        <v>360000</v>
      </c>
      <c r="R57" s="23">
        <v>4500</v>
      </c>
      <c r="S57" s="24">
        <f t="shared" si="14"/>
        <v>360000</v>
      </c>
    </row>
    <row r="58" spans="1:19">
      <c r="A58" s="10">
        <v>54</v>
      </c>
      <c r="B58" s="10">
        <v>5.1100000000000003</v>
      </c>
      <c r="C58" s="10" t="s">
        <v>78</v>
      </c>
      <c r="D58" s="10" t="s">
        <v>24</v>
      </c>
      <c r="E58" s="10">
        <v>15</v>
      </c>
      <c r="F58" s="23">
        <v>3000</v>
      </c>
      <c r="G58" s="24">
        <f t="shared" si="10"/>
        <v>45000</v>
      </c>
      <c r="H58" s="23">
        <v>3190</v>
      </c>
      <c r="I58" s="24">
        <f t="shared" si="11"/>
        <v>47850</v>
      </c>
      <c r="J58" s="24"/>
      <c r="K58" s="24"/>
      <c r="L58" s="23">
        <v>3000</v>
      </c>
      <c r="M58" s="24">
        <f t="shared" si="12"/>
        <v>45000</v>
      </c>
      <c r="N58" s="24"/>
      <c r="O58" s="24"/>
      <c r="P58" s="23">
        <v>4200</v>
      </c>
      <c r="Q58" s="24">
        <f t="shared" si="13"/>
        <v>63000</v>
      </c>
      <c r="R58" s="23">
        <v>4200</v>
      </c>
      <c r="S58" s="24">
        <f t="shared" si="14"/>
        <v>63000</v>
      </c>
    </row>
    <row r="59" spans="1:19">
      <c r="A59" s="10">
        <v>55</v>
      </c>
      <c r="B59" s="10">
        <v>5.12</v>
      </c>
      <c r="C59" s="10" t="s">
        <v>79</v>
      </c>
      <c r="D59" s="10" t="s">
        <v>24</v>
      </c>
      <c r="E59" s="10">
        <v>20</v>
      </c>
      <c r="F59" s="23">
        <v>300</v>
      </c>
      <c r="G59" s="24">
        <f t="shared" si="10"/>
        <v>6000</v>
      </c>
      <c r="H59" s="23">
        <v>590</v>
      </c>
      <c r="I59" s="24">
        <f t="shared" si="11"/>
        <v>11800</v>
      </c>
      <c r="J59" s="24"/>
      <c r="K59" s="24"/>
      <c r="L59" s="23">
        <v>950</v>
      </c>
      <c r="M59" s="24">
        <f t="shared" si="12"/>
        <v>19000</v>
      </c>
      <c r="N59" s="24"/>
      <c r="O59" s="24"/>
      <c r="P59" s="23">
        <v>900</v>
      </c>
      <c r="Q59" s="24">
        <f t="shared" si="13"/>
        <v>18000</v>
      </c>
      <c r="R59" s="23">
        <v>900</v>
      </c>
      <c r="S59" s="24">
        <f t="shared" si="14"/>
        <v>18000</v>
      </c>
    </row>
    <row r="60" spans="1:19">
      <c r="A60" s="10">
        <v>56</v>
      </c>
      <c r="B60" s="10">
        <v>5.13</v>
      </c>
      <c r="C60" s="10" t="s">
        <v>80</v>
      </c>
      <c r="D60" s="10" t="s">
        <v>51</v>
      </c>
      <c r="E60" s="10">
        <v>20</v>
      </c>
      <c r="F60" s="23">
        <v>350</v>
      </c>
      <c r="G60" s="24">
        <f t="shared" si="10"/>
        <v>7000</v>
      </c>
      <c r="H60" s="23">
        <v>242</v>
      </c>
      <c r="I60" s="24">
        <f t="shared" si="11"/>
        <v>4840</v>
      </c>
      <c r="J60" s="24"/>
      <c r="K60" s="24"/>
      <c r="L60" s="23">
        <v>850</v>
      </c>
      <c r="M60" s="24">
        <f t="shared" si="12"/>
        <v>17000</v>
      </c>
      <c r="N60" s="24"/>
      <c r="O60" s="24"/>
      <c r="P60" s="23">
        <v>900</v>
      </c>
      <c r="Q60" s="24">
        <f t="shared" si="13"/>
        <v>18000</v>
      </c>
      <c r="R60" s="23">
        <v>900</v>
      </c>
      <c r="S60" s="24">
        <f t="shared" si="14"/>
        <v>18000</v>
      </c>
    </row>
    <row r="61" spans="1:19">
      <c r="A61" s="10">
        <v>57</v>
      </c>
      <c r="B61" s="10">
        <v>5.14</v>
      </c>
      <c r="C61" s="10" t="s">
        <v>81</v>
      </c>
      <c r="D61" s="10" t="s">
        <v>51</v>
      </c>
      <c r="E61" s="10">
        <v>40</v>
      </c>
      <c r="F61" s="23">
        <v>200</v>
      </c>
      <c r="G61" s="24">
        <f t="shared" si="10"/>
        <v>8000</v>
      </c>
      <c r="H61" s="23">
        <v>500</v>
      </c>
      <c r="I61" s="24">
        <f t="shared" si="11"/>
        <v>20000</v>
      </c>
      <c r="J61" s="24"/>
      <c r="K61" s="24"/>
      <c r="L61" s="23">
        <v>650</v>
      </c>
      <c r="M61" s="24">
        <f t="shared" si="12"/>
        <v>26000</v>
      </c>
      <c r="N61" s="24"/>
      <c r="O61" s="24"/>
      <c r="P61" s="23">
        <v>750</v>
      </c>
      <c r="Q61" s="24">
        <f t="shared" si="13"/>
        <v>30000</v>
      </c>
      <c r="R61" s="23">
        <v>750</v>
      </c>
      <c r="S61" s="24">
        <f t="shared" si="14"/>
        <v>30000</v>
      </c>
    </row>
    <row r="62" spans="1:19">
      <c r="A62" s="10">
        <v>58</v>
      </c>
      <c r="B62" s="10" t="s">
        <v>7</v>
      </c>
      <c r="C62" s="10" t="s">
        <v>82</v>
      </c>
      <c r="D62" s="10" t="s">
        <v>7</v>
      </c>
      <c r="E62" s="10" t="s">
        <v>7</v>
      </c>
      <c r="F62" s="22"/>
      <c r="G62" s="22"/>
      <c r="H62" s="22"/>
      <c r="I62" s="22"/>
      <c r="J62" s="22"/>
      <c r="K62" s="22"/>
      <c r="L62" s="22"/>
      <c r="M62" s="22"/>
      <c r="N62" s="22"/>
      <c r="O62" s="22"/>
      <c r="P62" s="22"/>
      <c r="Q62" s="22"/>
      <c r="R62" s="22"/>
      <c r="S62" s="22"/>
    </row>
    <row r="63" spans="1:19">
      <c r="A63" s="10">
        <v>59</v>
      </c>
      <c r="B63" s="10">
        <v>6</v>
      </c>
      <c r="C63" s="10" t="s">
        <v>83</v>
      </c>
      <c r="D63" s="10" t="s">
        <v>7</v>
      </c>
      <c r="E63" s="10" t="s">
        <v>7</v>
      </c>
      <c r="F63" s="22"/>
      <c r="G63" s="22"/>
      <c r="H63" s="22"/>
      <c r="I63" s="22"/>
      <c r="J63" s="22"/>
      <c r="K63" s="22"/>
      <c r="L63" s="22"/>
      <c r="M63" s="22"/>
      <c r="N63" s="22"/>
      <c r="O63" s="22"/>
      <c r="P63" s="22"/>
      <c r="Q63" s="22"/>
      <c r="R63" s="22"/>
      <c r="S63" s="22"/>
    </row>
    <row r="64" spans="1:19">
      <c r="A64" s="10">
        <v>60</v>
      </c>
      <c r="B64" s="10">
        <v>6.01</v>
      </c>
      <c r="C64" s="10" t="s">
        <v>84</v>
      </c>
      <c r="D64" s="10" t="s">
        <v>24</v>
      </c>
      <c r="E64" s="10">
        <v>475</v>
      </c>
      <c r="F64" s="23">
        <v>175</v>
      </c>
      <c r="G64" s="24">
        <f t="shared" ref="G64:G66" si="15">F64*$E64</f>
        <v>83125</v>
      </c>
      <c r="H64" s="23">
        <v>120</v>
      </c>
      <c r="I64" s="24">
        <f t="shared" ref="I64:I66" si="16">H64*$E64</f>
        <v>57000</v>
      </c>
      <c r="J64" s="24"/>
      <c r="K64" s="24"/>
      <c r="L64" s="23">
        <v>260</v>
      </c>
      <c r="M64" s="24">
        <f t="shared" ref="M64:M66" si="17">L64*$E64</f>
        <v>123500</v>
      </c>
      <c r="N64" s="24"/>
      <c r="O64" s="24"/>
      <c r="P64" s="23">
        <v>280</v>
      </c>
      <c r="Q64" s="24">
        <f t="shared" ref="Q64:Q66" si="18">P64*$E64</f>
        <v>133000</v>
      </c>
      <c r="R64" s="23">
        <v>280</v>
      </c>
      <c r="S64" s="24">
        <f t="shared" ref="S64:S66" si="19">R64*$E64</f>
        <v>133000</v>
      </c>
    </row>
    <row r="65" spans="1:19">
      <c r="A65" s="10">
        <v>61</v>
      </c>
      <c r="B65" s="10">
        <v>6.02</v>
      </c>
      <c r="C65" s="10" t="s">
        <v>85</v>
      </c>
      <c r="D65" s="10" t="s">
        <v>24</v>
      </c>
      <c r="E65" s="10">
        <v>245</v>
      </c>
      <c r="F65" s="23">
        <v>225</v>
      </c>
      <c r="G65" s="24">
        <f t="shared" si="15"/>
        <v>55125</v>
      </c>
      <c r="H65" s="23">
        <v>250</v>
      </c>
      <c r="I65" s="24">
        <f t="shared" si="16"/>
        <v>61250</v>
      </c>
      <c r="J65" s="24"/>
      <c r="K65" s="24"/>
      <c r="L65" s="23">
        <v>390</v>
      </c>
      <c r="M65" s="24">
        <f t="shared" si="17"/>
        <v>95550</v>
      </c>
      <c r="N65" s="24"/>
      <c r="O65" s="24"/>
      <c r="P65" s="23">
        <v>600</v>
      </c>
      <c r="Q65" s="24">
        <f t="shared" si="18"/>
        <v>147000</v>
      </c>
      <c r="R65" s="23">
        <v>600</v>
      </c>
      <c r="S65" s="24">
        <f t="shared" si="19"/>
        <v>147000</v>
      </c>
    </row>
    <row r="66" spans="1:19">
      <c r="A66" s="10">
        <v>62</v>
      </c>
      <c r="B66" s="10">
        <v>6.03</v>
      </c>
      <c r="C66" s="10" t="s">
        <v>86</v>
      </c>
      <c r="D66" s="10" t="s">
        <v>24</v>
      </c>
      <c r="E66" s="10">
        <v>35</v>
      </c>
      <c r="F66" s="23">
        <v>1000</v>
      </c>
      <c r="G66" s="24">
        <f t="shared" si="15"/>
        <v>35000</v>
      </c>
      <c r="H66" s="23">
        <v>220</v>
      </c>
      <c r="I66" s="24">
        <f t="shared" si="16"/>
        <v>7700</v>
      </c>
      <c r="J66" s="24"/>
      <c r="K66" s="24"/>
      <c r="L66" s="23">
        <v>960</v>
      </c>
      <c r="M66" s="24">
        <f t="shared" si="17"/>
        <v>33600</v>
      </c>
      <c r="N66" s="24"/>
      <c r="O66" s="24"/>
      <c r="P66" s="23">
        <v>1300</v>
      </c>
      <c r="Q66" s="24">
        <f t="shared" si="18"/>
        <v>45500</v>
      </c>
      <c r="R66" s="23">
        <v>1300</v>
      </c>
      <c r="S66" s="24">
        <f t="shared" si="19"/>
        <v>45500</v>
      </c>
    </row>
    <row r="67" spans="1:19">
      <c r="A67" s="10">
        <v>63</v>
      </c>
      <c r="B67" s="10" t="s">
        <v>7</v>
      </c>
      <c r="C67" s="10" t="s">
        <v>87</v>
      </c>
      <c r="D67" s="10" t="s">
        <v>7</v>
      </c>
      <c r="E67" s="10" t="s">
        <v>7</v>
      </c>
      <c r="F67" s="22"/>
      <c r="G67" s="22"/>
      <c r="H67" s="22"/>
      <c r="I67" s="22"/>
      <c r="J67" s="22"/>
      <c r="K67" s="22"/>
      <c r="L67" s="22"/>
      <c r="M67" s="22"/>
      <c r="N67" s="22"/>
      <c r="O67" s="22"/>
      <c r="P67" s="22"/>
      <c r="Q67" s="22"/>
      <c r="R67" s="22"/>
      <c r="S67" s="22"/>
    </row>
    <row r="68" spans="1:19">
      <c r="A68" s="10">
        <v>64</v>
      </c>
      <c r="B68" s="10">
        <v>7</v>
      </c>
      <c r="C68" s="10" t="s">
        <v>88</v>
      </c>
      <c r="D68" s="10" t="s">
        <v>7</v>
      </c>
      <c r="E68" s="10" t="s">
        <v>7</v>
      </c>
      <c r="F68" s="22"/>
      <c r="G68" s="22"/>
      <c r="H68" s="22"/>
      <c r="I68" s="22"/>
      <c r="J68" s="22"/>
      <c r="K68" s="22"/>
      <c r="L68" s="22"/>
      <c r="M68" s="22"/>
      <c r="N68" s="22"/>
      <c r="O68" s="22"/>
      <c r="P68" s="22"/>
      <c r="Q68" s="22"/>
      <c r="R68" s="22"/>
      <c r="S68" s="22"/>
    </row>
    <row r="69" spans="1:19">
      <c r="A69" s="10">
        <v>65</v>
      </c>
      <c r="B69" s="10">
        <v>7.01</v>
      </c>
      <c r="C69" s="10" t="s">
        <v>89</v>
      </c>
      <c r="D69" s="10" t="s">
        <v>90</v>
      </c>
      <c r="E69" s="10">
        <v>23</v>
      </c>
      <c r="F69" s="23">
        <v>4000</v>
      </c>
      <c r="G69" s="24">
        <f t="shared" ref="G69:G77" si="20">F69*$E69</f>
        <v>92000</v>
      </c>
      <c r="H69" s="23">
        <v>1235</v>
      </c>
      <c r="I69" s="24">
        <f t="shared" ref="I69:I77" si="21">H69*$E69</f>
        <v>28405</v>
      </c>
      <c r="J69" s="24"/>
      <c r="K69" s="24"/>
      <c r="L69" s="23">
        <v>6500</v>
      </c>
      <c r="M69" s="24">
        <f t="shared" ref="M69:M77" si="22">L69*$E69</f>
        <v>149500</v>
      </c>
      <c r="N69" s="24"/>
      <c r="O69" s="24"/>
      <c r="P69" s="23">
        <v>9500</v>
      </c>
      <c r="Q69" s="24">
        <f t="shared" ref="Q69:Q77" si="23">P69*$E69</f>
        <v>218500</v>
      </c>
      <c r="R69" s="23">
        <v>9500</v>
      </c>
      <c r="S69" s="24">
        <f t="shared" ref="S69:S77" si="24">R69*$E69</f>
        <v>218500</v>
      </c>
    </row>
    <row r="70" spans="1:19">
      <c r="A70" s="10">
        <v>66</v>
      </c>
      <c r="B70" s="10">
        <v>7.02</v>
      </c>
      <c r="C70" s="10" t="s">
        <v>91</v>
      </c>
      <c r="D70" s="10" t="s">
        <v>51</v>
      </c>
      <c r="E70" s="10">
        <v>25</v>
      </c>
      <c r="F70" s="23">
        <v>1800</v>
      </c>
      <c r="G70" s="24">
        <f t="shared" si="20"/>
        <v>45000</v>
      </c>
      <c r="H70" s="23">
        <v>975</v>
      </c>
      <c r="I70" s="24">
        <f t="shared" si="21"/>
        <v>24375</v>
      </c>
      <c r="J70" s="24"/>
      <c r="K70" s="24"/>
      <c r="L70" s="23">
        <v>1800</v>
      </c>
      <c r="M70" s="24">
        <f t="shared" si="22"/>
        <v>45000</v>
      </c>
      <c r="N70" s="24"/>
      <c r="O70" s="24"/>
      <c r="P70" s="23">
        <v>1800</v>
      </c>
      <c r="Q70" s="24">
        <f t="shared" si="23"/>
        <v>45000</v>
      </c>
      <c r="R70" s="23">
        <v>1800</v>
      </c>
      <c r="S70" s="24">
        <f t="shared" si="24"/>
        <v>45000</v>
      </c>
    </row>
    <row r="71" spans="1:19">
      <c r="A71" s="10">
        <v>67</v>
      </c>
      <c r="B71" s="10">
        <v>7.03</v>
      </c>
      <c r="C71" s="10" t="s">
        <v>92</v>
      </c>
      <c r="D71" s="10" t="s">
        <v>73</v>
      </c>
      <c r="E71" s="10">
        <v>1</v>
      </c>
      <c r="F71" s="23">
        <v>7500</v>
      </c>
      <c r="G71" s="24">
        <f t="shared" si="20"/>
        <v>7500</v>
      </c>
      <c r="H71" s="23">
        <v>18000</v>
      </c>
      <c r="I71" s="24">
        <f t="shared" si="21"/>
        <v>18000</v>
      </c>
      <c r="J71" s="24"/>
      <c r="K71" s="24"/>
      <c r="L71" s="23">
        <v>15000</v>
      </c>
      <c r="M71" s="24">
        <f t="shared" si="22"/>
        <v>15000</v>
      </c>
      <c r="N71" s="24"/>
      <c r="O71" s="24"/>
      <c r="P71" s="23">
        <v>15000</v>
      </c>
      <c r="Q71" s="24">
        <f t="shared" si="23"/>
        <v>15000</v>
      </c>
      <c r="R71" s="23">
        <v>15000</v>
      </c>
      <c r="S71" s="24">
        <f t="shared" si="24"/>
        <v>15000</v>
      </c>
    </row>
    <row r="72" spans="1:19">
      <c r="A72" s="10">
        <v>68</v>
      </c>
      <c r="B72" s="10">
        <v>7.04</v>
      </c>
      <c r="C72" s="10" t="s">
        <v>93</v>
      </c>
      <c r="D72" s="10" t="s">
        <v>73</v>
      </c>
      <c r="E72" s="10">
        <v>1</v>
      </c>
      <c r="F72" s="23">
        <v>4000</v>
      </c>
      <c r="G72" s="24">
        <f t="shared" si="20"/>
        <v>4000</v>
      </c>
      <c r="H72" s="23">
        <v>9000</v>
      </c>
      <c r="I72" s="24">
        <f t="shared" si="21"/>
        <v>9000</v>
      </c>
      <c r="J72" s="24"/>
      <c r="K72" s="24"/>
      <c r="L72" s="23">
        <v>5000</v>
      </c>
      <c r="M72" s="24">
        <f t="shared" si="22"/>
        <v>5000</v>
      </c>
      <c r="N72" s="24"/>
      <c r="O72" s="24"/>
      <c r="P72" s="23">
        <v>4500</v>
      </c>
      <c r="Q72" s="24">
        <f t="shared" si="23"/>
        <v>4500</v>
      </c>
      <c r="R72" s="23">
        <v>4500</v>
      </c>
      <c r="S72" s="24">
        <f t="shared" si="24"/>
        <v>4500</v>
      </c>
    </row>
    <row r="73" spans="1:19">
      <c r="A73" s="10">
        <v>69</v>
      </c>
      <c r="B73" s="10">
        <v>7.05</v>
      </c>
      <c r="C73" s="10" t="s">
        <v>94</v>
      </c>
      <c r="D73" s="10" t="s">
        <v>73</v>
      </c>
      <c r="E73" s="10">
        <v>1</v>
      </c>
      <c r="F73" s="23">
        <v>3000</v>
      </c>
      <c r="G73" s="24">
        <f t="shared" si="20"/>
        <v>3000</v>
      </c>
      <c r="H73" s="23">
        <v>8000</v>
      </c>
      <c r="I73" s="24">
        <f t="shared" si="21"/>
        <v>8000</v>
      </c>
      <c r="J73" s="24"/>
      <c r="K73" s="24"/>
      <c r="L73" s="23">
        <v>5000</v>
      </c>
      <c r="M73" s="24">
        <f t="shared" si="22"/>
        <v>5000</v>
      </c>
      <c r="N73" s="24"/>
      <c r="O73" s="24"/>
      <c r="P73" s="23">
        <v>4500</v>
      </c>
      <c r="Q73" s="24">
        <f t="shared" si="23"/>
        <v>4500</v>
      </c>
      <c r="R73" s="23">
        <v>4500</v>
      </c>
      <c r="S73" s="24">
        <f t="shared" si="24"/>
        <v>4500</v>
      </c>
    </row>
    <row r="74" spans="1:19">
      <c r="A74" s="10">
        <v>70</v>
      </c>
      <c r="B74" s="10">
        <v>7.06</v>
      </c>
      <c r="C74" s="10" t="s">
        <v>95</v>
      </c>
      <c r="D74" s="10" t="s">
        <v>73</v>
      </c>
      <c r="E74" s="10">
        <v>2</v>
      </c>
      <c r="F74" s="23">
        <v>7500</v>
      </c>
      <c r="G74" s="24">
        <f t="shared" si="20"/>
        <v>15000</v>
      </c>
      <c r="H74" s="23">
        <v>3250</v>
      </c>
      <c r="I74" s="24">
        <f t="shared" si="21"/>
        <v>6500</v>
      </c>
      <c r="J74" s="24"/>
      <c r="K74" s="24"/>
      <c r="L74" s="23">
        <v>12000</v>
      </c>
      <c r="M74" s="24">
        <f t="shared" si="22"/>
        <v>24000</v>
      </c>
      <c r="N74" s="24"/>
      <c r="O74" s="24"/>
      <c r="P74" s="23">
        <v>9000</v>
      </c>
      <c r="Q74" s="24">
        <f t="shared" si="23"/>
        <v>18000</v>
      </c>
      <c r="R74" s="23">
        <v>9000</v>
      </c>
      <c r="S74" s="24">
        <f t="shared" si="24"/>
        <v>18000</v>
      </c>
    </row>
    <row r="75" spans="1:19">
      <c r="A75" s="10">
        <v>71</v>
      </c>
      <c r="B75" s="10">
        <v>7.07</v>
      </c>
      <c r="C75" s="10" t="s">
        <v>96</v>
      </c>
      <c r="D75" s="10" t="s">
        <v>73</v>
      </c>
      <c r="E75" s="10">
        <v>1</v>
      </c>
      <c r="F75" s="23">
        <v>3500</v>
      </c>
      <c r="G75" s="24">
        <f t="shared" si="20"/>
        <v>3500</v>
      </c>
      <c r="H75" s="23">
        <v>3200</v>
      </c>
      <c r="I75" s="24">
        <f t="shared" si="21"/>
        <v>3200</v>
      </c>
      <c r="J75" s="24"/>
      <c r="K75" s="24"/>
      <c r="L75" s="23">
        <v>2500</v>
      </c>
      <c r="M75" s="24">
        <f t="shared" si="22"/>
        <v>2500</v>
      </c>
      <c r="N75" s="24"/>
      <c r="O75" s="24"/>
      <c r="P75" s="23">
        <v>3500</v>
      </c>
      <c r="Q75" s="24">
        <f t="shared" si="23"/>
        <v>3500</v>
      </c>
      <c r="R75" s="23">
        <v>3500</v>
      </c>
      <c r="S75" s="24">
        <f t="shared" si="24"/>
        <v>3500</v>
      </c>
    </row>
    <row r="76" spans="1:19">
      <c r="A76" s="10">
        <v>72</v>
      </c>
      <c r="B76" s="10">
        <v>7.08</v>
      </c>
      <c r="C76" s="10" t="s">
        <v>97</v>
      </c>
      <c r="D76" s="10" t="s">
        <v>98</v>
      </c>
      <c r="E76" s="10">
        <v>1</v>
      </c>
      <c r="F76" s="23">
        <v>40000</v>
      </c>
      <c r="G76" s="24">
        <f t="shared" si="20"/>
        <v>40000</v>
      </c>
      <c r="H76" s="23">
        <v>0</v>
      </c>
      <c r="I76" s="24">
        <f t="shared" si="21"/>
        <v>0</v>
      </c>
      <c r="J76" s="24"/>
      <c r="K76" s="24"/>
      <c r="L76" s="23">
        <v>75000</v>
      </c>
      <c r="M76" s="24">
        <f t="shared" si="22"/>
        <v>75000</v>
      </c>
      <c r="N76" s="24"/>
      <c r="O76" s="24"/>
      <c r="P76" s="23">
        <v>25000</v>
      </c>
      <c r="Q76" s="24">
        <f t="shared" si="23"/>
        <v>25000</v>
      </c>
      <c r="R76" s="23">
        <v>25000</v>
      </c>
      <c r="S76" s="24">
        <f t="shared" si="24"/>
        <v>25000</v>
      </c>
    </row>
    <row r="77" spans="1:19">
      <c r="A77" s="10">
        <v>73</v>
      </c>
      <c r="B77" s="10">
        <v>7.09</v>
      </c>
      <c r="C77" s="10" t="s">
        <v>99</v>
      </c>
      <c r="D77" s="10" t="s">
        <v>98</v>
      </c>
      <c r="E77" s="10">
        <v>1</v>
      </c>
      <c r="F77" s="23">
        <v>15000</v>
      </c>
      <c r="G77" s="24">
        <f t="shared" si="20"/>
        <v>15000</v>
      </c>
      <c r="H77" s="23">
        <v>0</v>
      </c>
      <c r="I77" s="24">
        <f t="shared" si="21"/>
        <v>0</v>
      </c>
      <c r="J77" s="24"/>
      <c r="K77" s="24"/>
      <c r="L77" s="23">
        <v>35000</v>
      </c>
      <c r="M77" s="24">
        <f t="shared" si="22"/>
        <v>35000</v>
      </c>
      <c r="N77" s="24"/>
      <c r="O77" s="24"/>
      <c r="P77" s="23">
        <v>20000</v>
      </c>
      <c r="Q77" s="24">
        <f t="shared" si="23"/>
        <v>20000</v>
      </c>
      <c r="R77" s="23">
        <v>20000</v>
      </c>
      <c r="S77" s="24">
        <f t="shared" si="24"/>
        <v>20000</v>
      </c>
    </row>
    <row r="78" spans="1:19">
      <c r="A78" s="10">
        <v>74</v>
      </c>
      <c r="B78" s="10" t="s">
        <v>7</v>
      </c>
      <c r="C78" s="10" t="s">
        <v>100</v>
      </c>
      <c r="D78" s="10" t="s">
        <v>7</v>
      </c>
      <c r="E78" s="10" t="s">
        <v>7</v>
      </c>
      <c r="F78" s="22"/>
      <c r="G78" s="22"/>
      <c r="H78" s="22"/>
      <c r="I78" s="22"/>
      <c r="J78" s="22"/>
      <c r="K78" s="22"/>
      <c r="L78" s="22"/>
      <c r="M78" s="22"/>
      <c r="N78" s="22"/>
      <c r="O78" s="22"/>
      <c r="P78" s="22"/>
      <c r="Q78" s="22"/>
      <c r="R78" s="22"/>
      <c r="S78" s="22"/>
    </row>
    <row r="79" spans="1:19">
      <c r="A79" s="10">
        <v>75</v>
      </c>
      <c r="B79" s="10">
        <v>8</v>
      </c>
      <c r="C79" s="10" t="s">
        <v>101</v>
      </c>
      <c r="D79" s="10" t="s">
        <v>7</v>
      </c>
      <c r="E79" s="10" t="s">
        <v>7</v>
      </c>
      <c r="F79" s="22"/>
      <c r="G79" s="22"/>
      <c r="H79" s="22"/>
      <c r="I79" s="22"/>
      <c r="J79" s="22"/>
      <c r="K79" s="22"/>
      <c r="L79" s="22"/>
      <c r="M79" s="22"/>
      <c r="N79" s="22"/>
      <c r="O79" s="22"/>
      <c r="P79" s="22"/>
      <c r="Q79" s="22"/>
      <c r="R79" s="22"/>
      <c r="S79" s="22"/>
    </row>
    <row r="80" spans="1:19">
      <c r="A80" s="10">
        <v>76</v>
      </c>
      <c r="B80" s="10">
        <v>8.01</v>
      </c>
      <c r="C80" s="10" t="s">
        <v>102</v>
      </c>
      <c r="D80" s="10" t="s">
        <v>51</v>
      </c>
      <c r="E80" s="10">
        <v>200</v>
      </c>
      <c r="F80" s="23">
        <v>300</v>
      </c>
      <c r="G80" s="24">
        <f>F80*$E80</f>
        <v>60000</v>
      </c>
      <c r="H80" s="23">
        <v>300</v>
      </c>
      <c r="I80" s="24">
        <f>H80*$E80</f>
        <v>60000</v>
      </c>
      <c r="J80" s="24"/>
      <c r="K80" s="24"/>
      <c r="L80" s="23">
        <v>450</v>
      </c>
      <c r="M80" s="24">
        <f>L80*$E80</f>
        <v>90000</v>
      </c>
      <c r="N80" s="24"/>
      <c r="O80" s="24"/>
      <c r="P80" s="23">
        <v>800</v>
      </c>
      <c r="Q80" s="24">
        <f>P80*$E80</f>
        <v>160000</v>
      </c>
      <c r="R80" s="23">
        <v>800</v>
      </c>
      <c r="S80" s="24">
        <f>R80*$E80</f>
        <v>160000</v>
      </c>
    </row>
    <row r="81" spans="1:19">
      <c r="A81" s="12">
        <v>2</v>
      </c>
      <c r="B81" s="12" t="s">
        <v>7</v>
      </c>
      <c r="C81" s="12" t="s">
        <v>10</v>
      </c>
      <c r="D81" s="12" t="s">
        <v>9</v>
      </c>
      <c r="E81" s="12">
        <v>1</v>
      </c>
      <c r="F81" s="16"/>
      <c r="G81" s="16">
        <f>SUM(G82:G117)</f>
        <v>590925</v>
      </c>
      <c r="H81" s="16"/>
      <c r="I81" s="16">
        <f>SUM(I82:I117)</f>
        <v>917440</v>
      </c>
      <c r="J81" s="16"/>
      <c r="K81" s="16">
        <v>908240</v>
      </c>
      <c r="L81" s="16"/>
      <c r="M81" s="16">
        <f>SUM(M82:M117)</f>
        <v>496500</v>
      </c>
      <c r="N81" s="16"/>
      <c r="O81" s="16">
        <v>496500</v>
      </c>
      <c r="P81" s="16"/>
      <c r="Q81" s="16">
        <f>SUM(Q82:Q117)</f>
        <v>547130</v>
      </c>
      <c r="R81" s="16"/>
      <c r="S81" s="16">
        <v>507130</v>
      </c>
    </row>
    <row r="82" spans="1:19">
      <c r="A82" s="10">
        <v>77</v>
      </c>
      <c r="B82" s="10" t="s">
        <v>7</v>
      </c>
      <c r="C82" s="10" t="s">
        <v>103</v>
      </c>
      <c r="D82" s="10" t="s">
        <v>7</v>
      </c>
      <c r="E82" s="10" t="s">
        <v>7</v>
      </c>
      <c r="F82" s="22"/>
      <c r="G82" s="22"/>
      <c r="H82" s="22"/>
      <c r="I82" s="22"/>
      <c r="J82" s="22"/>
      <c r="K82" s="22"/>
      <c r="L82" s="22"/>
      <c r="M82" s="22"/>
      <c r="N82" s="22"/>
      <c r="O82" s="22"/>
      <c r="P82" s="22"/>
      <c r="Q82" s="22"/>
      <c r="R82" s="22"/>
      <c r="S82" s="22"/>
    </row>
    <row r="83" spans="1:19">
      <c r="A83" s="10">
        <v>78</v>
      </c>
      <c r="B83" s="10" t="s">
        <v>7</v>
      </c>
      <c r="C83" s="10" t="s">
        <v>104</v>
      </c>
      <c r="D83" s="10" t="s">
        <v>105</v>
      </c>
      <c r="E83" s="10">
        <v>30</v>
      </c>
      <c r="F83" s="23">
        <v>400</v>
      </c>
      <c r="G83" s="24">
        <f t="shared" ref="G83:G84" si="25">F83*$E83</f>
        <v>12000</v>
      </c>
      <c r="H83" s="23">
        <v>650</v>
      </c>
      <c r="I83" s="24">
        <f t="shared" ref="I83:I84" si="26">H83*$E83</f>
        <v>19500</v>
      </c>
      <c r="J83" s="24"/>
      <c r="K83" s="24"/>
      <c r="L83" s="23">
        <v>450</v>
      </c>
      <c r="M83" s="24">
        <f t="shared" ref="M83:M84" si="27">L83*$E83</f>
        <v>13500</v>
      </c>
      <c r="N83" s="24"/>
      <c r="O83" s="24"/>
      <c r="P83" s="23">
        <v>1040</v>
      </c>
      <c r="Q83" s="24">
        <f t="shared" ref="Q83:Q84" si="28">P83*$E83</f>
        <v>31200</v>
      </c>
      <c r="R83" s="23">
        <v>1040</v>
      </c>
      <c r="S83" s="24">
        <f t="shared" ref="S83:S84" si="29">R83*$E83</f>
        <v>31200</v>
      </c>
    </row>
    <row r="84" spans="1:19">
      <c r="A84" s="10">
        <v>79</v>
      </c>
      <c r="B84" s="10" t="s">
        <v>7</v>
      </c>
      <c r="C84" s="10" t="s">
        <v>106</v>
      </c>
      <c r="D84" s="10" t="s">
        <v>105</v>
      </c>
      <c r="E84" s="10">
        <v>55</v>
      </c>
      <c r="F84" s="23">
        <v>475</v>
      </c>
      <c r="G84" s="24">
        <f t="shared" si="25"/>
        <v>26125</v>
      </c>
      <c r="H84" s="23">
        <v>750</v>
      </c>
      <c r="I84" s="24">
        <f t="shared" si="26"/>
        <v>41250</v>
      </c>
      <c r="J84" s="24"/>
      <c r="K84" s="24"/>
      <c r="L84" s="23">
        <v>500</v>
      </c>
      <c r="M84" s="24">
        <f t="shared" si="27"/>
        <v>27500</v>
      </c>
      <c r="N84" s="24"/>
      <c r="O84" s="24"/>
      <c r="P84" s="23">
        <v>1380</v>
      </c>
      <c r="Q84" s="24">
        <f t="shared" si="28"/>
        <v>75900</v>
      </c>
      <c r="R84" s="23">
        <v>1380</v>
      </c>
      <c r="S84" s="24">
        <f t="shared" si="29"/>
        <v>75900</v>
      </c>
    </row>
    <row r="85" spans="1:19">
      <c r="A85" s="10">
        <v>80</v>
      </c>
      <c r="B85" s="10" t="s">
        <v>7</v>
      </c>
      <c r="C85" s="10" t="s">
        <v>107</v>
      </c>
      <c r="D85" s="10" t="s">
        <v>7</v>
      </c>
      <c r="E85" s="10" t="s">
        <v>7</v>
      </c>
      <c r="F85" s="22"/>
      <c r="G85" s="22"/>
      <c r="H85" s="22"/>
      <c r="I85" s="22"/>
      <c r="J85" s="22"/>
      <c r="K85" s="22"/>
      <c r="L85" s="22"/>
      <c r="M85" s="22"/>
      <c r="N85" s="22"/>
      <c r="O85" s="22"/>
      <c r="P85" s="22"/>
      <c r="Q85" s="22"/>
      <c r="R85" s="22"/>
      <c r="S85" s="22"/>
    </row>
    <row r="86" spans="1:19">
      <c r="A86" s="10">
        <v>81</v>
      </c>
      <c r="B86" s="10" t="s">
        <v>7</v>
      </c>
      <c r="C86" s="10" t="s">
        <v>108</v>
      </c>
      <c r="D86" s="10" t="s">
        <v>7</v>
      </c>
      <c r="E86" s="10" t="s">
        <v>7</v>
      </c>
      <c r="F86" s="22"/>
      <c r="G86" s="22"/>
      <c r="H86" s="22"/>
      <c r="I86" s="22"/>
      <c r="J86" s="22"/>
      <c r="K86" s="22"/>
      <c r="L86" s="22"/>
      <c r="M86" s="22"/>
      <c r="N86" s="22"/>
      <c r="O86" s="22"/>
      <c r="P86" s="22"/>
      <c r="Q86" s="22"/>
      <c r="R86" s="22"/>
      <c r="S86" s="22"/>
    </row>
    <row r="87" spans="1:19">
      <c r="A87" s="10">
        <v>82</v>
      </c>
      <c r="B87" s="10" t="s">
        <v>7</v>
      </c>
      <c r="C87" s="10" t="s">
        <v>109</v>
      </c>
      <c r="D87" s="10" t="s">
        <v>105</v>
      </c>
      <c r="E87" s="10">
        <v>40</v>
      </c>
      <c r="F87" s="23">
        <v>1000</v>
      </c>
      <c r="G87" s="24">
        <f t="shared" ref="G87:G88" si="30">F87*$E87</f>
        <v>40000</v>
      </c>
      <c r="H87" s="23">
        <v>1400</v>
      </c>
      <c r="I87" s="24">
        <f t="shared" ref="I87:I88" si="31">H87*$E87</f>
        <v>56000</v>
      </c>
      <c r="J87" s="24"/>
      <c r="K87" s="24"/>
      <c r="L87" s="23">
        <v>850</v>
      </c>
      <c r="M87" s="24">
        <f t="shared" ref="M87:M88" si="32">L87*$E87</f>
        <v>34000</v>
      </c>
      <c r="N87" s="24"/>
      <c r="O87" s="24"/>
      <c r="P87" s="23">
        <v>1450</v>
      </c>
      <c r="Q87" s="24">
        <f t="shared" ref="Q87:Q88" si="33">P87*$E87</f>
        <v>58000</v>
      </c>
      <c r="R87" s="23">
        <v>1450</v>
      </c>
      <c r="S87" s="24">
        <f t="shared" ref="S87:S88" si="34">R87*$E87</f>
        <v>58000</v>
      </c>
    </row>
    <row r="88" spans="1:19">
      <c r="A88" s="10">
        <v>83</v>
      </c>
      <c r="B88" s="10" t="s">
        <v>7</v>
      </c>
      <c r="C88" s="10" t="s">
        <v>110</v>
      </c>
      <c r="D88" s="10" t="s">
        <v>105</v>
      </c>
      <c r="E88" s="10">
        <v>15</v>
      </c>
      <c r="F88" s="23">
        <v>800</v>
      </c>
      <c r="G88" s="24">
        <f t="shared" si="30"/>
        <v>12000</v>
      </c>
      <c r="H88" s="23">
        <v>1000</v>
      </c>
      <c r="I88" s="24">
        <f t="shared" si="31"/>
        <v>15000</v>
      </c>
      <c r="J88" s="24"/>
      <c r="K88" s="24"/>
      <c r="L88" s="23">
        <v>450</v>
      </c>
      <c r="M88" s="24">
        <f t="shared" si="32"/>
        <v>6750</v>
      </c>
      <c r="N88" s="24"/>
      <c r="O88" s="24"/>
      <c r="P88" s="23">
        <v>850</v>
      </c>
      <c r="Q88" s="24">
        <f t="shared" si="33"/>
        <v>12750</v>
      </c>
      <c r="R88" s="23">
        <v>850</v>
      </c>
      <c r="S88" s="24">
        <f t="shared" si="34"/>
        <v>12750</v>
      </c>
    </row>
    <row r="89" spans="1:19">
      <c r="A89" s="10">
        <v>84</v>
      </c>
      <c r="B89" s="10" t="s">
        <v>7</v>
      </c>
      <c r="C89" s="10" t="s">
        <v>111</v>
      </c>
      <c r="D89" s="10" t="s">
        <v>7</v>
      </c>
      <c r="E89" s="10" t="s">
        <v>7</v>
      </c>
      <c r="F89" s="22"/>
      <c r="G89" s="22"/>
      <c r="H89" s="22"/>
      <c r="I89" s="22"/>
      <c r="J89" s="22"/>
      <c r="K89" s="22"/>
      <c r="L89" s="22"/>
      <c r="M89" s="22"/>
      <c r="N89" s="22"/>
      <c r="O89" s="22"/>
      <c r="P89" s="22"/>
      <c r="Q89" s="22"/>
      <c r="R89" s="22"/>
      <c r="S89" s="22"/>
    </row>
    <row r="90" spans="1:19">
      <c r="A90" s="10">
        <v>85</v>
      </c>
      <c r="B90" s="10" t="s">
        <v>7</v>
      </c>
      <c r="C90" s="10" t="s">
        <v>112</v>
      </c>
      <c r="D90" s="10" t="s">
        <v>113</v>
      </c>
      <c r="E90" s="10">
        <v>5</v>
      </c>
      <c r="F90" s="23">
        <v>10000</v>
      </c>
      <c r="G90" s="24">
        <f t="shared" ref="G90:G91" si="35">F90*$E90</f>
        <v>50000</v>
      </c>
      <c r="H90" s="23">
        <v>12500</v>
      </c>
      <c r="I90" s="24">
        <f t="shared" ref="I90:I91" si="36">H90*$E90</f>
        <v>62500</v>
      </c>
      <c r="J90" s="24"/>
      <c r="K90" s="24"/>
      <c r="L90" s="23">
        <v>8000</v>
      </c>
      <c r="M90" s="24">
        <f t="shared" ref="M90:M91" si="37">L90*$E90</f>
        <v>40000</v>
      </c>
      <c r="N90" s="24"/>
      <c r="O90" s="24"/>
      <c r="P90" s="23">
        <v>7500</v>
      </c>
      <c r="Q90" s="24">
        <f t="shared" ref="Q90:Q91" si="38">P90*$E90</f>
        <v>37500</v>
      </c>
      <c r="R90" s="23">
        <v>7500</v>
      </c>
      <c r="S90" s="24">
        <f t="shared" ref="S90:S91" si="39">R90*$E90</f>
        <v>37500</v>
      </c>
    </row>
    <row r="91" spans="1:19">
      <c r="A91" s="10">
        <v>86</v>
      </c>
      <c r="B91" s="10" t="s">
        <v>7</v>
      </c>
      <c r="C91" s="10" t="s">
        <v>114</v>
      </c>
      <c r="D91" s="10" t="s">
        <v>113</v>
      </c>
      <c r="E91" s="10">
        <v>9</v>
      </c>
      <c r="F91" s="23">
        <v>2000</v>
      </c>
      <c r="G91" s="24">
        <f t="shared" si="35"/>
        <v>18000</v>
      </c>
      <c r="H91" s="23">
        <v>250</v>
      </c>
      <c r="I91" s="24">
        <f t="shared" si="36"/>
        <v>2250</v>
      </c>
      <c r="J91" s="24"/>
      <c r="K91" s="24"/>
      <c r="L91" s="23">
        <v>2500</v>
      </c>
      <c r="M91" s="24">
        <f t="shared" si="37"/>
        <v>22500</v>
      </c>
      <c r="N91" s="24"/>
      <c r="O91" s="24"/>
      <c r="P91" s="23">
        <v>3170</v>
      </c>
      <c r="Q91" s="24">
        <f t="shared" si="38"/>
        <v>28530</v>
      </c>
      <c r="R91" s="23">
        <v>3170</v>
      </c>
      <c r="S91" s="24">
        <f t="shared" si="39"/>
        <v>28530</v>
      </c>
    </row>
    <row r="92" spans="1:19">
      <c r="A92" s="10">
        <v>87</v>
      </c>
      <c r="B92" s="10" t="s">
        <v>7</v>
      </c>
      <c r="C92" s="10" t="s">
        <v>115</v>
      </c>
      <c r="D92" s="10" t="s">
        <v>7</v>
      </c>
      <c r="E92" s="10" t="s">
        <v>7</v>
      </c>
      <c r="F92" s="22"/>
      <c r="G92" s="22"/>
      <c r="H92" s="22"/>
      <c r="I92" s="22"/>
      <c r="J92" s="22"/>
      <c r="K92" s="22"/>
      <c r="L92" s="22"/>
      <c r="M92" s="22"/>
      <c r="N92" s="22"/>
      <c r="O92" s="22"/>
      <c r="P92" s="22"/>
      <c r="Q92" s="22"/>
      <c r="R92" s="22"/>
      <c r="S92" s="22"/>
    </row>
    <row r="93" spans="1:19">
      <c r="A93" s="10">
        <v>88</v>
      </c>
      <c r="B93" s="10" t="s">
        <v>7</v>
      </c>
      <c r="C93" s="10" t="s">
        <v>116</v>
      </c>
      <c r="D93" s="10" t="s">
        <v>7</v>
      </c>
      <c r="E93" s="10" t="s">
        <v>7</v>
      </c>
      <c r="F93" s="22"/>
      <c r="G93" s="22"/>
      <c r="H93" s="22"/>
      <c r="I93" s="22"/>
      <c r="J93" s="22"/>
      <c r="K93" s="22"/>
      <c r="L93" s="22"/>
      <c r="M93" s="22"/>
      <c r="N93" s="22"/>
      <c r="O93" s="22"/>
      <c r="P93" s="22"/>
      <c r="Q93" s="22"/>
      <c r="R93" s="22"/>
      <c r="S93" s="22"/>
    </row>
    <row r="94" spans="1:19">
      <c r="A94" s="10">
        <v>89</v>
      </c>
      <c r="B94" s="10" t="s">
        <v>7</v>
      </c>
      <c r="C94" s="10" t="s">
        <v>117</v>
      </c>
      <c r="D94" s="10" t="s">
        <v>7</v>
      </c>
      <c r="E94" s="10" t="s">
        <v>7</v>
      </c>
      <c r="F94" s="22"/>
      <c r="G94" s="22"/>
      <c r="H94" s="22"/>
      <c r="I94" s="22"/>
      <c r="J94" s="22"/>
      <c r="K94" s="22"/>
      <c r="L94" s="22"/>
      <c r="M94" s="22"/>
      <c r="N94" s="22"/>
      <c r="O94" s="22"/>
      <c r="P94" s="22"/>
      <c r="Q94" s="22"/>
      <c r="R94" s="22"/>
      <c r="S94" s="22"/>
    </row>
    <row r="95" spans="1:19">
      <c r="A95" s="10">
        <v>90</v>
      </c>
      <c r="B95" s="10" t="s">
        <v>7</v>
      </c>
      <c r="C95" s="10" t="s">
        <v>118</v>
      </c>
      <c r="D95" s="10" t="s">
        <v>113</v>
      </c>
      <c r="E95" s="10">
        <v>14</v>
      </c>
      <c r="F95" s="23">
        <v>1500</v>
      </c>
      <c r="G95" s="24">
        <f t="shared" ref="G95:G96" si="40">F95*$E95</f>
        <v>21000</v>
      </c>
      <c r="H95" s="23">
        <v>1100</v>
      </c>
      <c r="I95" s="24">
        <f t="shared" ref="I95:I96" si="41">H95*$E95</f>
        <v>15400</v>
      </c>
      <c r="J95" s="24"/>
      <c r="K95" s="24"/>
      <c r="L95" s="23">
        <v>1800</v>
      </c>
      <c r="M95" s="24">
        <f t="shared" ref="M95:M96" si="42">L95*$E95</f>
        <v>25200</v>
      </c>
      <c r="N95" s="24"/>
      <c r="O95" s="24"/>
      <c r="P95" s="23">
        <v>1725</v>
      </c>
      <c r="Q95" s="24">
        <f t="shared" ref="Q95:Q96" si="43">P95*$E95</f>
        <v>24150</v>
      </c>
      <c r="R95" s="23">
        <v>1725</v>
      </c>
      <c r="S95" s="24">
        <f t="shared" ref="S95:S96" si="44">R95*$E95</f>
        <v>24150</v>
      </c>
    </row>
    <row r="96" spans="1:19">
      <c r="A96" s="10">
        <v>91</v>
      </c>
      <c r="B96" s="10" t="s">
        <v>7</v>
      </c>
      <c r="C96" s="10" t="s">
        <v>119</v>
      </c>
      <c r="D96" s="10" t="s">
        <v>113</v>
      </c>
      <c r="E96" s="10">
        <v>10</v>
      </c>
      <c r="F96" s="23">
        <v>3000</v>
      </c>
      <c r="G96" s="24">
        <f t="shared" si="40"/>
        <v>30000</v>
      </c>
      <c r="H96" s="23">
        <v>4000</v>
      </c>
      <c r="I96" s="24">
        <f t="shared" si="41"/>
        <v>40000</v>
      </c>
      <c r="J96" s="24"/>
      <c r="K96" s="24"/>
      <c r="L96" s="23">
        <v>3500</v>
      </c>
      <c r="M96" s="24">
        <f t="shared" si="42"/>
        <v>35000</v>
      </c>
      <c r="N96" s="24"/>
      <c r="O96" s="24"/>
      <c r="P96" s="23">
        <v>2350</v>
      </c>
      <c r="Q96" s="24">
        <f t="shared" si="43"/>
        <v>23500</v>
      </c>
      <c r="R96" s="23">
        <v>2350</v>
      </c>
      <c r="S96" s="24">
        <f t="shared" si="44"/>
        <v>23500</v>
      </c>
    </row>
    <row r="97" spans="1:19">
      <c r="A97" s="10">
        <v>92</v>
      </c>
      <c r="B97" s="10" t="s">
        <v>7</v>
      </c>
      <c r="C97" s="10" t="s">
        <v>120</v>
      </c>
      <c r="D97" s="10" t="s">
        <v>113</v>
      </c>
      <c r="E97" s="10">
        <v>0</v>
      </c>
      <c r="F97" s="23">
        <v>5500</v>
      </c>
      <c r="G97" s="23">
        <v>0</v>
      </c>
      <c r="H97" s="23">
        <v>0</v>
      </c>
      <c r="I97" s="23">
        <v>0</v>
      </c>
      <c r="J97" s="23"/>
      <c r="K97" s="23"/>
      <c r="L97" s="23">
        <v>0</v>
      </c>
      <c r="M97" s="23">
        <v>0</v>
      </c>
      <c r="N97" s="23"/>
      <c r="O97" s="23"/>
      <c r="P97" s="23">
        <v>0</v>
      </c>
      <c r="Q97" s="23">
        <v>0</v>
      </c>
      <c r="R97" s="23">
        <v>0</v>
      </c>
      <c r="S97" s="23">
        <v>0</v>
      </c>
    </row>
    <row r="98" spans="1:19">
      <c r="A98" s="10">
        <v>93</v>
      </c>
      <c r="B98" s="10" t="s">
        <v>7</v>
      </c>
      <c r="C98" s="10" t="s">
        <v>121</v>
      </c>
      <c r="D98" s="10" t="s">
        <v>113</v>
      </c>
      <c r="E98" s="10">
        <v>3</v>
      </c>
      <c r="F98" s="23">
        <v>2000</v>
      </c>
      <c r="G98" s="24">
        <f t="shared" ref="G98:G103" si="45">F98*$E98</f>
        <v>6000</v>
      </c>
      <c r="H98" s="23">
        <v>980</v>
      </c>
      <c r="I98" s="24">
        <f t="shared" ref="I98:I103" si="46">H98*$E98</f>
        <v>2940</v>
      </c>
      <c r="J98" s="24"/>
      <c r="K98" s="24"/>
      <c r="L98" s="23">
        <v>650</v>
      </c>
      <c r="M98" s="24">
        <f t="shared" ref="M98:M103" si="47">L98*$E98</f>
        <v>1950</v>
      </c>
      <c r="N98" s="24"/>
      <c r="O98" s="24"/>
      <c r="P98" s="23">
        <v>1850</v>
      </c>
      <c r="Q98" s="24">
        <f t="shared" ref="Q98:Q103" si="48">P98*$E98</f>
        <v>5550</v>
      </c>
      <c r="R98" s="23">
        <v>1850</v>
      </c>
      <c r="S98" s="24">
        <f t="shared" ref="S98:S103" si="49">R98*$E98</f>
        <v>5550</v>
      </c>
    </row>
    <row r="99" spans="1:19">
      <c r="A99" s="10">
        <v>94</v>
      </c>
      <c r="B99" s="10" t="s">
        <v>7</v>
      </c>
      <c r="C99" s="10" t="s">
        <v>122</v>
      </c>
      <c r="D99" s="10" t="s">
        <v>113</v>
      </c>
      <c r="E99" s="10">
        <v>1</v>
      </c>
      <c r="F99" s="23">
        <v>5500</v>
      </c>
      <c r="G99" s="24">
        <f t="shared" si="45"/>
        <v>5500</v>
      </c>
      <c r="H99" s="23">
        <v>14500</v>
      </c>
      <c r="I99" s="24">
        <f t="shared" si="46"/>
        <v>14500</v>
      </c>
      <c r="J99" s="24"/>
      <c r="K99" s="24"/>
      <c r="L99" s="23">
        <v>7800</v>
      </c>
      <c r="M99" s="24">
        <f t="shared" si="47"/>
        <v>7800</v>
      </c>
      <c r="N99" s="24"/>
      <c r="O99" s="24"/>
      <c r="P99" s="23">
        <v>1900</v>
      </c>
      <c r="Q99" s="24">
        <f t="shared" si="48"/>
        <v>1900</v>
      </c>
      <c r="R99" s="23">
        <v>1900</v>
      </c>
      <c r="S99" s="24">
        <f t="shared" si="49"/>
        <v>1900</v>
      </c>
    </row>
    <row r="100" spans="1:19">
      <c r="A100" s="10">
        <v>95</v>
      </c>
      <c r="B100" s="10" t="s">
        <v>7</v>
      </c>
      <c r="C100" s="10" t="s">
        <v>123</v>
      </c>
      <c r="D100" s="10" t="s">
        <v>113</v>
      </c>
      <c r="E100" s="10">
        <v>2</v>
      </c>
      <c r="F100" s="23">
        <v>65000</v>
      </c>
      <c r="G100" s="24">
        <f t="shared" si="45"/>
        <v>130000</v>
      </c>
      <c r="H100" s="23">
        <v>98000</v>
      </c>
      <c r="I100" s="24">
        <f t="shared" si="46"/>
        <v>196000</v>
      </c>
      <c r="J100" s="24"/>
      <c r="K100" s="24"/>
      <c r="L100" s="23">
        <v>45000</v>
      </c>
      <c r="M100" s="24">
        <f t="shared" si="47"/>
        <v>90000</v>
      </c>
      <c r="N100" s="24"/>
      <c r="O100" s="24"/>
      <c r="P100" s="23">
        <v>63000</v>
      </c>
      <c r="Q100" s="24">
        <f t="shared" si="48"/>
        <v>126000</v>
      </c>
      <c r="R100" s="23">
        <v>63000</v>
      </c>
      <c r="S100" s="24">
        <f t="shared" si="49"/>
        <v>126000</v>
      </c>
    </row>
    <row r="101" spans="1:19">
      <c r="A101" s="10">
        <v>96</v>
      </c>
      <c r="B101" s="10" t="s">
        <v>7</v>
      </c>
      <c r="C101" s="10" t="s">
        <v>124</v>
      </c>
      <c r="D101" s="10" t="s">
        <v>113</v>
      </c>
      <c r="E101" s="10">
        <v>2</v>
      </c>
      <c r="F101" s="23">
        <v>12500</v>
      </c>
      <c r="G101" s="24">
        <f t="shared" si="45"/>
        <v>25000</v>
      </c>
      <c r="H101" s="23">
        <v>3200</v>
      </c>
      <c r="I101" s="24">
        <f t="shared" si="46"/>
        <v>6400</v>
      </c>
      <c r="J101" s="24"/>
      <c r="K101" s="24"/>
      <c r="L101" s="23">
        <v>6000</v>
      </c>
      <c r="M101" s="24">
        <f t="shared" si="47"/>
        <v>12000</v>
      </c>
      <c r="N101" s="24"/>
      <c r="O101" s="24"/>
      <c r="P101" s="23">
        <v>4600</v>
      </c>
      <c r="Q101" s="24">
        <f t="shared" si="48"/>
        <v>9200</v>
      </c>
      <c r="R101" s="23">
        <v>4600</v>
      </c>
      <c r="S101" s="24">
        <f t="shared" si="49"/>
        <v>9200</v>
      </c>
    </row>
    <row r="102" spans="1:19">
      <c r="A102" s="10">
        <v>97</v>
      </c>
      <c r="B102" s="10" t="s">
        <v>7</v>
      </c>
      <c r="C102" s="10" t="s">
        <v>125</v>
      </c>
      <c r="D102" s="10" t="s">
        <v>113</v>
      </c>
      <c r="E102" s="10">
        <v>3</v>
      </c>
      <c r="F102" s="23">
        <v>2000</v>
      </c>
      <c r="G102" s="24">
        <f t="shared" si="45"/>
        <v>6000</v>
      </c>
      <c r="H102" s="23">
        <v>1800</v>
      </c>
      <c r="I102" s="24">
        <f t="shared" si="46"/>
        <v>5400</v>
      </c>
      <c r="J102" s="24"/>
      <c r="K102" s="24"/>
      <c r="L102" s="23">
        <v>4000</v>
      </c>
      <c r="M102" s="24">
        <f t="shared" si="47"/>
        <v>12000</v>
      </c>
      <c r="N102" s="24"/>
      <c r="O102" s="24"/>
      <c r="P102" s="23">
        <v>0</v>
      </c>
      <c r="Q102" s="24">
        <f t="shared" si="48"/>
        <v>0</v>
      </c>
      <c r="R102" s="23">
        <v>0</v>
      </c>
      <c r="S102" s="24">
        <f t="shared" si="49"/>
        <v>0</v>
      </c>
    </row>
    <row r="103" spans="1:19">
      <c r="A103" s="10">
        <v>98</v>
      </c>
      <c r="B103" s="10" t="s">
        <v>7</v>
      </c>
      <c r="C103" s="10" t="s">
        <v>126</v>
      </c>
      <c r="D103" s="10" t="s">
        <v>113</v>
      </c>
      <c r="E103" s="10">
        <v>1</v>
      </c>
      <c r="F103" s="23">
        <v>5000</v>
      </c>
      <c r="G103" s="24">
        <f t="shared" si="45"/>
        <v>5000</v>
      </c>
      <c r="H103" s="23">
        <v>1800</v>
      </c>
      <c r="I103" s="24">
        <f t="shared" si="46"/>
        <v>1800</v>
      </c>
      <c r="J103" s="24"/>
      <c r="K103" s="24"/>
      <c r="L103" s="23">
        <v>1800</v>
      </c>
      <c r="M103" s="24">
        <f t="shared" si="47"/>
        <v>1800</v>
      </c>
      <c r="N103" s="24"/>
      <c r="O103" s="24"/>
      <c r="P103" s="23">
        <v>2400</v>
      </c>
      <c r="Q103" s="24">
        <f t="shared" si="48"/>
        <v>2400</v>
      </c>
      <c r="R103" s="23">
        <v>2400</v>
      </c>
      <c r="S103" s="24">
        <f t="shared" si="49"/>
        <v>2400</v>
      </c>
    </row>
    <row r="104" spans="1:19">
      <c r="A104" s="10">
        <v>99</v>
      </c>
      <c r="B104" s="10" t="s">
        <v>7</v>
      </c>
      <c r="C104" s="10" t="s">
        <v>127</v>
      </c>
      <c r="D104" s="10" t="s">
        <v>7</v>
      </c>
      <c r="E104" s="10" t="s">
        <v>7</v>
      </c>
      <c r="F104" s="22"/>
      <c r="G104" s="22"/>
      <c r="H104" s="22"/>
      <c r="I104" s="22"/>
      <c r="J104" s="22"/>
      <c r="K104" s="22"/>
      <c r="L104" s="22"/>
      <c r="M104" s="22"/>
      <c r="N104" s="22"/>
      <c r="O104" s="22"/>
      <c r="P104" s="22"/>
      <c r="Q104" s="22"/>
      <c r="R104" s="22"/>
      <c r="S104" s="22"/>
    </row>
    <row r="105" spans="1:19">
      <c r="A105" s="10">
        <v>100</v>
      </c>
      <c r="B105" s="10" t="s">
        <v>7</v>
      </c>
      <c r="C105" s="10" t="s">
        <v>128</v>
      </c>
      <c r="D105" s="10" t="s">
        <v>129</v>
      </c>
      <c r="E105" s="10">
        <v>1</v>
      </c>
      <c r="F105" s="23">
        <v>1000</v>
      </c>
      <c r="G105" s="24">
        <f>F105*$E105</f>
        <v>1000</v>
      </c>
      <c r="H105" s="23">
        <v>18000</v>
      </c>
      <c r="I105" s="24">
        <f>H105*$E105</f>
        <v>18000</v>
      </c>
      <c r="J105" s="24"/>
      <c r="K105" s="24"/>
      <c r="L105" s="23">
        <v>15000</v>
      </c>
      <c r="M105" s="24">
        <f>L105*$E105</f>
        <v>15000</v>
      </c>
      <c r="N105" s="24"/>
      <c r="O105" s="24"/>
      <c r="P105" s="23">
        <v>15250</v>
      </c>
      <c r="Q105" s="24">
        <f>P105*$E105</f>
        <v>15250</v>
      </c>
      <c r="R105" s="23">
        <v>15250</v>
      </c>
      <c r="S105" s="24">
        <f>R105*$E105</f>
        <v>15250</v>
      </c>
    </row>
    <row r="106" spans="1:19">
      <c r="A106" s="10">
        <v>101</v>
      </c>
      <c r="B106" s="10" t="s">
        <v>7</v>
      </c>
      <c r="C106" s="10" t="s">
        <v>130</v>
      </c>
      <c r="D106" s="10" t="s">
        <v>7</v>
      </c>
      <c r="E106" s="10" t="s">
        <v>7</v>
      </c>
      <c r="F106" s="22"/>
      <c r="G106" s="22"/>
      <c r="H106" s="22"/>
      <c r="I106" s="22"/>
      <c r="J106" s="22"/>
      <c r="K106" s="22"/>
      <c r="L106" s="22"/>
      <c r="M106" s="22"/>
      <c r="N106" s="22"/>
      <c r="O106" s="22"/>
      <c r="P106" s="22"/>
      <c r="Q106" s="22"/>
      <c r="R106" s="22"/>
      <c r="S106" s="22"/>
    </row>
    <row r="107" spans="1:19">
      <c r="A107" s="10">
        <v>102</v>
      </c>
      <c r="B107" s="10" t="s">
        <v>7</v>
      </c>
      <c r="C107" s="10" t="s">
        <v>131</v>
      </c>
      <c r="D107" s="10" t="s">
        <v>129</v>
      </c>
      <c r="E107" s="10">
        <v>1</v>
      </c>
      <c r="F107" s="23">
        <v>8500</v>
      </c>
      <c r="G107" s="24">
        <f t="shared" ref="G107:G117" si="50">F107*$E107</f>
        <v>8500</v>
      </c>
      <c r="H107" s="23">
        <v>10000</v>
      </c>
      <c r="I107" s="24">
        <f t="shared" ref="I107:I117" si="51">H107*$E107</f>
        <v>10000</v>
      </c>
      <c r="J107" s="24"/>
      <c r="K107" s="24"/>
      <c r="L107" s="23">
        <v>7500</v>
      </c>
      <c r="M107" s="24">
        <f t="shared" ref="M107:M117" si="52">L107*$E107</f>
        <v>7500</v>
      </c>
      <c r="N107" s="24"/>
      <c r="O107" s="24"/>
      <c r="P107" s="23">
        <v>9500</v>
      </c>
      <c r="Q107" s="24">
        <f t="shared" ref="Q107:Q117" si="53">P107*$E107</f>
        <v>9500</v>
      </c>
      <c r="R107" s="23">
        <v>9500</v>
      </c>
      <c r="S107" s="24">
        <f t="shared" ref="S107:S117" si="54">R107*$E107</f>
        <v>9500</v>
      </c>
    </row>
    <row r="108" spans="1:19">
      <c r="A108" s="10">
        <v>103</v>
      </c>
      <c r="B108" s="10" t="s">
        <v>7</v>
      </c>
      <c r="C108" s="10" t="s">
        <v>132</v>
      </c>
      <c r="D108" s="10" t="s">
        <v>68</v>
      </c>
      <c r="E108" s="10">
        <v>1</v>
      </c>
      <c r="F108" s="23">
        <v>15000</v>
      </c>
      <c r="G108" s="24">
        <f t="shared" si="50"/>
        <v>15000</v>
      </c>
      <c r="H108" s="23">
        <v>39000</v>
      </c>
      <c r="I108" s="24">
        <f t="shared" si="51"/>
        <v>39000</v>
      </c>
      <c r="J108" s="24"/>
      <c r="K108" s="24"/>
      <c r="L108" s="23">
        <v>10750</v>
      </c>
      <c r="M108" s="24">
        <f t="shared" si="52"/>
        <v>10750</v>
      </c>
      <c r="N108" s="24"/>
      <c r="O108" s="24"/>
      <c r="P108" s="23">
        <v>5800</v>
      </c>
      <c r="Q108" s="24">
        <f t="shared" si="53"/>
        <v>5800</v>
      </c>
      <c r="R108" s="23">
        <v>5800</v>
      </c>
      <c r="S108" s="24">
        <f t="shared" si="54"/>
        <v>5800</v>
      </c>
    </row>
    <row r="109" spans="1:19">
      <c r="A109" s="10">
        <v>104</v>
      </c>
      <c r="B109" s="10" t="s">
        <v>7</v>
      </c>
      <c r="C109" s="10" t="s">
        <v>133</v>
      </c>
      <c r="D109" s="10" t="s">
        <v>73</v>
      </c>
      <c r="E109" s="10">
        <v>1</v>
      </c>
      <c r="F109" s="23">
        <v>10000</v>
      </c>
      <c r="G109" s="24">
        <f t="shared" si="50"/>
        <v>10000</v>
      </c>
      <c r="H109" s="23">
        <v>18500</v>
      </c>
      <c r="I109" s="24">
        <f t="shared" si="51"/>
        <v>18500</v>
      </c>
      <c r="J109" s="24"/>
      <c r="K109" s="24"/>
      <c r="L109" s="23">
        <v>12500</v>
      </c>
      <c r="M109" s="24">
        <f t="shared" si="52"/>
        <v>12500</v>
      </c>
      <c r="N109" s="24"/>
      <c r="O109" s="24"/>
      <c r="P109" s="23">
        <v>12000</v>
      </c>
      <c r="Q109" s="24">
        <f t="shared" si="53"/>
        <v>12000</v>
      </c>
      <c r="R109" s="23">
        <v>12000</v>
      </c>
      <c r="S109" s="24">
        <f t="shared" si="54"/>
        <v>12000</v>
      </c>
    </row>
    <row r="110" spans="1:19">
      <c r="A110" s="10">
        <v>105</v>
      </c>
      <c r="B110" s="10" t="s">
        <v>7</v>
      </c>
      <c r="C110" s="10" t="s">
        <v>134</v>
      </c>
      <c r="D110" s="10" t="s">
        <v>68</v>
      </c>
      <c r="E110" s="10">
        <v>5</v>
      </c>
      <c r="F110" s="23">
        <v>6500</v>
      </c>
      <c r="G110" s="24">
        <f t="shared" si="50"/>
        <v>32500</v>
      </c>
      <c r="H110" s="23">
        <v>45000</v>
      </c>
      <c r="I110" s="24">
        <f t="shared" si="51"/>
        <v>225000</v>
      </c>
      <c r="J110" s="24"/>
      <c r="K110" s="24"/>
      <c r="L110" s="23">
        <v>4500</v>
      </c>
      <c r="M110" s="24">
        <f t="shared" si="52"/>
        <v>22500</v>
      </c>
      <c r="N110" s="24"/>
      <c r="O110" s="24"/>
      <c r="P110" s="23">
        <v>3400</v>
      </c>
      <c r="Q110" s="24">
        <f t="shared" si="53"/>
        <v>17000</v>
      </c>
      <c r="R110" s="23">
        <v>3400</v>
      </c>
      <c r="S110" s="24">
        <f t="shared" si="54"/>
        <v>17000</v>
      </c>
    </row>
    <row r="111" spans="1:19">
      <c r="A111" s="10">
        <v>106</v>
      </c>
      <c r="B111" s="10" t="s">
        <v>7</v>
      </c>
      <c r="C111" s="10" t="s">
        <v>135</v>
      </c>
      <c r="D111" s="10" t="s">
        <v>68</v>
      </c>
      <c r="E111" s="10">
        <v>1</v>
      </c>
      <c r="F111" s="23">
        <v>7500</v>
      </c>
      <c r="G111" s="24">
        <f t="shared" si="50"/>
        <v>7500</v>
      </c>
      <c r="H111" s="23">
        <v>3500</v>
      </c>
      <c r="I111" s="24">
        <f t="shared" si="51"/>
        <v>3500</v>
      </c>
      <c r="J111" s="24"/>
      <c r="K111" s="24"/>
      <c r="L111" s="23">
        <v>4500</v>
      </c>
      <c r="M111" s="24">
        <f t="shared" si="52"/>
        <v>4500</v>
      </c>
      <c r="N111" s="24"/>
      <c r="O111" s="24"/>
      <c r="P111" s="23">
        <v>2100</v>
      </c>
      <c r="Q111" s="24">
        <f t="shared" si="53"/>
        <v>2100</v>
      </c>
      <c r="R111" s="23">
        <v>2100</v>
      </c>
      <c r="S111" s="24">
        <f t="shared" si="54"/>
        <v>2100</v>
      </c>
    </row>
    <row r="112" spans="1:19">
      <c r="A112" s="10">
        <v>107</v>
      </c>
      <c r="B112" s="10" t="s">
        <v>7</v>
      </c>
      <c r="C112" s="10" t="s">
        <v>136</v>
      </c>
      <c r="D112" s="10" t="s">
        <v>68</v>
      </c>
      <c r="E112" s="10">
        <v>1</v>
      </c>
      <c r="F112" s="23">
        <v>3000</v>
      </c>
      <c r="G112" s="24">
        <f t="shared" si="50"/>
        <v>3000</v>
      </c>
      <c r="H112" s="23">
        <v>6500</v>
      </c>
      <c r="I112" s="24">
        <f t="shared" si="51"/>
        <v>6500</v>
      </c>
      <c r="J112" s="24"/>
      <c r="K112" s="24"/>
      <c r="L112" s="23">
        <v>5000</v>
      </c>
      <c r="M112" s="24">
        <f t="shared" si="52"/>
        <v>5000</v>
      </c>
      <c r="N112" s="24"/>
      <c r="O112" s="24"/>
      <c r="P112" s="23">
        <v>2100</v>
      </c>
      <c r="Q112" s="24">
        <f t="shared" si="53"/>
        <v>2100</v>
      </c>
      <c r="R112" s="23">
        <v>2100</v>
      </c>
      <c r="S112" s="24">
        <f t="shared" si="54"/>
        <v>2100</v>
      </c>
    </row>
    <row r="113" spans="1:19">
      <c r="A113" s="10">
        <v>108</v>
      </c>
      <c r="B113" s="10" t="s">
        <v>7</v>
      </c>
      <c r="C113" s="10" t="s">
        <v>137</v>
      </c>
      <c r="D113" s="10" t="s">
        <v>68</v>
      </c>
      <c r="E113" s="10">
        <v>1</v>
      </c>
      <c r="F113" s="23">
        <v>3000</v>
      </c>
      <c r="G113" s="24">
        <f t="shared" si="50"/>
        <v>3000</v>
      </c>
      <c r="H113" s="23">
        <v>15000</v>
      </c>
      <c r="I113" s="24">
        <f t="shared" si="51"/>
        <v>15000</v>
      </c>
      <c r="J113" s="24"/>
      <c r="K113" s="24"/>
      <c r="L113" s="23">
        <v>5000</v>
      </c>
      <c r="M113" s="24">
        <f t="shared" si="52"/>
        <v>5000</v>
      </c>
      <c r="N113" s="24"/>
      <c r="O113" s="24"/>
      <c r="P113" s="23">
        <v>3000</v>
      </c>
      <c r="Q113" s="24">
        <f t="shared" si="53"/>
        <v>3000</v>
      </c>
      <c r="R113" s="23">
        <v>3000</v>
      </c>
      <c r="S113" s="24">
        <f t="shared" si="54"/>
        <v>3000</v>
      </c>
    </row>
    <row r="114" spans="1:19">
      <c r="A114" s="10">
        <v>109</v>
      </c>
      <c r="B114" s="10" t="s">
        <v>7</v>
      </c>
      <c r="C114" s="10" t="s">
        <v>138</v>
      </c>
      <c r="D114" s="10" t="s">
        <v>68</v>
      </c>
      <c r="E114" s="10">
        <v>1</v>
      </c>
      <c r="F114" s="23">
        <v>3000</v>
      </c>
      <c r="G114" s="24">
        <f t="shared" si="50"/>
        <v>3000</v>
      </c>
      <c r="H114" s="23">
        <v>35000</v>
      </c>
      <c r="I114" s="24">
        <f t="shared" si="51"/>
        <v>35000</v>
      </c>
      <c r="J114" s="24"/>
      <c r="K114" s="24"/>
      <c r="L114" s="23">
        <v>10000</v>
      </c>
      <c r="M114" s="24">
        <f t="shared" si="52"/>
        <v>10000</v>
      </c>
      <c r="N114" s="24"/>
      <c r="O114" s="24"/>
      <c r="P114" s="23">
        <v>4500</v>
      </c>
      <c r="Q114" s="24">
        <f t="shared" si="53"/>
        <v>4500</v>
      </c>
      <c r="R114" s="23">
        <v>4500</v>
      </c>
      <c r="S114" s="24">
        <f t="shared" si="54"/>
        <v>4500</v>
      </c>
    </row>
    <row r="115" spans="1:19">
      <c r="A115" s="10">
        <v>110</v>
      </c>
      <c r="B115" s="10" t="s">
        <v>7</v>
      </c>
      <c r="C115" s="10" t="s">
        <v>139</v>
      </c>
      <c r="D115" s="10" t="s">
        <v>140</v>
      </c>
      <c r="E115" s="10">
        <v>10</v>
      </c>
      <c r="F115" s="23">
        <v>10000</v>
      </c>
      <c r="G115" s="24">
        <f t="shared" si="50"/>
        <v>100000</v>
      </c>
      <c r="H115" s="23">
        <v>1500</v>
      </c>
      <c r="I115" s="24">
        <f t="shared" si="51"/>
        <v>15000</v>
      </c>
      <c r="J115" s="24"/>
      <c r="K115" s="24"/>
      <c r="L115" s="23">
        <v>650</v>
      </c>
      <c r="M115" s="24">
        <f t="shared" si="52"/>
        <v>6500</v>
      </c>
      <c r="N115" s="24"/>
      <c r="O115" s="24"/>
      <c r="P115" s="23">
        <v>850</v>
      </c>
      <c r="Q115" s="24">
        <f t="shared" si="53"/>
        <v>8500</v>
      </c>
      <c r="R115" s="23">
        <v>850</v>
      </c>
      <c r="S115" s="24">
        <f t="shared" si="54"/>
        <v>8500</v>
      </c>
    </row>
    <row r="116" spans="1:19">
      <c r="A116" s="10">
        <v>111</v>
      </c>
      <c r="B116" s="10" t="s">
        <v>7</v>
      </c>
      <c r="C116" s="10" t="s">
        <v>141</v>
      </c>
      <c r="D116" s="10" t="s">
        <v>142</v>
      </c>
      <c r="E116" s="10">
        <v>1</v>
      </c>
      <c r="F116" s="23">
        <v>800</v>
      </c>
      <c r="G116" s="24">
        <f t="shared" si="50"/>
        <v>800</v>
      </c>
      <c r="H116" s="23">
        <v>35000</v>
      </c>
      <c r="I116" s="24">
        <f t="shared" si="51"/>
        <v>35000</v>
      </c>
      <c r="J116" s="24"/>
      <c r="K116" s="24"/>
      <c r="L116" s="23">
        <v>11500</v>
      </c>
      <c r="M116" s="24">
        <f t="shared" si="52"/>
        <v>11500</v>
      </c>
      <c r="N116" s="24"/>
      <c r="O116" s="24"/>
      <c r="P116" s="23">
        <v>5800</v>
      </c>
      <c r="Q116" s="24">
        <f t="shared" si="53"/>
        <v>5800</v>
      </c>
      <c r="R116" s="23">
        <v>5800</v>
      </c>
      <c r="S116" s="24">
        <f t="shared" si="54"/>
        <v>5800</v>
      </c>
    </row>
    <row r="117" spans="1:19">
      <c r="A117" s="10">
        <v>112</v>
      </c>
      <c r="B117" s="10" t="s">
        <v>7</v>
      </c>
      <c r="C117" s="10" t="s">
        <v>143</v>
      </c>
      <c r="D117" s="10" t="s">
        <v>142</v>
      </c>
      <c r="E117" s="10">
        <v>1</v>
      </c>
      <c r="F117" s="23">
        <v>20000</v>
      </c>
      <c r="G117" s="24">
        <f t="shared" si="50"/>
        <v>20000</v>
      </c>
      <c r="H117" s="23">
        <v>18000</v>
      </c>
      <c r="I117" s="24">
        <f t="shared" si="51"/>
        <v>18000</v>
      </c>
      <c r="J117" s="24"/>
      <c r="K117" s="24"/>
      <c r="L117" s="23">
        <v>55750</v>
      </c>
      <c r="M117" s="24">
        <f t="shared" si="52"/>
        <v>55750</v>
      </c>
      <c r="N117" s="24"/>
      <c r="O117" s="24"/>
      <c r="P117" s="23">
        <v>25000</v>
      </c>
      <c r="Q117" s="24">
        <f t="shared" si="53"/>
        <v>25000</v>
      </c>
      <c r="R117" s="23">
        <v>25000</v>
      </c>
      <c r="S117" s="24">
        <f t="shared" si="54"/>
        <v>25000</v>
      </c>
    </row>
    <row r="118" spans="1:19">
      <c r="A118" s="12">
        <v>3</v>
      </c>
      <c r="B118" s="12" t="s">
        <v>7</v>
      </c>
      <c r="C118" s="12" t="s">
        <v>11</v>
      </c>
      <c r="D118" s="12" t="s">
        <v>9</v>
      </c>
      <c r="E118" s="12">
        <v>1</v>
      </c>
      <c r="F118" s="16"/>
      <c r="G118" s="16">
        <f>SUM(G119:G190)</f>
        <v>1209075</v>
      </c>
      <c r="H118" s="16"/>
      <c r="I118" s="16">
        <f>SUM(I119:I190)</f>
        <v>1265975</v>
      </c>
      <c r="J118" s="16"/>
      <c r="K118" s="16">
        <v>1200000</v>
      </c>
      <c r="L118" s="16"/>
      <c r="M118" s="16">
        <f>SUM(M119:M190)</f>
        <v>1058000</v>
      </c>
      <c r="N118" s="16"/>
      <c r="O118" s="16">
        <v>1058000</v>
      </c>
      <c r="P118" s="16"/>
      <c r="Q118" s="16">
        <f>SUM(Q119:Q190)</f>
        <v>1322552</v>
      </c>
      <c r="R118" s="16"/>
      <c r="S118" s="16">
        <v>1099654</v>
      </c>
    </row>
    <row r="119" spans="1:19">
      <c r="A119" s="10">
        <v>113</v>
      </c>
      <c r="B119" s="10">
        <v>1</v>
      </c>
      <c r="C119" s="10" t="s">
        <v>144</v>
      </c>
      <c r="D119" s="10" t="s">
        <v>7</v>
      </c>
      <c r="E119" s="10" t="s">
        <v>7</v>
      </c>
      <c r="F119" s="22"/>
      <c r="G119" s="22"/>
      <c r="H119" s="22"/>
      <c r="I119" s="22"/>
      <c r="J119" s="22"/>
      <c r="K119" s="22"/>
      <c r="L119" s="22"/>
      <c r="M119" s="22"/>
      <c r="N119" s="22"/>
      <c r="O119" s="22"/>
      <c r="P119" s="22"/>
      <c r="Q119" s="22"/>
      <c r="R119" s="22"/>
      <c r="S119" s="22"/>
    </row>
    <row r="120" spans="1:19">
      <c r="A120" s="10">
        <v>114</v>
      </c>
      <c r="B120" s="10" t="s">
        <v>145</v>
      </c>
      <c r="C120" s="10" t="s">
        <v>146</v>
      </c>
      <c r="D120" s="10" t="s">
        <v>7</v>
      </c>
      <c r="E120" s="10" t="s">
        <v>7</v>
      </c>
      <c r="F120" s="22"/>
      <c r="G120" s="22"/>
      <c r="H120" s="22"/>
      <c r="I120" s="22"/>
      <c r="J120" s="22"/>
      <c r="K120" s="22"/>
      <c r="L120" s="22"/>
      <c r="M120" s="22"/>
      <c r="N120" s="22"/>
      <c r="O120" s="22"/>
      <c r="P120" s="22"/>
      <c r="Q120" s="22"/>
      <c r="R120" s="22"/>
      <c r="S120" s="22"/>
    </row>
    <row r="121" spans="1:19">
      <c r="A121" s="10">
        <v>115</v>
      </c>
      <c r="B121" s="10" t="s">
        <v>7</v>
      </c>
      <c r="C121" s="10" t="s">
        <v>147</v>
      </c>
      <c r="D121" s="10" t="s">
        <v>7</v>
      </c>
      <c r="E121" s="10" t="s">
        <v>7</v>
      </c>
      <c r="F121" s="22"/>
      <c r="G121" s="22"/>
      <c r="H121" s="22"/>
      <c r="I121" s="22"/>
      <c r="J121" s="22"/>
      <c r="K121" s="22"/>
      <c r="L121" s="22"/>
      <c r="M121" s="22"/>
      <c r="N121" s="22"/>
      <c r="O121" s="22"/>
      <c r="P121" s="22"/>
      <c r="Q121" s="22"/>
      <c r="R121" s="22"/>
      <c r="S121" s="22"/>
    </row>
    <row r="122" spans="1:19">
      <c r="A122" s="10">
        <v>116</v>
      </c>
      <c r="B122" s="10" t="s">
        <v>148</v>
      </c>
      <c r="C122" s="10" t="s">
        <v>149</v>
      </c>
      <c r="D122" s="10" t="s">
        <v>7</v>
      </c>
      <c r="E122" s="10" t="s">
        <v>7</v>
      </c>
      <c r="F122" s="22"/>
      <c r="G122" s="22"/>
      <c r="H122" s="22"/>
      <c r="I122" s="22"/>
      <c r="J122" s="22"/>
      <c r="K122" s="22"/>
      <c r="L122" s="22"/>
      <c r="M122" s="22"/>
      <c r="N122" s="22"/>
      <c r="O122" s="22"/>
      <c r="P122" s="22"/>
      <c r="Q122" s="22"/>
      <c r="R122" s="22"/>
      <c r="S122" s="22"/>
    </row>
    <row r="123" spans="1:19">
      <c r="A123" s="10">
        <v>117</v>
      </c>
      <c r="B123" s="10" t="s">
        <v>7</v>
      </c>
      <c r="C123" s="10" t="s">
        <v>150</v>
      </c>
      <c r="D123" s="10" t="s">
        <v>7</v>
      </c>
      <c r="E123" s="10" t="s">
        <v>7</v>
      </c>
      <c r="F123" s="22"/>
      <c r="G123" s="22"/>
      <c r="H123" s="22"/>
      <c r="I123" s="22"/>
      <c r="J123" s="22"/>
      <c r="K123" s="22"/>
      <c r="L123" s="22"/>
      <c r="M123" s="22"/>
      <c r="N123" s="22"/>
      <c r="O123" s="22"/>
      <c r="P123" s="22"/>
      <c r="Q123" s="22"/>
      <c r="R123" s="22"/>
      <c r="S123" s="22"/>
    </row>
    <row r="124" spans="1:19">
      <c r="A124" s="10">
        <v>118</v>
      </c>
      <c r="B124" s="10" t="s">
        <v>151</v>
      </c>
      <c r="C124" s="10" t="s">
        <v>152</v>
      </c>
      <c r="D124" s="10" t="s">
        <v>7</v>
      </c>
      <c r="E124" s="10" t="s">
        <v>7</v>
      </c>
      <c r="F124" s="22"/>
      <c r="G124" s="22"/>
      <c r="H124" s="22"/>
      <c r="I124" s="22"/>
      <c r="J124" s="22"/>
      <c r="K124" s="22"/>
      <c r="L124" s="22"/>
      <c r="M124" s="22"/>
      <c r="N124" s="22"/>
      <c r="O124" s="22"/>
      <c r="P124" s="22"/>
      <c r="Q124" s="22"/>
      <c r="R124" s="22"/>
      <c r="S124" s="22"/>
    </row>
    <row r="125" spans="1:19">
      <c r="A125" s="10">
        <v>119</v>
      </c>
      <c r="B125" s="10" t="s">
        <v>153</v>
      </c>
      <c r="C125" s="10" t="s">
        <v>154</v>
      </c>
      <c r="D125" s="10" t="s">
        <v>7</v>
      </c>
      <c r="E125" s="10" t="s">
        <v>7</v>
      </c>
      <c r="F125" s="22"/>
      <c r="G125" s="22"/>
      <c r="H125" s="22"/>
      <c r="I125" s="22"/>
      <c r="J125" s="22"/>
      <c r="K125" s="22"/>
      <c r="L125" s="22"/>
      <c r="M125" s="22"/>
      <c r="N125" s="22"/>
      <c r="O125" s="22"/>
      <c r="P125" s="22"/>
      <c r="Q125" s="22"/>
      <c r="R125" s="22"/>
      <c r="S125" s="22"/>
    </row>
    <row r="126" spans="1:19">
      <c r="A126" s="10">
        <v>120</v>
      </c>
      <c r="B126" s="10" t="s">
        <v>155</v>
      </c>
      <c r="C126" s="10" t="s">
        <v>156</v>
      </c>
      <c r="D126" s="10" t="s">
        <v>7</v>
      </c>
      <c r="E126" s="10" t="s">
        <v>7</v>
      </c>
      <c r="F126" s="22"/>
      <c r="G126" s="22"/>
      <c r="H126" s="22"/>
      <c r="I126" s="22"/>
      <c r="J126" s="22"/>
      <c r="K126" s="22"/>
      <c r="L126" s="22"/>
      <c r="M126" s="22"/>
      <c r="N126" s="22"/>
      <c r="O126" s="22"/>
      <c r="P126" s="22"/>
      <c r="Q126" s="22"/>
      <c r="R126" s="22"/>
      <c r="S126" s="22"/>
    </row>
    <row r="127" spans="1:19">
      <c r="A127" s="10">
        <v>121</v>
      </c>
      <c r="B127" s="10" t="s">
        <v>7</v>
      </c>
      <c r="C127" s="10" t="s">
        <v>157</v>
      </c>
      <c r="D127" s="10" t="s">
        <v>7</v>
      </c>
      <c r="E127" s="10" t="s">
        <v>7</v>
      </c>
      <c r="F127" s="22"/>
      <c r="G127" s="22"/>
      <c r="H127" s="22"/>
      <c r="I127" s="22"/>
      <c r="J127" s="22"/>
      <c r="K127" s="22"/>
      <c r="L127" s="22"/>
      <c r="M127" s="22"/>
      <c r="N127" s="22"/>
      <c r="O127" s="22"/>
      <c r="P127" s="22"/>
      <c r="Q127" s="22"/>
      <c r="R127" s="22"/>
      <c r="S127" s="22"/>
    </row>
    <row r="128" spans="1:19">
      <c r="A128" s="10">
        <v>122</v>
      </c>
      <c r="B128" s="10" t="s">
        <v>158</v>
      </c>
      <c r="C128" s="10" t="s">
        <v>159</v>
      </c>
      <c r="D128" s="10" t="s">
        <v>7</v>
      </c>
      <c r="E128" s="10" t="s">
        <v>7</v>
      </c>
      <c r="F128" s="22"/>
      <c r="G128" s="22"/>
      <c r="H128" s="22"/>
      <c r="I128" s="22"/>
      <c r="J128" s="22"/>
      <c r="K128" s="22"/>
      <c r="L128" s="22"/>
      <c r="M128" s="22"/>
      <c r="N128" s="22"/>
      <c r="O128" s="22"/>
      <c r="P128" s="22"/>
      <c r="Q128" s="22"/>
      <c r="R128" s="22"/>
      <c r="S128" s="22"/>
    </row>
    <row r="129" spans="1:19">
      <c r="A129" s="10">
        <v>123</v>
      </c>
      <c r="B129" s="10" t="s">
        <v>7</v>
      </c>
      <c r="C129" s="10" t="s">
        <v>160</v>
      </c>
      <c r="D129" s="10" t="s">
        <v>7</v>
      </c>
      <c r="E129" s="10">
        <v>1</v>
      </c>
      <c r="F129" s="23">
        <v>75000</v>
      </c>
      <c r="G129" s="24">
        <f>F129*$E129</f>
        <v>75000</v>
      </c>
      <c r="H129" s="23">
        <v>285000</v>
      </c>
      <c r="I129" s="24">
        <f>H129*$E129</f>
        <v>285000</v>
      </c>
      <c r="J129" s="24"/>
      <c r="K129" s="24"/>
      <c r="L129" s="23">
        <v>250000</v>
      </c>
      <c r="M129" s="24">
        <f>L129*$E129</f>
        <v>250000</v>
      </c>
      <c r="N129" s="24"/>
      <c r="O129" s="24"/>
      <c r="P129" s="23">
        <v>400000</v>
      </c>
      <c r="Q129" s="24">
        <f>P129*$E129</f>
        <v>400000</v>
      </c>
      <c r="R129" s="23">
        <v>400000</v>
      </c>
      <c r="S129" s="24">
        <f>R129*$E129</f>
        <v>400000</v>
      </c>
    </row>
    <row r="130" spans="1:19">
      <c r="A130" s="10">
        <v>124</v>
      </c>
      <c r="B130" s="10">
        <v>1.1000000000000001</v>
      </c>
      <c r="C130" s="10" t="s">
        <v>161</v>
      </c>
      <c r="D130" s="10" t="s">
        <v>7</v>
      </c>
      <c r="E130" s="10" t="s">
        <v>7</v>
      </c>
      <c r="F130" s="22"/>
      <c r="G130" s="22"/>
      <c r="H130" s="22"/>
      <c r="I130" s="22"/>
      <c r="J130" s="22"/>
      <c r="K130" s="22"/>
      <c r="L130" s="22"/>
      <c r="M130" s="22"/>
      <c r="N130" s="22"/>
      <c r="O130" s="22"/>
      <c r="P130" s="22"/>
      <c r="Q130" s="22"/>
      <c r="R130" s="22"/>
      <c r="S130" s="22"/>
    </row>
    <row r="131" spans="1:19">
      <c r="A131" s="10">
        <v>125</v>
      </c>
      <c r="B131" s="10" t="s">
        <v>7</v>
      </c>
      <c r="C131" s="10" t="s">
        <v>162</v>
      </c>
      <c r="D131" s="10" t="s">
        <v>7</v>
      </c>
      <c r="E131" s="10" t="s">
        <v>7</v>
      </c>
      <c r="F131" s="22"/>
      <c r="G131" s="22"/>
      <c r="H131" s="22"/>
      <c r="I131" s="22"/>
      <c r="J131" s="22"/>
      <c r="K131" s="22"/>
      <c r="L131" s="22"/>
      <c r="M131" s="22"/>
      <c r="N131" s="22"/>
      <c r="O131" s="22"/>
      <c r="P131" s="22"/>
      <c r="Q131" s="22"/>
      <c r="R131" s="22"/>
      <c r="S131" s="22"/>
    </row>
    <row r="132" spans="1:19">
      <c r="A132" s="10">
        <v>126</v>
      </c>
      <c r="B132" s="10" t="s">
        <v>7</v>
      </c>
      <c r="C132" s="10" t="s">
        <v>163</v>
      </c>
      <c r="D132" s="10" t="s">
        <v>7</v>
      </c>
      <c r="E132" s="10" t="s">
        <v>7</v>
      </c>
      <c r="F132" s="22"/>
      <c r="G132" s="22"/>
      <c r="H132" s="22"/>
      <c r="I132" s="22"/>
      <c r="J132" s="22"/>
      <c r="K132" s="22"/>
      <c r="L132" s="22"/>
      <c r="M132" s="22"/>
      <c r="N132" s="22"/>
      <c r="O132" s="22"/>
      <c r="P132" s="22"/>
      <c r="Q132" s="22"/>
      <c r="R132" s="22"/>
      <c r="S132" s="22"/>
    </row>
    <row r="133" spans="1:19">
      <c r="A133" s="10">
        <v>127</v>
      </c>
      <c r="B133" s="10" t="s">
        <v>164</v>
      </c>
      <c r="C133" s="10" t="s">
        <v>165</v>
      </c>
      <c r="D133" s="10" t="s">
        <v>7</v>
      </c>
      <c r="E133" s="10" t="s">
        <v>7</v>
      </c>
      <c r="F133" s="22"/>
      <c r="G133" s="22"/>
      <c r="H133" s="22"/>
      <c r="I133" s="22"/>
      <c r="J133" s="22"/>
      <c r="K133" s="22"/>
      <c r="L133" s="22"/>
      <c r="M133" s="22"/>
      <c r="N133" s="22"/>
      <c r="O133" s="22"/>
      <c r="P133" s="22"/>
      <c r="Q133" s="22"/>
      <c r="R133" s="22"/>
      <c r="S133" s="22"/>
    </row>
    <row r="134" spans="1:19">
      <c r="A134" s="10">
        <v>128</v>
      </c>
      <c r="B134" s="10" t="s">
        <v>7</v>
      </c>
      <c r="C134" s="10" t="s">
        <v>166</v>
      </c>
      <c r="D134" s="10" t="s">
        <v>7</v>
      </c>
      <c r="E134" s="10">
        <v>1</v>
      </c>
      <c r="F134" s="23">
        <v>300000</v>
      </c>
      <c r="G134" s="24">
        <f>F134*$E134</f>
        <v>300000</v>
      </c>
      <c r="H134" s="23">
        <v>27550</v>
      </c>
      <c r="I134" s="24">
        <f>H134*$E134</f>
        <v>27550</v>
      </c>
      <c r="J134" s="24"/>
      <c r="K134" s="24"/>
      <c r="L134" s="23">
        <v>28000</v>
      </c>
      <c r="M134" s="24">
        <f>L134*$E134</f>
        <v>28000</v>
      </c>
      <c r="N134" s="24"/>
      <c r="O134" s="24"/>
      <c r="P134" s="23">
        <v>12500</v>
      </c>
      <c r="Q134" s="24">
        <f>P134*$E134</f>
        <v>12500</v>
      </c>
      <c r="R134" s="23">
        <v>12500</v>
      </c>
      <c r="S134" s="24">
        <f>R134*$E134</f>
        <v>12500</v>
      </c>
    </row>
    <row r="135" spans="1:19">
      <c r="A135" s="10">
        <v>129</v>
      </c>
      <c r="B135" s="10" t="s">
        <v>167</v>
      </c>
      <c r="C135" s="10" t="s">
        <v>168</v>
      </c>
      <c r="D135" s="10" t="s">
        <v>7</v>
      </c>
      <c r="E135" s="10" t="s">
        <v>7</v>
      </c>
      <c r="F135" s="22"/>
      <c r="G135" s="22"/>
      <c r="H135" s="22"/>
      <c r="I135" s="22"/>
      <c r="J135" s="22"/>
      <c r="K135" s="22"/>
      <c r="L135" s="22"/>
      <c r="M135" s="22"/>
      <c r="N135" s="22"/>
      <c r="O135" s="22"/>
      <c r="P135" s="22"/>
      <c r="Q135" s="22"/>
      <c r="R135" s="22"/>
      <c r="S135" s="22"/>
    </row>
    <row r="136" spans="1:19">
      <c r="A136" s="10">
        <v>130</v>
      </c>
      <c r="B136" s="10" t="s">
        <v>7</v>
      </c>
      <c r="C136" s="10" t="s">
        <v>169</v>
      </c>
      <c r="D136" s="10" t="s">
        <v>7</v>
      </c>
      <c r="E136" s="10">
        <v>1</v>
      </c>
      <c r="F136" s="23">
        <v>25000</v>
      </c>
      <c r="G136" s="24">
        <f t="shared" ref="G136:G137" si="55">F136*$E136</f>
        <v>25000</v>
      </c>
      <c r="H136" s="23">
        <v>28980</v>
      </c>
      <c r="I136" s="24">
        <f t="shared" ref="I136:I137" si="56">H136*$E136</f>
        <v>28980</v>
      </c>
      <c r="J136" s="24"/>
      <c r="K136" s="24"/>
      <c r="L136" s="23">
        <v>35000</v>
      </c>
      <c r="M136" s="24">
        <f t="shared" ref="M136:M137" si="57">L136*$E136</f>
        <v>35000</v>
      </c>
      <c r="N136" s="24"/>
      <c r="O136" s="24"/>
      <c r="P136" s="23">
        <v>24000</v>
      </c>
      <c r="Q136" s="24">
        <f t="shared" ref="Q136:Q137" si="58">P136*$E136</f>
        <v>24000</v>
      </c>
      <c r="R136" s="23">
        <v>24000</v>
      </c>
      <c r="S136" s="24">
        <f t="shared" ref="S136:S137" si="59">R136*$E136</f>
        <v>24000</v>
      </c>
    </row>
    <row r="137" spans="1:19">
      <c r="A137" s="10">
        <v>131</v>
      </c>
      <c r="B137" s="10">
        <v>2</v>
      </c>
      <c r="C137" s="10" t="s">
        <v>170</v>
      </c>
      <c r="D137" s="10" t="s">
        <v>7</v>
      </c>
      <c r="E137" s="10">
        <v>1</v>
      </c>
      <c r="F137" s="23">
        <v>80000</v>
      </c>
      <c r="G137" s="24">
        <f t="shared" si="55"/>
        <v>80000</v>
      </c>
      <c r="H137" s="23">
        <v>210000</v>
      </c>
      <c r="I137" s="24">
        <f t="shared" si="56"/>
        <v>210000</v>
      </c>
      <c r="J137" s="24"/>
      <c r="K137" s="24"/>
      <c r="L137" s="23">
        <v>125000</v>
      </c>
      <c r="M137" s="24">
        <f t="shared" si="57"/>
        <v>125000</v>
      </c>
      <c r="N137" s="24"/>
      <c r="O137" s="24"/>
      <c r="P137" s="23">
        <v>75000</v>
      </c>
      <c r="Q137" s="24">
        <f t="shared" si="58"/>
        <v>75000</v>
      </c>
      <c r="R137" s="23">
        <v>75000</v>
      </c>
      <c r="S137" s="24">
        <f t="shared" si="59"/>
        <v>75000</v>
      </c>
    </row>
    <row r="138" spans="1:19">
      <c r="A138" s="10">
        <v>132</v>
      </c>
      <c r="B138" s="10">
        <v>3</v>
      </c>
      <c r="C138" s="10" t="s">
        <v>171</v>
      </c>
      <c r="D138" s="10" t="s">
        <v>7</v>
      </c>
      <c r="E138" s="10" t="s">
        <v>7</v>
      </c>
      <c r="F138" s="22"/>
      <c r="G138" s="22"/>
      <c r="H138" s="22"/>
      <c r="I138" s="22"/>
      <c r="J138" s="22"/>
      <c r="K138" s="22"/>
      <c r="L138" s="22"/>
      <c r="M138" s="22"/>
      <c r="N138" s="22"/>
      <c r="O138" s="22"/>
      <c r="P138" s="22"/>
      <c r="Q138" s="22"/>
      <c r="R138" s="22"/>
      <c r="S138" s="22"/>
    </row>
    <row r="139" spans="1:19">
      <c r="A139" s="10">
        <v>133</v>
      </c>
      <c r="B139" s="10">
        <v>3.1</v>
      </c>
      <c r="C139" s="10" t="s">
        <v>172</v>
      </c>
      <c r="D139" s="10" t="s">
        <v>7</v>
      </c>
      <c r="E139" s="10">
        <v>18</v>
      </c>
      <c r="F139" s="23">
        <v>700</v>
      </c>
      <c r="G139" s="24">
        <f t="shared" ref="G139:G140" si="60">F139*$E139</f>
        <v>12600</v>
      </c>
      <c r="H139" s="23">
        <v>875</v>
      </c>
      <c r="I139" s="24">
        <f t="shared" ref="I139:I140" si="61">H139*$E139</f>
        <v>15750</v>
      </c>
      <c r="J139" s="24"/>
      <c r="K139" s="24"/>
      <c r="L139" s="23">
        <v>1500</v>
      </c>
      <c r="M139" s="24">
        <f t="shared" ref="M139:M140" si="62">L139*$E139</f>
        <v>27000</v>
      </c>
      <c r="N139" s="24"/>
      <c r="O139" s="24"/>
      <c r="P139" s="23">
        <v>4500</v>
      </c>
      <c r="Q139" s="24">
        <f t="shared" ref="Q139:Q140" si="63">P139*$E139</f>
        <v>81000</v>
      </c>
      <c r="R139" s="23">
        <v>4500</v>
      </c>
      <c r="S139" s="24">
        <f t="shared" ref="S139:S140" si="64">R139*$E139</f>
        <v>81000</v>
      </c>
    </row>
    <row r="140" spans="1:19">
      <c r="A140" s="10">
        <v>134</v>
      </c>
      <c r="B140" s="10">
        <v>3.2</v>
      </c>
      <c r="C140" s="10" t="s">
        <v>173</v>
      </c>
      <c r="D140" s="10" t="s">
        <v>7</v>
      </c>
      <c r="E140" s="10">
        <v>25</v>
      </c>
      <c r="F140" s="23">
        <v>200</v>
      </c>
      <c r="G140" s="24">
        <f t="shared" si="60"/>
        <v>5000</v>
      </c>
      <c r="H140" s="23">
        <v>1050</v>
      </c>
      <c r="I140" s="24">
        <f t="shared" si="61"/>
        <v>26250</v>
      </c>
      <c r="J140" s="24"/>
      <c r="K140" s="24"/>
      <c r="L140" s="23">
        <v>2100</v>
      </c>
      <c r="M140" s="24">
        <f t="shared" si="62"/>
        <v>52500</v>
      </c>
      <c r="N140" s="24"/>
      <c r="O140" s="24"/>
      <c r="P140" s="23">
        <v>1000</v>
      </c>
      <c r="Q140" s="24">
        <f t="shared" si="63"/>
        <v>25000</v>
      </c>
      <c r="R140" s="23">
        <v>1000</v>
      </c>
      <c r="S140" s="24">
        <f t="shared" si="64"/>
        <v>25000</v>
      </c>
    </row>
    <row r="141" spans="1:19">
      <c r="A141" s="10">
        <v>135</v>
      </c>
      <c r="B141" s="10">
        <v>4</v>
      </c>
      <c r="C141" s="10" t="s">
        <v>174</v>
      </c>
      <c r="D141" s="10" t="s">
        <v>7</v>
      </c>
      <c r="E141" s="10" t="s">
        <v>7</v>
      </c>
      <c r="F141" s="22"/>
      <c r="G141" s="22"/>
      <c r="H141" s="22"/>
      <c r="I141" s="22"/>
      <c r="J141" s="22"/>
      <c r="K141" s="22"/>
      <c r="L141" s="22"/>
      <c r="M141" s="22"/>
      <c r="N141" s="22"/>
      <c r="O141" s="22"/>
      <c r="P141" s="22"/>
      <c r="Q141" s="22"/>
      <c r="R141" s="22"/>
      <c r="S141" s="22"/>
    </row>
    <row r="142" spans="1:19">
      <c r="A142" s="10">
        <v>136</v>
      </c>
      <c r="B142" s="10">
        <v>4.0999999999999996</v>
      </c>
      <c r="C142" s="10" t="s">
        <v>172</v>
      </c>
      <c r="D142" s="10" t="s">
        <v>7</v>
      </c>
      <c r="E142" s="10">
        <v>2</v>
      </c>
      <c r="F142" s="23">
        <v>1000</v>
      </c>
      <c r="G142" s="24">
        <f t="shared" ref="G142:G143" si="65">F142*$E142</f>
        <v>2000</v>
      </c>
      <c r="H142" s="23">
        <v>2550</v>
      </c>
      <c r="I142" s="24">
        <f t="shared" ref="I142:I143" si="66">H142*$E142</f>
        <v>5100</v>
      </c>
      <c r="J142" s="24"/>
      <c r="K142" s="24"/>
      <c r="L142" s="23">
        <v>3500</v>
      </c>
      <c r="M142" s="24">
        <f t="shared" ref="M142:M143" si="67">L142*$E142</f>
        <v>7000</v>
      </c>
      <c r="N142" s="24"/>
      <c r="O142" s="24"/>
      <c r="P142" s="23">
        <v>2400</v>
      </c>
      <c r="Q142" s="24">
        <f t="shared" ref="Q142:Q143" si="68">P142*$E142</f>
        <v>4800</v>
      </c>
      <c r="R142" s="23">
        <v>2400</v>
      </c>
      <c r="S142" s="24">
        <f t="shared" ref="S142:S143" si="69">R142*$E142</f>
        <v>4800</v>
      </c>
    </row>
    <row r="143" spans="1:19">
      <c r="A143" s="10">
        <v>137</v>
      </c>
      <c r="B143" s="10">
        <v>4.2</v>
      </c>
      <c r="C143" s="10" t="s">
        <v>173</v>
      </c>
      <c r="D143" s="10" t="s">
        <v>7</v>
      </c>
      <c r="E143" s="10">
        <v>2</v>
      </c>
      <c r="F143" s="23">
        <v>750</v>
      </c>
      <c r="G143" s="24">
        <f t="shared" si="65"/>
        <v>1500</v>
      </c>
      <c r="H143" s="23">
        <v>2150</v>
      </c>
      <c r="I143" s="24">
        <f t="shared" si="66"/>
        <v>4300</v>
      </c>
      <c r="J143" s="24"/>
      <c r="K143" s="24"/>
      <c r="L143" s="23">
        <v>3500</v>
      </c>
      <c r="M143" s="24">
        <f t="shared" si="67"/>
        <v>7000</v>
      </c>
      <c r="N143" s="24"/>
      <c r="O143" s="24"/>
      <c r="P143" s="23">
        <v>700</v>
      </c>
      <c r="Q143" s="24">
        <f t="shared" si="68"/>
        <v>1400</v>
      </c>
      <c r="R143" s="23">
        <v>700</v>
      </c>
      <c r="S143" s="24">
        <f t="shared" si="69"/>
        <v>1400</v>
      </c>
    </row>
    <row r="144" spans="1:19">
      <c r="A144" s="10">
        <v>138</v>
      </c>
      <c r="B144" s="10">
        <v>5</v>
      </c>
      <c r="C144" s="10" t="s">
        <v>175</v>
      </c>
      <c r="D144" s="10" t="s">
        <v>7</v>
      </c>
      <c r="E144" s="10" t="s">
        <v>7</v>
      </c>
      <c r="F144" s="22"/>
      <c r="G144" s="22"/>
      <c r="H144" s="22"/>
      <c r="I144" s="22"/>
      <c r="J144" s="22"/>
      <c r="K144" s="22"/>
      <c r="L144" s="22"/>
      <c r="M144" s="22"/>
      <c r="N144" s="22"/>
      <c r="O144" s="22"/>
      <c r="P144" s="22"/>
      <c r="Q144" s="22"/>
      <c r="R144" s="22"/>
      <c r="S144" s="22"/>
    </row>
    <row r="145" spans="1:19">
      <c r="A145" s="10">
        <v>139</v>
      </c>
      <c r="B145" s="10">
        <v>5.0999999999999996</v>
      </c>
      <c r="C145" s="10" t="s">
        <v>176</v>
      </c>
      <c r="D145" s="10" t="s">
        <v>7</v>
      </c>
      <c r="E145" s="10">
        <v>30</v>
      </c>
      <c r="F145" s="23">
        <v>1250</v>
      </c>
      <c r="G145" s="24">
        <f t="shared" ref="G145:G148" si="70">F145*$E145</f>
        <v>37500</v>
      </c>
      <c r="H145" s="23">
        <v>1325</v>
      </c>
      <c r="I145" s="24">
        <f t="shared" ref="I145:I148" si="71">H145*$E145</f>
        <v>39750</v>
      </c>
      <c r="J145" s="24"/>
      <c r="K145" s="24"/>
      <c r="L145" s="23">
        <v>1250</v>
      </c>
      <c r="M145" s="24">
        <f t="shared" ref="M145:M148" si="72">L145*$E145</f>
        <v>37500</v>
      </c>
      <c r="N145" s="24"/>
      <c r="O145" s="24"/>
      <c r="P145" s="23">
        <v>2670</v>
      </c>
      <c r="Q145" s="24">
        <f t="shared" ref="Q145:Q148" si="73">P145*$E145</f>
        <v>80100</v>
      </c>
      <c r="R145" s="23">
        <v>2670</v>
      </c>
      <c r="S145" s="24">
        <f t="shared" ref="S145:S148" si="74">R145*$E145</f>
        <v>80100</v>
      </c>
    </row>
    <row r="146" spans="1:19">
      <c r="A146" s="10">
        <v>140</v>
      </c>
      <c r="B146" s="10">
        <v>5.2</v>
      </c>
      <c r="C146" s="10" t="s">
        <v>177</v>
      </c>
      <c r="D146" s="10" t="s">
        <v>7</v>
      </c>
      <c r="E146" s="10">
        <v>25</v>
      </c>
      <c r="F146" s="23">
        <v>900</v>
      </c>
      <c r="G146" s="24">
        <f t="shared" si="70"/>
        <v>22500</v>
      </c>
      <c r="H146" s="23">
        <v>875</v>
      </c>
      <c r="I146" s="24">
        <f t="shared" si="71"/>
        <v>21875</v>
      </c>
      <c r="J146" s="24"/>
      <c r="K146" s="24"/>
      <c r="L146" s="23">
        <v>950</v>
      </c>
      <c r="M146" s="24">
        <f t="shared" si="72"/>
        <v>23750</v>
      </c>
      <c r="N146" s="24"/>
      <c r="O146" s="24"/>
      <c r="P146" s="23">
        <v>1058</v>
      </c>
      <c r="Q146" s="24">
        <f t="shared" si="73"/>
        <v>26450</v>
      </c>
      <c r="R146" s="23">
        <v>1058</v>
      </c>
      <c r="S146" s="24">
        <f t="shared" si="74"/>
        <v>26450</v>
      </c>
    </row>
    <row r="147" spans="1:19">
      <c r="A147" s="10">
        <v>141</v>
      </c>
      <c r="B147" s="10">
        <v>5.3</v>
      </c>
      <c r="C147" s="10" t="s">
        <v>178</v>
      </c>
      <c r="D147" s="10" t="s">
        <v>7</v>
      </c>
      <c r="E147" s="10">
        <v>50</v>
      </c>
      <c r="F147" s="23">
        <v>600</v>
      </c>
      <c r="G147" s="24">
        <f t="shared" si="70"/>
        <v>30000</v>
      </c>
      <c r="H147" s="23">
        <v>750</v>
      </c>
      <c r="I147" s="24">
        <f t="shared" si="71"/>
        <v>37500</v>
      </c>
      <c r="J147" s="24"/>
      <c r="K147" s="24"/>
      <c r="L147" s="23">
        <v>650</v>
      </c>
      <c r="M147" s="24">
        <f t="shared" si="72"/>
        <v>32500</v>
      </c>
      <c r="N147" s="24"/>
      <c r="O147" s="24"/>
      <c r="P147" s="23">
        <v>529</v>
      </c>
      <c r="Q147" s="24">
        <f t="shared" si="73"/>
        <v>26450</v>
      </c>
      <c r="R147" s="23">
        <v>529</v>
      </c>
      <c r="S147" s="24">
        <f t="shared" si="74"/>
        <v>26450</v>
      </c>
    </row>
    <row r="148" spans="1:19">
      <c r="A148" s="10">
        <v>142</v>
      </c>
      <c r="B148" s="10">
        <v>5.4</v>
      </c>
      <c r="C148" s="10" t="s">
        <v>179</v>
      </c>
      <c r="D148" s="10" t="s">
        <v>7</v>
      </c>
      <c r="E148" s="10">
        <v>105</v>
      </c>
      <c r="F148" s="23">
        <v>450</v>
      </c>
      <c r="G148" s="24">
        <f t="shared" si="70"/>
        <v>47250</v>
      </c>
      <c r="H148" s="23">
        <v>390</v>
      </c>
      <c r="I148" s="24">
        <f t="shared" si="71"/>
        <v>40950</v>
      </c>
      <c r="J148" s="24"/>
      <c r="K148" s="24"/>
      <c r="L148" s="23">
        <v>540</v>
      </c>
      <c r="M148" s="24">
        <f t="shared" si="72"/>
        <v>56700</v>
      </c>
      <c r="N148" s="24"/>
      <c r="O148" s="24"/>
      <c r="P148" s="23">
        <v>452</v>
      </c>
      <c r="Q148" s="24">
        <f t="shared" si="73"/>
        <v>47460</v>
      </c>
      <c r="R148" s="23">
        <v>452</v>
      </c>
      <c r="S148" s="24">
        <f t="shared" si="74"/>
        <v>47460</v>
      </c>
    </row>
    <row r="149" spans="1:19">
      <c r="A149" s="10">
        <v>143</v>
      </c>
      <c r="B149" s="10">
        <v>6</v>
      </c>
      <c r="C149" s="10" t="s">
        <v>180</v>
      </c>
      <c r="D149" s="10" t="s">
        <v>7</v>
      </c>
      <c r="E149" s="10" t="s">
        <v>7</v>
      </c>
      <c r="F149" s="22"/>
      <c r="G149" s="22"/>
      <c r="H149" s="22"/>
      <c r="I149" s="22"/>
      <c r="J149" s="22"/>
      <c r="K149" s="22"/>
      <c r="L149" s="22"/>
      <c r="M149" s="22"/>
      <c r="N149" s="22"/>
      <c r="O149" s="22"/>
      <c r="P149" s="22"/>
      <c r="Q149" s="22"/>
      <c r="R149" s="22"/>
      <c r="S149" s="22"/>
    </row>
    <row r="150" spans="1:19">
      <c r="A150" s="10">
        <v>144</v>
      </c>
      <c r="B150" s="10">
        <v>6.1</v>
      </c>
      <c r="C150" s="10" t="s">
        <v>181</v>
      </c>
      <c r="D150" s="10" t="s">
        <v>7</v>
      </c>
      <c r="E150" s="10">
        <v>10</v>
      </c>
      <c r="F150" s="23">
        <v>300</v>
      </c>
      <c r="G150" s="24">
        <f t="shared" ref="G150:G154" si="75">F150*$E150</f>
        <v>3000</v>
      </c>
      <c r="H150" s="23">
        <v>310</v>
      </c>
      <c r="I150" s="24">
        <f t="shared" ref="I150:I154" si="76">H150*$E150</f>
        <v>3100</v>
      </c>
      <c r="J150" s="24"/>
      <c r="K150" s="24"/>
      <c r="L150" s="23">
        <v>110</v>
      </c>
      <c r="M150" s="24">
        <f t="shared" ref="M150:M154" si="77">L150*$E150</f>
        <v>1100</v>
      </c>
      <c r="N150" s="24"/>
      <c r="O150" s="24"/>
      <c r="P150" s="23">
        <v>225</v>
      </c>
      <c r="Q150" s="24">
        <f t="shared" ref="Q150:Q154" si="78">P150*$E150</f>
        <v>2250</v>
      </c>
      <c r="R150" s="23">
        <v>225</v>
      </c>
      <c r="S150" s="24">
        <f t="shared" ref="S150:S154" si="79">R150*$E150</f>
        <v>2250</v>
      </c>
    </row>
    <row r="151" spans="1:19">
      <c r="A151" s="10">
        <v>145</v>
      </c>
      <c r="B151" s="10">
        <v>6.2</v>
      </c>
      <c r="C151" s="10" t="s">
        <v>182</v>
      </c>
      <c r="D151" s="10" t="s">
        <v>7</v>
      </c>
      <c r="E151" s="10">
        <v>40</v>
      </c>
      <c r="F151" s="23">
        <v>200</v>
      </c>
      <c r="G151" s="24">
        <f t="shared" si="75"/>
        <v>8000</v>
      </c>
      <c r="H151" s="23">
        <v>290</v>
      </c>
      <c r="I151" s="24">
        <f t="shared" si="76"/>
        <v>11600</v>
      </c>
      <c r="J151" s="24"/>
      <c r="K151" s="24"/>
      <c r="L151" s="23">
        <v>180</v>
      </c>
      <c r="M151" s="24">
        <f t="shared" si="77"/>
        <v>7200</v>
      </c>
      <c r="N151" s="24"/>
      <c r="O151" s="24"/>
      <c r="P151" s="23">
        <v>205</v>
      </c>
      <c r="Q151" s="24">
        <f t="shared" si="78"/>
        <v>8200</v>
      </c>
      <c r="R151" s="23">
        <v>205</v>
      </c>
      <c r="S151" s="24">
        <f t="shared" si="79"/>
        <v>8200</v>
      </c>
    </row>
    <row r="152" spans="1:19">
      <c r="A152" s="10">
        <v>146</v>
      </c>
      <c r="B152" s="10">
        <v>6.3</v>
      </c>
      <c r="C152" s="10" t="s">
        <v>183</v>
      </c>
      <c r="D152" s="10" t="s">
        <v>7</v>
      </c>
      <c r="E152" s="10">
        <v>70</v>
      </c>
      <c r="F152" s="23">
        <v>125</v>
      </c>
      <c r="G152" s="24">
        <f t="shared" si="75"/>
        <v>8750</v>
      </c>
      <c r="H152" s="23">
        <v>130</v>
      </c>
      <c r="I152" s="24">
        <f t="shared" si="76"/>
        <v>9100</v>
      </c>
      <c r="J152" s="24"/>
      <c r="K152" s="24"/>
      <c r="L152" s="23">
        <v>250</v>
      </c>
      <c r="M152" s="24">
        <f t="shared" si="77"/>
        <v>17500</v>
      </c>
      <c r="N152" s="24"/>
      <c r="O152" s="24"/>
      <c r="P152" s="23">
        <v>210</v>
      </c>
      <c r="Q152" s="24">
        <f t="shared" si="78"/>
        <v>14700</v>
      </c>
      <c r="R152" s="23">
        <v>210</v>
      </c>
      <c r="S152" s="24">
        <f t="shared" si="79"/>
        <v>14700</v>
      </c>
    </row>
    <row r="153" spans="1:19">
      <c r="A153" s="10">
        <v>147</v>
      </c>
      <c r="B153" s="10">
        <v>6.4</v>
      </c>
      <c r="C153" s="10" t="s">
        <v>184</v>
      </c>
      <c r="D153" s="10" t="s">
        <v>7</v>
      </c>
      <c r="E153" s="10">
        <v>40</v>
      </c>
      <c r="F153" s="23">
        <v>60</v>
      </c>
      <c r="G153" s="24">
        <f t="shared" si="75"/>
        <v>2400</v>
      </c>
      <c r="H153" s="23">
        <v>75</v>
      </c>
      <c r="I153" s="24">
        <f t="shared" si="76"/>
        <v>3000</v>
      </c>
      <c r="J153" s="24"/>
      <c r="K153" s="24"/>
      <c r="L153" s="23">
        <v>90</v>
      </c>
      <c r="M153" s="24">
        <f t="shared" si="77"/>
        <v>3600</v>
      </c>
      <c r="N153" s="24"/>
      <c r="O153" s="24"/>
      <c r="P153" s="23">
        <v>35</v>
      </c>
      <c r="Q153" s="24">
        <f t="shared" si="78"/>
        <v>1400</v>
      </c>
      <c r="R153" s="23">
        <v>35</v>
      </c>
      <c r="S153" s="24">
        <f t="shared" si="79"/>
        <v>1400</v>
      </c>
    </row>
    <row r="154" spans="1:19">
      <c r="A154" s="10">
        <v>148</v>
      </c>
      <c r="B154" s="10">
        <v>6.5</v>
      </c>
      <c r="C154" s="10" t="s">
        <v>185</v>
      </c>
      <c r="D154" s="10" t="s">
        <v>7</v>
      </c>
      <c r="E154" s="10">
        <v>50</v>
      </c>
      <c r="F154" s="23">
        <v>125</v>
      </c>
      <c r="G154" s="24">
        <f t="shared" si="75"/>
        <v>6250</v>
      </c>
      <c r="H154" s="23">
        <v>130</v>
      </c>
      <c r="I154" s="24">
        <f t="shared" si="76"/>
        <v>6500</v>
      </c>
      <c r="J154" s="24"/>
      <c r="K154" s="24"/>
      <c r="L154" s="23">
        <v>150</v>
      </c>
      <c r="M154" s="24">
        <f t="shared" si="77"/>
        <v>7500</v>
      </c>
      <c r="N154" s="24"/>
      <c r="O154" s="24"/>
      <c r="P154" s="23">
        <v>105</v>
      </c>
      <c r="Q154" s="24">
        <f t="shared" si="78"/>
        <v>5250</v>
      </c>
      <c r="R154" s="23">
        <v>105</v>
      </c>
      <c r="S154" s="24">
        <f t="shared" si="79"/>
        <v>5250</v>
      </c>
    </row>
    <row r="155" spans="1:19">
      <c r="A155" s="10">
        <v>149</v>
      </c>
      <c r="B155" s="10">
        <v>7</v>
      </c>
      <c r="C155" s="10" t="s">
        <v>186</v>
      </c>
      <c r="D155" s="10" t="s">
        <v>7</v>
      </c>
      <c r="E155" s="10" t="s">
        <v>7</v>
      </c>
      <c r="F155" s="22"/>
      <c r="G155" s="22"/>
      <c r="H155" s="22"/>
      <c r="I155" s="22"/>
      <c r="J155" s="22"/>
      <c r="K155" s="22"/>
      <c r="L155" s="22"/>
      <c r="M155" s="22"/>
      <c r="N155" s="22"/>
      <c r="O155" s="22"/>
      <c r="P155" s="22"/>
      <c r="Q155" s="22"/>
      <c r="R155" s="22"/>
      <c r="S155" s="22"/>
    </row>
    <row r="156" spans="1:19">
      <c r="A156" s="10">
        <v>150</v>
      </c>
      <c r="B156" s="10">
        <v>7.1</v>
      </c>
      <c r="C156" s="10" t="s">
        <v>187</v>
      </c>
      <c r="D156" s="10" t="s">
        <v>7</v>
      </c>
      <c r="E156" s="10">
        <v>35</v>
      </c>
      <c r="F156" s="23">
        <v>875</v>
      </c>
      <c r="G156" s="24">
        <f t="shared" ref="G156:G164" si="80">F156*$E156</f>
        <v>30625</v>
      </c>
      <c r="H156" s="23">
        <v>770</v>
      </c>
      <c r="I156" s="24">
        <f t="shared" ref="I156:I164" si="81">H156*$E156</f>
        <v>26950</v>
      </c>
      <c r="J156" s="24"/>
      <c r="K156" s="24"/>
      <c r="L156" s="23">
        <v>750</v>
      </c>
      <c r="M156" s="24">
        <f t="shared" ref="M156:M164" si="82">L156*$E156</f>
        <v>26250</v>
      </c>
      <c r="N156" s="24"/>
      <c r="O156" s="24"/>
      <c r="P156" s="23">
        <v>975</v>
      </c>
      <c r="Q156" s="24">
        <f t="shared" ref="Q156:Q164" si="83">P156*$E156</f>
        <v>34125</v>
      </c>
      <c r="R156" s="23">
        <v>975</v>
      </c>
      <c r="S156" s="24">
        <f t="shared" ref="S156:S164" si="84">R156*$E156</f>
        <v>34125</v>
      </c>
    </row>
    <row r="157" spans="1:19">
      <c r="A157" s="10">
        <v>151</v>
      </c>
      <c r="B157" s="10">
        <v>8</v>
      </c>
      <c r="C157" s="10" t="s">
        <v>188</v>
      </c>
      <c r="D157" s="10" t="s">
        <v>7</v>
      </c>
      <c r="E157" s="10">
        <v>6</v>
      </c>
      <c r="F157" s="23">
        <v>2500</v>
      </c>
      <c r="G157" s="24">
        <f t="shared" si="80"/>
        <v>15000</v>
      </c>
      <c r="H157" s="23">
        <v>3800</v>
      </c>
      <c r="I157" s="24">
        <f t="shared" si="81"/>
        <v>22800</v>
      </c>
      <c r="J157" s="24"/>
      <c r="K157" s="24"/>
      <c r="L157" s="23">
        <v>3000</v>
      </c>
      <c r="M157" s="24">
        <f t="shared" si="82"/>
        <v>18000</v>
      </c>
      <c r="N157" s="24"/>
      <c r="O157" s="24"/>
      <c r="P157" s="23">
        <v>3924</v>
      </c>
      <c r="Q157" s="24">
        <f t="shared" si="83"/>
        <v>23544</v>
      </c>
      <c r="R157" s="23">
        <v>3924</v>
      </c>
      <c r="S157" s="24">
        <f t="shared" si="84"/>
        <v>23544</v>
      </c>
    </row>
    <row r="158" spans="1:19">
      <c r="A158" s="10">
        <v>152</v>
      </c>
      <c r="B158" s="10">
        <v>9</v>
      </c>
      <c r="C158" s="10" t="s">
        <v>189</v>
      </c>
      <c r="D158" s="10" t="s">
        <v>7</v>
      </c>
      <c r="E158" s="10">
        <v>22</v>
      </c>
      <c r="F158" s="23">
        <v>1000</v>
      </c>
      <c r="G158" s="24">
        <f t="shared" si="80"/>
        <v>22000</v>
      </c>
      <c r="H158" s="23">
        <v>2250</v>
      </c>
      <c r="I158" s="24">
        <f t="shared" si="81"/>
        <v>49500</v>
      </c>
      <c r="J158" s="24"/>
      <c r="K158" s="24"/>
      <c r="L158" s="23">
        <v>2500</v>
      </c>
      <c r="M158" s="24">
        <f t="shared" si="82"/>
        <v>55000</v>
      </c>
      <c r="N158" s="24"/>
      <c r="O158" s="24"/>
      <c r="P158" s="23">
        <v>1645</v>
      </c>
      <c r="Q158" s="24">
        <f t="shared" si="83"/>
        <v>36190</v>
      </c>
      <c r="R158" s="23">
        <v>1645</v>
      </c>
      <c r="S158" s="24">
        <f t="shared" si="84"/>
        <v>36190</v>
      </c>
    </row>
    <row r="159" spans="1:19">
      <c r="A159" s="10">
        <v>153</v>
      </c>
      <c r="B159" s="10">
        <v>10</v>
      </c>
      <c r="C159" s="10" t="s">
        <v>190</v>
      </c>
      <c r="D159" s="10" t="s">
        <v>7</v>
      </c>
      <c r="E159" s="10">
        <v>1</v>
      </c>
      <c r="F159" s="23">
        <v>2750</v>
      </c>
      <c r="G159" s="24">
        <f t="shared" si="80"/>
        <v>2750</v>
      </c>
      <c r="H159" s="23">
        <v>4010</v>
      </c>
      <c r="I159" s="24">
        <f t="shared" si="81"/>
        <v>4010</v>
      </c>
      <c r="J159" s="24"/>
      <c r="K159" s="24"/>
      <c r="L159" s="23">
        <v>5000</v>
      </c>
      <c r="M159" s="24">
        <f t="shared" si="82"/>
        <v>5000</v>
      </c>
      <c r="N159" s="24"/>
      <c r="O159" s="24"/>
      <c r="P159" s="23">
        <v>3924</v>
      </c>
      <c r="Q159" s="24">
        <f t="shared" si="83"/>
        <v>3924</v>
      </c>
      <c r="R159" s="23">
        <v>3924</v>
      </c>
      <c r="S159" s="24">
        <f t="shared" si="84"/>
        <v>3924</v>
      </c>
    </row>
    <row r="160" spans="1:19">
      <c r="A160" s="10">
        <v>154</v>
      </c>
      <c r="B160" s="10">
        <v>11</v>
      </c>
      <c r="C160" s="10" t="s">
        <v>191</v>
      </c>
      <c r="D160" s="10" t="s">
        <v>7</v>
      </c>
      <c r="E160" s="10">
        <v>6</v>
      </c>
      <c r="F160" s="23">
        <v>1000</v>
      </c>
      <c r="G160" s="24">
        <f t="shared" si="80"/>
        <v>6000</v>
      </c>
      <c r="H160" s="23">
        <v>2890</v>
      </c>
      <c r="I160" s="24">
        <f t="shared" si="81"/>
        <v>17340</v>
      </c>
      <c r="J160" s="24"/>
      <c r="K160" s="24"/>
      <c r="L160" s="23">
        <v>3500</v>
      </c>
      <c r="M160" s="24">
        <f t="shared" si="82"/>
        <v>21000</v>
      </c>
      <c r="N160" s="24"/>
      <c r="O160" s="24"/>
      <c r="P160" s="23">
        <v>3924</v>
      </c>
      <c r="Q160" s="24">
        <f t="shared" si="83"/>
        <v>23544</v>
      </c>
      <c r="R160" s="23">
        <v>3924</v>
      </c>
      <c r="S160" s="24">
        <f t="shared" si="84"/>
        <v>23544</v>
      </c>
    </row>
    <row r="161" spans="1:19">
      <c r="A161" s="10">
        <v>155</v>
      </c>
      <c r="B161" s="10">
        <v>13</v>
      </c>
      <c r="C161" s="10" t="s">
        <v>192</v>
      </c>
      <c r="D161" s="10" t="s">
        <v>7</v>
      </c>
      <c r="E161" s="10">
        <v>2</v>
      </c>
      <c r="F161" s="23">
        <v>2500</v>
      </c>
      <c r="G161" s="24">
        <f t="shared" si="80"/>
        <v>5000</v>
      </c>
      <c r="H161" s="23">
        <v>3605</v>
      </c>
      <c r="I161" s="24">
        <f t="shared" si="81"/>
        <v>7210</v>
      </c>
      <c r="J161" s="24"/>
      <c r="K161" s="24"/>
      <c r="L161" s="23">
        <v>2000</v>
      </c>
      <c r="M161" s="24">
        <f t="shared" si="82"/>
        <v>4000</v>
      </c>
      <c r="N161" s="24"/>
      <c r="O161" s="24"/>
      <c r="P161" s="23">
        <v>3680</v>
      </c>
      <c r="Q161" s="24">
        <f t="shared" si="83"/>
        <v>7360</v>
      </c>
      <c r="R161" s="23">
        <v>3680</v>
      </c>
      <c r="S161" s="24">
        <f t="shared" si="84"/>
        <v>7360</v>
      </c>
    </row>
    <row r="162" spans="1:19">
      <c r="A162" s="10">
        <v>156</v>
      </c>
      <c r="B162" s="10">
        <v>14</v>
      </c>
      <c r="C162" s="10" t="s">
        <v>193</v>
      </c>
      <c r="D162" s="10" t="s">
        <v>7</v>
      </c>
      <c r="E162" s="10">
        <v>1</v>
      </c>
      <c r="F162" s="23">
        <v>1000</v>
      </c>
      <c r="G162" s="24">
        <f t="shared" si="80"/>
        <v>1000</v>
      </c>
      <c r="H162" s="23">
        <v>2250</v>
      </c>
      <c r="I162" s="24">
        <f t="shared" si="81"/>
        <v>2250</v>
      </c>
      <c r="J162" s="24"/>
      <c r="K162" s="24"/>
      <c r="L162" s="23">
        <v>1500</v>
      </c>
      <c r="M162" s="24">
        <f t="shared" si="82"/>
        <v>1500</v>
      </c>
      <c r="N162" s="24"/>
      <c r="O162" s="24"/>
      <c r="P162" s="23">
        <v>1645</v>
      </c>
      <c r="Q162" s="24">
        <f t="shared" si="83"/>
        <v>1645</v>
      </c>
      <c r="R162" s="23">
        <v>1645</v>
      </c>
      <c r="S162" s="24">
        <f t="shared" si="84"/>
        <v>1645</v>
      </c>
    </row>
    <row r="163" spans="1:19">
      <c r="A163" s="10">
        <v>157</v>
      </c>
      <c r="B163" s="10">
        <v>15</v>
      </c>
      <c r="C163" s="10" t="s">
        <v>194</v>
      </c>
      <c r="D163" s="10" t="s">
        <v>7</v>
      </c>
      <c r="E163" s="10">
        <v>2</v>
      </c>
      <c r="F163" s="23">
        <v>3000</v>
      </c>
      <c r="G163" s="24">
        <f t="shared" si="80"/>
        <v>6000</v>
      </c>
      <c r="H163" s="23">
        <v>4150</v>
      </c>
      <c r="I163" s="24">
        <f t="shared" si="81"/>
        <v>8300</v>
      </c>
      <c r="J163" s="24"/>
      <c r="K163" s="24"/>
      <c r="L163" s="23">
        <v>2250</v>
      </c>
      <c r="M163" s="24">
        <f t="shared" si="82"/>
        <v>4500</v>
      </c>
      <c r="N163" s="24"/>
      <c r="O163" s="24"/>
      <c r="P163" s="23">
        <v>5710</v>
      </c>
      <c r="Q163" s="24">
        <f t="shared" si="83"/>
        <v>11420</v>
      </c>
      <c r="R163" s="23">
        <v>5710</v>
      </c>
      <c r="S163" s="24">
        <f t="shared" si="84"/>
        <v>11420</v>
      </c>
    </row>
    <row r="164" spans="1:19">
      <c r="A164" s="10">
        <v>158</v>
      </c>
      <c r="B164" s="10">
        <v>16</v>
      </c>
      <c r="C164" s="10" t="s">
        <v>195</v>
      </c>
      <c r="D164" s="10" t="s">
        <v>7</v>
      </c>
      <c r="E164" s="10">
        <v>1</v>
      </c>
      <c r="F164" s="23">
        <v>2000</v>
      </c>
      <c r="G164" s="24">
        <f t="shared" si="80"/>
        <v>2000</v>
      </c>
      <c r="H164" s="23">
        <v>3310</v>
      </c>
      <c r="I164" s="24">
        <f t="shared" si="81"/>
        <v>3310</v>
      </c>
      <c r="J164" s="24"/>
      <c r="K164" s="24"/>
      <c r="L164" s="23">
        <v>2500</v>
      </c>
      <c r="M164" s="24">
        <f t="shared" si="82"/>
        <v>2500</v>
      </c>
      <c r="N164" s="24"/>
      <c r="O164" s="24"/>
      <c r="P164" s="23">
        <v>2300</v>
      </c>
      <c r="Q164" s="24">
        <f t="shared" si="83"/>
        <v>2300</v>
      </c>
      <c r="R164" s="23">
        <v>2300</v>
      </c>
      <c r="S164" s="24">
        <f t="shared" si="84"/>
        <v>2300</v>
      </c>
    </row>
    <row r="165" spans="1:19">
      <c r="A165" s="10">
        <v>159</v>
      </c>
      <c r="B165" s="10">
        <v>17</v>
      </c>
      <c r="C165" s="10" t="s">
        <v>196</v>
      </c>
      <c r="D165" s="10" t="s">
        <v>7</v>
      </c>
      <c r="E165" s="10" t="s">
        <v>7</v>
      </c>
      <c r="F165" s="22"/>
      <c r="G165" s="22"/>
      <c r="H165" s="22"/>
      <c r="I165" s="22"/>
      <c r="J165" s="22"/>
      <c r="K165" s="22"/>
      <c r="L165" s="22"/>
      <c r="M165" s="22"/>
      <c r="N165" s="22"/>
      <c r="O165" s="22"/>
      <c r="P165" s="22"/>
      <c r="Q165" s="22"/>
      <c r="R165" s="22"/>
      <c r="S165" s="22"/>
    </row>
    <row r="166" spans="1:19">
      <c r="A166" s="10">
        <v>160</v>
      </c>
      <c r="B166" s="10">
        <v>18</v>
      </c>
      <c r="C166" s="10" t="s">
        <v>197</v>
      </c>
      <c r="D166" s="10" t="s">
        <v>7</v>
      </c>
      <c r="E166" s="10">
        <v>5</v>
      </c>
      <c r="F166" s="23">
        <v>2500</v>
      </c>
      <c r="G166" s="24">
        <f t="shared" ref="G166:G171" si="85">F166*$E166</f>
        <v>12500</v>
      </c>
      <c r="H166" s="23">
        <v>3950</v>
      </c>
      <c r="I166" s="24">
        <f t="shared" ref="I166:I171" si="86">H166*$E166</f>
        <v>19750</v>
      </c>
      <c r="J166" s="24"/>
      <c r="K166" s="24"/>
      <c r="L166" s="23">
        <v>2000</v>
      </c>
      <c r="M166" s="24">
        <f t="shared" ref="M166:M171" si="87">L166*$E166</f>
        <v>10000</v>
      </c>
      <c r="N166" s="24"/>
      <c r="O166" s="24"/>
      <c r="P166" s="23">
        <v>6300</v>
      </c>
      <c r="Q166" s="24">
        <f t="shared" ref="Q166:Q171" si="88">P166*$E166</f>
        <v>31500</v>
      </c>
      <c r="R166" s="23">
        <v>6300</v>
      </c>
      <c r="S166" s="24">
        <f t="shared" ref="S166:S171" si="89">R166*$E166</f>
        <v>31500</v>
      </c>
    </row>
    <row r="167" spans="1:19">
      <c r="A167" s="10">
        <v>161</v>
      </c>
      <c r="B167" s="10">
        <v>19</v>
      </c>
      <c r="C167" s="10" t="s">
        <v>198</v>
      </c>
      <c r="D167" s="10" t="s">
        <v>7</v>
      </c>
      <c r="E167" s="10">
        <v>10</v>
      </c>
      <c r="F167" s="23">
        <v>3000</v>
      </c>
      <c r="G167" s="24">
        <f t="shared" si="85"/>
        <v>30000</v>
      </c>
      <c r="H167" s="23">
        <v>4410</v>
      </c>
      <c r="I167" s="24">
        <f t="shared" si="86"/>
        <v>44100</v>
      </c>
      <c r="J167" s="24"/>
      <c r="K167" s="24"/>
      <c r="L167" s="23">
        <v>2500</v>
      </c>
      <c r="M167" s="24">
        <f t="shared" si="87"/>
        <v>25000</v>
      </c>
      <c r="N167" s="24"/>
      <c r="O167" s="24"/>
      <c r="P167" s="23">
        <v>2800</v>
      </c>
      <c r="Q167" s="24">
        <f t="shared" si="88"/>
        <v>28000</v>
      </c>
      <c r="R167" s="23">
        <v>2800</v>
      </c>
      <c r="S167" s="24">
        <f t="shared" si="89"/>
        <v>28000</v>
      </c>
    </row>
    <row r="168" spans="1:19">
      <c r="A168" s="10">
        <v>162</v>
      </c>
      <c r="B168" s="10">
        <v>20</v>
      </c>
      <c r="C168" s="10" t="s">
        <v>199</v>
      </c>
      <c r="D168" s="10" t="s">
        <v>7</v>
      </c>
      <c r="E168" s="10">
        <v>5</v>
      </c>
      <c r="F168" s="23">
        <v>4000</v>
      </c>
      <c r="G168" s="24">
        <f t="shared" si="85"/>
        <v>20000</v>
      </c>
      <c r="H168" s="23">
        <v>4400</v>
      </c>
      <c r="I168" s="24">
        <f t="shared" si="86"/>
        <v>22000</v>
      </c>
      <c r="J168" s="24"/>
      <c r="K168" s="24"/>
      <c r="L168" s="23">
        <v>3000</v>
      </c>
      <c r="M168" s="24">
        <f t="shared" si="87"/>
        <v>15000</v>
      </c>
      <c r="N168" s="24"/>
      <c r="O168" s="24"/>
      <c r="P168" s="23">
        <v>10200</v>
      </c>
      <c r="Q168" s="24">
        <f t="shared" si="88"/>
        <v>51000</v>
      </c>
      <c r="R168" s="23">
        <v>10200</v>
      </c>
      <c r="S168" s="24">
        <f t="shared" si="89"/>
        <v>51000</v>
      </c>
    </row>
    <row r="169" spans="1:19">
      <c r="A169" s="10">
        <v>163</v>
      </c>
      <c r="B169" s="10">
        <v>21</v>
      </c>
      <c r="C169" s="10" t="s">
        <v>200</v>
      </c>
      <c r="D169" s="10" t="s">
        <v>7</v>
      </c>
      <c r="E169" s="10">
        <v>2</v>
      </c>
      <c r="F169" s="23">
        <v>4000</v>
      </c>
      <c r="G169" s="24">
        <f t="shared" si="85"/>
        <v>8000</v>
      </c>
      <c r="H169" s="23">
        <v>4650</v>
      </c>
      <c r="I169" s="24">
        <f t="shared" si="86"/>
        <v>9300</v>
      </c>
      <c r="J169" s="24"/>
      <c r="K169" s="24"/>
      <c r="L169" s="23">
        <v>3000</v>
      </c>
      <c r="M169" s="24">
        <f t="shared" si="87"/>
        <v>6000</v>
      </c>
      <c r="N169" s="24"/>
      <c r="O169" s="24"/>
      <c r="P169" s="23">
        <v>10400</v>
      </c>
      <c r="Q169" s="24">
        <f t="shared" si="88"/>
        <v>20800</v>
      </c>
      <c r="R169" s="23">
        <v>10400</v>
      </c>
      <c r="S169" s="24">
        <f t="shared" si="89"/>
        <v>20800</v>
      </c>
    </row>
    <row r="170" spans="1:19">
      <c r="A170" s="10">
        <v>164</v>
      </c>
      <c r="B170" s="10">
        <v>22</v>
      </c>
      <c r="C170" s="10" t="s">
        <v>201</v>
      </c>
      <c r="D170" s="10" t="s">
        <v>7</v>
      </c>
      <c r="E170" s="10">
        <v>2</v>
      </c>
      <c r="F170" s="23">
        <v>3000</v>
      </c>
      <c r="G170" s="24">
        <f t="shared" si="85"/>
        <v>6000</v>
      </c>
      <c r="H170" s="23">
        <v>10500</v>
      </c>
      <c r="I170" s="24">
        <f t="shared" si="86"/>
        <v>21000</v>
      </c>
      <c r="J170" s="24"/>
      <c r="K170" s="24"/>
      <c r="L170" s="23">
        <v>4000</v>
      </c>
      <c r="M170" s="24">
        <f t="shared" si="87"/>
        <v>8000</v>
      </c>
      <c r="N170" s="24"/>
      <c r="O170" s="24"/>
      <c r="P170" s="23">
        <v>3020</v>
      </c>
      <c r="Q170" s="24">
        <f t="shared" si="88"/>
        <v>6040</v>
      </c>
      <c r="R170" s="23">
        <v>3020</v>
      </c>
      <c r="S170" s="24">
        <f t="shared" si="89"/>
        <v>6040</v>
      </c>
    </row>
    <row r="171" spans="1:19">
      <c r="A171" s="10">
        <v>165</v>
      </c>
      <c r="B171" s="10">
        <v>23</v>
      </c>
      <c r="C171" s="10" t="s">
        <v>202</v>
      </c>
      <c r="D171" s="10" t="s">
        <v>7</v>
      </c>
      <c r="E171" s="10">
        <v>5</v>
      </c>
      <c r="F171" s="23">
        <v>5000</v>
      </c>
      <c r="G171" s="24">
        <f t="shared" si="85"/>
        <v>25000</v>
      </c>
      <c r="H171" s="23">
        <v>11500</v>
      </c>
      <c r="I171" s="24">
        <f t="shared" si="86"/>
        <v>57500</v>
      </c>
      <c r="J171" s="24"/>
      <c r="K171" s="24"/>
      <c r="L171" s="23">
        <v>4000</v>
      </c>
      <c r="M171" s="24">
        <f t="shared" si="87"/>
        <v>20000</v>
      </c>
      <c r="N171" s="24"/>
      <c r="O171" s="24"/>
      <c r="P171" s="23">
        <v>4036</v>
      </c>
      <c r="Q171" s="24">
        <f t="shared" si="88"/>
        <v>20180</v>
      </c>
      <c r="R171" s="23">
        <v>4036</v>
      </c>
      <c r="S171" s="24">
        <f t="shared" si="89"/>
        <v>20180</v>
      </c>
    </row>
    <row r="172" spans="1:19">
      <c r="A172" s="10">
        <v>166</v>
      </c>
      <c r="B172" s="10">
        <v>24</v>
      </c>
      <c r="C172" s="10" t="s">
        <v>203</v>
      </c>
      <c r="D172" s="10" t="s">
        <v>7</v>
      </c>
      <c r="E172" s="10" t="s">
        <v>7</v>
      </c>
      <c r="F172" s="22"/>
      <c r="G172" s="22"/>
      <c r="H172" s="22"/>
      <c r="I172" s="22"/>
      <c r="J172" s="22"/>
      <c r="K172" s="22"/>
      <c r="L172" s="22"/>
      <c r="M172" s="22"/>
      <c r="N172" s="22"/>
      <c r="O172" s="22"/>
      <c r="P172" s="22"/>
      <c r="Q172" s="22"/>
      <c r="R172" s="22"/>
      <c r="S172" s="22"/>
    </row>
    <row r="173" spans="1:19">
      <c r="A173" s="10">
        <v>167</v>
      </c>
      <c r="B173" s="10">
        <v>25</v>
      </c>
      <c r="C173" s="10" t="s">
        <v>204</v>
      </c>
      <c r="D173" s="10" t="s">
        <v>7</v>
      </c>
      <c r="E173" s="10">
        <v>2</v>
      </c>
      <c r="F173" s="23">
        <v>5500</v>
      </c>
      <c r="G173" s="24">
        <f t="shared" ref="G173:G174" si="90">F173*$E173</f>
        <v>11000</v>
      </c>
      <c r="H173" s="23">
        <v>15500</v>
      </c>
      <c r="I173" s="24">
        <f t="shared" ref="I173:I174" si="91">H173*$E173</f>
        <v>31000</v>
      </c>
      <c r="J173" s="24"/>
      <c r="K173" s="24"/>
      <c r="L173" s="23">
        <v>3000</v>
      </c>
      <c r="M173" s="24">
        <f t="shared" ref="M173:M174" si="92">L173*$E173</f>
        <v>6000</v>
      </c>
      <c r="N173" s="24"/>
      <c r="O173" s="24"/>
      <c r="P173" s="23">
        <v>15200</v>
      </c>
      <c r="Q173" s="24">
        <f t="shared" ref="Q173:Q174" si="93">P173*$E173</f>
        <v>30400</v>
      </c>
      <c r="R173" s="23">
        <v>15200</v>
      </c>
      <c r="S173" s="24">
        <f t="shared" ref="S173:S174" si="94">R173*$E173</f>
        <v>30400</v>
      </c>
    </row>
    <row r="174" spans="1:19">
      <c r="A174" s="10">
        <v>168</v>
      </c>
      <c r="B174" s="10">
        <v>26</v>
      </c>
      <c r="C174" s="10" t="s">
        <v>205</v>
      </c>
      <c r="D174" s="10" t="s">
        <v>7</v>
      </c>
      <c r="E174" s="10">
        <v>2</v>
      </c>
      <c r="F174" s="23">
        <v>6500</v>
      </c>
      <c r="G174" s="24">
        <f t="shared" si="90"/>
        <v>13000</v>
      </c>
      <c r="H174" s="23">
        <v>16500</v>
      </c>
      <c r="I174" s="24">
        <f t="shared" si="91"/>
        <v>33000</v>
      </c>
      <c r="J174" s="24"/>
      <c r="K174" s="24"/>
      <c r="L174" s="23">
        <v>3000</v>
      </c>
      <c r="M174" s="24">
        <f t="shared" si="92"/>
        <v>6000</v>
      </c>
      <c r="N174" s="24"/>
      <c r="O174" s="24"/>
      <c r="P174" s="23">
        <v>15200</v>
      </c>
      <c r="Q174" s="24">
        <f t="shared" si="93"/>
        <v>30400</v>
      </c>
      <c r="R174" s="23">
        <v>15200</v>
      </c>
      <c r="S174" s="24">
        <f t="shared" si="94"/>
        <v>30400</v>
      </c>
    </row>
    <row r="175" spans="1:19">
      <c r="A175" s="10">
        <v>169</v>
      </c>
      <c r="B175" s="10">
        <v>27</v>
      </c>
      <c r="C175" s="10" t="s">
        <v>206</v>
      </c>
      <c r="D175" s="10" t="s">
        <v>7</v>
      </c>
      <c r="E175" s="10" t="s">
        <v>7</v>
      </c>
      <c r="F175" s="22"/>
      <c r="G175" s="22"/>
      <c r="H175" s="22"/>
      <c r="I175" s="22"/>
      <c r="J175" s="22"/>
      <c r="K175" s="22"/>
      <c r="L175" s="22"/>
      <c r="M175" s="22"/>
      <c r="N175" s="22"/>
      <c r="O175" s="22"/>
      <c r="P175" s="22"/>
      <c r="Q175" s="22"/>
      <c r="R175" s="22"/>
      <c r="S175" s="22"/>
    </row>
    <row r="176" spans="1:19">
      <c r="A176" s="10">
        <v>170</v>
      </c>
      <c r="B176" s="10" t="s">
        <v>167</v>
      </c>
      <c r="C176" s="10" t="s">
        <v>207</v>
      </c>
      <c r="D176" s="10" t="s">
        <v>7</v>
      </c>
      <c r="E176" s="10">
        <v>5</v>
      </c>
      <c r="F176" s="23">
        <v>7000</v>
      </c>
      <c r="G176" s="24">
        <f>F176*$E176</f>
        <v>35000</v>
      </c>
      <c r="H176" s="23">
        <v>7500</v>
      </c>
      <c r="I176" s="24">
        <f>H176*$E176</f>
        <v>37500</v>
      </c>
      <c r="J176" s="24"/>
      <c r="K176" s="24"/>
      <c r="L176" s="23">
        <v>4500</v>
      </c>
      <c r="M176" s="24">
        <f>L176*$E176</f>
        <v>22500</v>
      </c>
      <c r="N176" s="24"/>
      <c r="O176" s="24"/>
      <c r="P176" s="23">
        <v>8400</v>
      </c>
      <c r="Q176" s="24">
        <f>P176*$E176</f>
        <v>42000</v>
      </c>
      <c r="R176" s="23">
        <v>8400</v>
      </c>
      <c r="S176" s="24">
        <f>R176*$E176</f>
        <v>42000</v>
      </c>
    </row>
    <row r="177" spans="1:19">
      <c r="A177" s="10">
        <v>171</v>
      </c>
      <c r="B177" s="10">
        <v>28</v>
      </c>
      <c r="C177" s="10" t="s">
        <v>208</v>
      </c>
      <c r="D177" s="10" t="s">
        <v>7</v>
      </c>
      <c r="E177" s="10" t="s">
        <v>7</v>
      </c>
      <c r="F177" s="22"/>
      <c r="G177" s="22"/>
      <c r="H177" s="22"/>
      <c r="I177" s="22"/>
      <c r="J177" s="22"/>
      <c r="K177" s="22"/>
      <c r="L177" s="22"/>
      <c r="M177" s="22"/>
      <c r="N177" s="22"/>
      <c r="O177" s="22"/>
      <c r="P177" s="22"/>
      <c r="Q177" s="22"/>
      <c r="R177" s="22"/>
      <c r="S177" s="22"/>
    </row>
    <row r="178" spans="1:19">
      <c r="A178" s="10">
        <v>172</v>
      </c>
      <c r="B178" s="10" t="s">
        <v>164</v>
      </c>
      <c r="C178" s="10" t="s">
        <v>209</v>
      </c>
      <c r="D178" s="10" t="s">
        <v>7</v>
      </c>
      <c r="E178" s="10">
        <v>2</v>
      </c>
      <c r="F178" s="23">
        <v>7500</v>
      </c>
      <c r="G178" s="24">
        <f t="shared" ref="G178:G182" si="95">F178*$E178</f>
        <v>15000</v>
      </c>
      <c r="H178" s="23">
        <v>1500</v>
      </c>
      <c r="I178" s="24">
        <f t="shared" ref="I178:I182" si="96">H178*$E178</f>
        <v>3000</v>
      </c>
      <c r="J178" s="24"/>
      <c r="K178" s="24"/>
      <c r="L178" s="23">
        <v>750</v>
      </c>
      <c r="M178" s="24">
        <f t="shared" ref="M178:M182" si="97">L178*$E178</f>
        <v>1500</v>
      </c>
      <c r="N178" s="24"/>
      <c r="O178" s="24"/>
      <c r="P178" s="23">
        <v>1075</v>
      </c>
      <c r="Q178" s="24">
        <f t="shared" ref="Q178:Q182" si="98">P178*$E178</f>
        <v>2150</v>
      </c>
      <c r="R178" s="23">
        <v>1075</v>
      </c>
      <c r="S178" s="24">
        <f t="shared" ref="S178:S182" si="99">R178*$E178</f>
        <v>2150</v>
      </c>
    </row>
    <row r="179" spans="1:19">
      <c r="A179" s="10">
        <v>173</v>
      </c>
      <c r="B179" s="10" t="s">
        <v>167</v>
      </c>
      <c r="C179" s="10" t="s">
        <v>210</v>
      </c>
      <c r="D179" s="10" t="s">
        <v>7</v>
      </c>
      <c r="E179" s="10">
        <v>2</v>
      </c>
      <c r="F179" s="23">
        <v>3000</v>
      </c>
      <c r="G179" s="24">
        <f t="shared" si="95"/>
        <v>6000</v>
      </c>
      <c r="H179" s="23">
        <v>1500</v>
      </c>
      <c r="I179" s="24">
        <f t="shared" si="96"/>
        <v>3000</v>
      </c>
      <c r="J179" s="24"/>
      <c r="K179" s="24"/>
      <c r="L179" s="23">
        <v>750</v>
      </c>
      <c r="M179" s="24">
        <f t="shared" si="97"/>
        <v>1500</v>
      </c>
      <c r="N179" s="24"/>
      <c r="O179" s="24"/>
      <c r="P179" s="23">
        <v>600</v>
      </c>
      <c r="Q179" s="24">
        <f t="shared" si="98"/>
        <v>1200</v>
      </c>
      <c r="R179" s="23">
        <v>600</v>
      </c>
      <c r="S179" s="24">
        <f t="shared" si="99"/>
        <v>1200</v>
      </c>
    </row>
    <row r="180" spans="1:19">
      <c r="A180" s="10">
        <v>174</v>
      </c>
      <c r="B180" s="10">
        <v>29</v>
      </c>
      <c r="C180" s="10" t="s">
        <v>211</v>
      </c>
      <c r="D180" s="10" t="s">
        <v>7</v>
      </c>
      <c r="E180" s="10">
        <v>110</v>
      </c>
      <c r="F180" s="23">
        <v>1000</v>
      </c>
      <c r="G180" s="24">
        <f t="shared" si="95"/>
        <v>110000</v>
      </c>
      <c r="H180" s="23">
        <v>150</v>
      </c>
      <c r="I180" s="24">
        <f t="shared" si="96"/>
        <v>16500</v>
      </c>
      <c r="J180" s="24"/>
      <c r="K180" s="24"/>
      <c r="L180" s="23">
        <v>90</v>
      </c>
      <c r="M180" s="24">
        <f t="shared" si="97"/>
        <v>9900</v>
      </c>
      <c r="N180" s="24"/>
      <c r="O180" s="24"/>
      <c r="P180" s="23">
        <v>275</v>
      </c>
      <c r="Q180" s="24">
        <f t="shared" si="98"/>
        <v>30250</v>
      </c>
      <c r="R180" s="23">
        <v>275</v>
      </c>
      <c r="S180" s="24">
        <f t="shared" si="99"/>
        <v>30250</v>
      </c>
    </row>
    <row r="181" spans="1:19">
      <c r="A181" s="10">
        <v>175</v>
      </c>
      <c r="B181" s="10">
        <v>30</v>
      </c>
      <c r="C181" s="10" t="s">
        <v>212</v>
      </c>
      <c r="D181" s="10" t="s">
        <v>7</v>
      </c>
      <c r="E181" s="10">
        <v>8</v>
      </c>
      <c r="F181" s="23">
        <v>1200</v>
      </c>
      <c r="G181" s="24">
        <f t="shared" si="95"/>
        <v>9600</v>
      </c>
      <c r="H181" s="23">
        <v>1050</v>
      </c>
      <c r="I181" s="24">
        <f t="shared" si="96"/>
        <v>8400</v>
      </c>
      <c r="J181" s="24"/>
      <c r="K181" s="24"/>
      <c r="L181" s="23">
        <v>1500</v>
      </c>
      <c r="M181" s="24">
        <f t="shared" si="97"/>
        <v>12000</v>
      </c>
      <c r="N181" s="24"/>
      <c r="O181" s="24"/>
      <c r="P181" s="23">
        <v>625</v>
      </c>
      <c r="Q181" s="24">
        <f t="shared" si="98"/>
        <v>5000</v>
      </c>
      <c r="R181" s="23">
        <v>625</v>
      </c>
      <c r="S181" s="24">
        <f t="shared" si="99"/>
        <v>5000</v>
      </c>
    </row>
    <row r="182" spans="1:19">
      <c r="A182" s="10">
        <v>176</v>
      </c>
      <c r="B182" s="10">
        <v>31</v>
      </c>
      <c r="C182" s="10" t="s">
        <v>213</v>
      </c>
      <c r="D182" s="10" t="s">
        <v>7</v>
      </c>
      <c r="E182" s="10">
        <v>8</v>
      </c>
      <c r="F182" s="23">
        <v>100</v>
      </c>
      <c r="G182" s="24">
        <f t="shared" si="95"/>
        <v>800</v>
      </c>
      <c r="H182" s="23">
        <v>950</v>
      </c>
      <c r="I182" s="24">
        <f t="shared" si="96"/>
        <v>7600</v>
      </c>
      <c r="J182" s="24"/>
      <c r="K182" s="24"/>
      <c r="L182" s="23">
        <v>750</v>
      </c>
      <c r="M182" s="24">
        <f t="shared" si="97"/>
        <v>6000</v>
      </c>
      <c r="N182" s="24"/>
      <c r="O182" s="24"/>
      <c r="P182" s="23">
        <v>550</v>
      </c>
      <c r="Q182" s="24">
        <f t="shared" si="98"/>
        <v>4400</v>
      </c>
      <c r="R182" s="23">
        <v>550</v>
      </c>
      <c r="S182" s="24">
        <f t="shared" si="99"/>
        <v>4400</v>
      </c>
    </row>
    <row r="183" spans="1:19">
      <c r="A183" s="10">
        <v>177</v>
      </c>
      <c r="B183" s="10">
        <v>32</v>
      </c>
      <c r="C183" s="10" t="s">
        <v>214</v>
      </c>
      <c r="D183" s="10" t="s">
        <v>7</v>
      </c>
      <c r="E183" s="10" t="s">
        <v>7</v>
      </c>
      <c r="F183" s="22"/>
      <c r="G183" s="22"/>
      <c r="H183" s="22"/>
      <c r="I183" s="22"/>
      <c r="J183" s="22"/>
      <c r="K183" s="22"/>
      <c r="L183" s="22"/>
      <c r="M183" s="22"/>
      <c r="N183" s="22"/>
      <c r="O183" s="22"/>
      <c r="P183" s="22"/>
      <c r="Q183" s="22"/>
      <c r="R183" s="22"/>
      <c r="S183" s="22"/>
    </row>
    <row r="184" spans="1:19">
      <c r="A184" s="10">
        <v>178</v>
      </c>
      <c r="B184" s="10" t="s">
        <v>164</v>
      </c>
      <c r="C184" s="10" t="s">
        <v>215</v>
      </c>
      <c r="D184" s="10" t="s">
        <v>7</v>
      </c>
      <c r="E184" s="10">
        <v>40</v>
      </c>
      <c r="F184" s="23">
        <v>1500</v>
      </c>
      <c r="G184" s="24">
        <f t="shared" ref="G184:G185" si="100">F184*$E184</f>
        <v>60000</v>
      </c>
      <c r="H184" s="23">
        <v>150</v>
      </c>
      <c r="I184" s="24">
        <f t="shared" ref="I184:I185" si="101">H184*$E184</f>
        <v>6000</v>
      </c>
      <c r="J184" s="24"/>
      <c r="K184" s="24"/>
      <c r="L184" s="23">
        <v>150</v>
      </c>
      <c r="M184" s="24">
        <f t="shared" ref="M184:M185" si="102">L184*$E184</f>
        <v>6000</v>
      </c>
      <c r="N184" s="24"/>
      <c r="O184" s="24"/>
      <c r="P184" s="23">
        <v>223</v>
      </c>
      <c r="Q184" s="24">
        <f t="shared" ref="Q184:Q185" si="103">P184*$E184</f>
        <v>8920</v>
      </c>
      <c r="R184" s="23">
        <v>223</v>
      </c>
      <c r="S184" s="24">
        <f t="shared" ref="S184:S185" si="104">R184*$E184</f>
        <v>8920</v>
      </c>
    </row>
    <row r="185" spans="1:19">
      <c r="A185" s="10">
        <v>179</v>
      </c>
      <c r="B185" s="10" t="s">
        <v>167</v>
      </c>
      <c r="C185" s="10" t="s">
        <v>216</v>
      </c>
      <c r="D185" s="10" t="s">
        <v>7</v>
      </c>
      <c r="E185" s="10">
        <v>50</v>
      </c>
      <c r="F185" s="23">
        <v>1200</v>
      </c>
      <c r="G185" s="24">
        <f t="shared" si="100"/>
        <v>60000</v>
      </c>
      <c r="H185" s="23">
        <v>130</v>
      </c>
      <c r="I185" s="24">
        <f t="shared" si="101"/>
        <v>6500</v>
      </c>
      <c r="J185" s="24"/>
      <c r="K185" s="24"/>
      <c r="L185" s="23">
        <v>110</v>
      </c>
      <c r="M185" s="24">
        <f t="shared" si="102"/>
        <v>5500</v>
      </c>
      <c r="N185" s="24"/>
      <c r="O185" s="24"/>
      <c r="P185" s="23">
        <v>196</v>
      </c>
      <c r="Q185" s="24">
        <f t="shared" si="103"/>
        <v>9800</v>
      </c>
      <c r="R185" s="23">
        <v>196</v>
      </c>
      <c r="S185" s="24">
        <f t="shared" si="104"/>
        <v>9800</v>
      </c>
    </row>
    <row r="186" spans="1:19">
      <c r="A186" s="10">
        <v>180</v>
      </c>
      <c r="B186" s="10">
        <v>33</v>
      </c>
      <c r="C186" s="10" t="s">
        <v>217</v>
      </c>
      <c r="D186" s="10" t="s">
        <v>7</v>
      </c>
      <c r="E186" s="10" t="s">
        <v>7</v>
      </c>
      <c r="F186" s="22"/>
      <c r="G186" s="22"/>
      <c r="H186" s="22"/>
      <c r="I186" s="22"/>
      <c r="J186" s="22"/>
      <c r="K186" s="22"/>
      <c r="L186" s="22"/>
      <c r="M186" s="22"/>
      <c r="N186" s="22"/>
      <c r="O186" s="22"/>
      <c r="P186" s="22"/>
      <c r="Q186" s="22"/>
      <c r="R186" s="22"/>
      <c r="S186" s="22"/>
    </row>
    <row r="187" spans="1:19">
      <c r="A187" s="10">
        <v>181</v>
      </c>
      <c r="B187" s="10" t="s">
        <v>164</v>
      </c>
      <c r="C187" s="10" t="s">
        <v>218</v>
      </c>
      <c r="D187" s="10" t="s">
        <v>7</v>
      </c>
      <c r="E187" s="10">
        <v>30</v>
      </c>
      <c r="F187" s="23">
        <v>225</v>
      </c>
      <c r="G187" s="24">
        <f t="shared" ref="G187:G190" si="105">F187*$E187</f>
        <v>6750</v>
      </c>
      <c r="H187" s="23">
        <v>350</v>
      </c>
      <c r="I187" s="24">
        <f t="shared" ref="I187:I190" si="106">H187*$E187</f>
        <v>10500</v>
      </c>
      <c r="J187" s="24"/>
      <c r="K187" s="24"/>
      <c r="L187" s="23">
        <v>450</v>
      </c>
      <c r="M187" s="24">
        <f t="shared" ref="M187:M190" si="107">L187*$E187</f>
        <v>13500</v>
      </c>
      <c r="N187" s="24"/>
      <c r="O187" s="24"/>
      <c r="P187" s="23">
        <v>350</v>
      </c>
      <c r="Q187" s="24">
        <f t="shared" ref="Q187:Q190" si="108">P187*$E187</f>
        <v>10500</v>
      </c>
      <c r="R187" s="23">
        <v>350</v>
      </c>
      <c r="S187" s="24">
        <f t="shared" ref="S187:S190" si="109">R187*$E187</f>
        <v>10500</v>
      </c>
    </row>
    <row r="188" spans="1:19">
      <c r="A188" s="10">
        <v>182</v>
      </c>
      <c r="B188" s="10" t="s">
        <v>167</v>
      </c>
      <c r="C188" s="10" t="s">
        <v>219</v>
      </c>
      <c r="D188" s="10" t="s">
        <v>7</v>
      </c>
      <c r="E188" s="10">
        <v>3</v>
      </c>
      <c r="F188" s="23">
        <v>200</v>
      </c>
      <c r="G188" s="24">
        <f t="shared" si="105"/>
        <v>600</v>
      </c>
      <c r="H188" s="23">
        <v>500</v>
      </c>
      <c r="I188" s="24">
        <f t="shared" si="106"/>
        <v>1500</v>
      </c>
      <c r="J188" s="24"/>
      <c r="K188" s="24"/>
      <c r="L188" s="23">
        <v>3000</v>
      </c>
      <c r="M188" s="24">
        <f t="shared" si="107"/>
        <v>9000</v>
      </c>
      <c r="N188" s="24"/>
      <c r="O188" s="24"/>
      <c r="P188" s="23">
        <v>300</v>
      </c>
      <c r="Q188" s="24">
        <f t="shared" si="108"/>
        <v>900</v>
      </c>
      <c r="R188" s="23">
        <v>300</v>
      </c>
      <c r="S188" s="24">
        <f t="shared" si="109"/>
        <v>900</v>
      </c>
    </row>
    <row r="189" spans="1:19">
      <c r="A189" s="10">
        <v>183</v>
      </c>
      <c r="B189" s="10" t="s">
        <v>220</v>
      </c>
      <c r="C189" s="10" t="s">
        <v>221</v>
      </c>
      <c r="D189" s="10" t="s">
        <v>7</v>
      </c>
      <c r="E189" s="10">
        <v>9</v>
      </c>
      <c r="F189" s="23">
        <v>300</v>
      </c>
      <c r="G189" s="24">
        <f t="shared" si="105"/>
        <v>2700</v>
      </c>
      <c r="H189" s="23">
        <v>650</v>
      </c>
      <c r="I189" s="24">
        <f t="shared" si="106"/>
        <v>5850</v>
      </c>
      <c r="J189" s="24"/>
      <c r="K189" s="24"/>
      <c r="L189" s="23">
        <v>1000</v>
      </c>
      <c r="M189" s="24">
        <f t="shared" si="107"/>
        <v>9000</v>
      </c>
      <c r="N189" s="24"/>
      <c r="O189" s="24"/>
      <c r="P189" s="23">
        <v>500</v>
      </c>
      <c r="Q189" s="24">
        <f t="shared" si="108"/>
        <v>4500</v>
      </c>
      <c r="R189" s="23">
        <v>500</v>
      </c>
      <c r="S189" s="24">
        <f t="shared" si="109"/>
        <v>4500</v>
      </c>
    </row>
    <row r="190" spans="1:19">
      <c r="A190" s="10">
        <v>184</v>
      </c>
      <c r="B190" s="10" t="s">
        <v>222</v>
      </c>
      <c r="C190" s="10" t="s">
        <v>223</v>
      </c>
      <c r="D190" s="10" t="s">
        <v>7</v>
      </c>
      <c r="E190" s="10">
        <v>20</v>
      </c>
      <c r="F190" s="23">
        <v>1000</v>
      </c>
      <c r="G190" s="24">
        <f t="shared" si="105"/>
        <v>20000</v>
      </c>
      <c r="H190" s="23">
        <v>200</v>
      </c>
      <c r="I190" s="24">
        <f t="shared" si="106"/>
        <v>4000</v>
      </c>
      <c r="J190" s="24"/>
      <c r="K190" s="24"/>
      <c r="L190" s="23">
        <v>450</v>
      </c>
      <c r="M190" s="24">
        <f t="shared" si="107"/>
        <v>9000</v>
      </c>
      <c r="N190" s="24"/>
      <c r="O190" s="24"/>
      <c r="P190" s="23">
        <v>230</v>
      </c>
      <c r="Q190" s="24">
        <f t="shared" si="108"/>
        <v>4600</v>
      </c>
      <c r="R190" s="23">
        <v>230</v>
      </c>
      <c r="S190" s="24">
        <f t="shared" si="109"/>
        <v>4600</v>
      </c>
    </row>
    <row r="191" spans="1:19">
      <c r="A191" s="12">
        <v>4</v>
      </c>
      <c r="B191" s="12" t="s">
        <v>7</v>
      </c>
      <c r="C191" s="12" t="s">
        <v>12</v>
      </c>
      <c r="D191" s="12" t="s">
        <v>9</v>
      </c>
      <c r="E191" s="12">
        <v>1</v>
      </c>
      <c r="F191" s="16"/>
      <c r="G191" s="16">
        <f>SUM(G192:G217)</f>
        <v>179875</v>
      </c>
      <c r="H191" s="16"/>
      <c r="I191" s="16">
        <f>SUM(I192:I217)</f>
        <v>213740</v>
      </c>
      <c r="J191" s="16"/>
      <c r="K191" s="16">
        <v>198500</v>
      </c>
      <c r="L191" s="16"/>
      <c r="M191" s="16">
        <f>SUM(M192:M217)</f>
        <v>410450</v>
      </c>
      <c r="N191" s="16"/>
      <c r="O191" s="16">
        <v>410450</v>
      </c>
      <c r="P191" s="16"/>
      <c r="Q191" s="16">
        <f>SUM(Q192:Q217)</f>
        <v>175920</v>
      </c>
      <c r="R191" s="16"/>
      <c r="S191" s="16">
        <v>175920</v>
      </c>
    </row>
    <row r="192" spans="1:19">
      <c r="A192" s="10">
        <v>185</v>
      </c>
      <c r="B192" s="10">
        <v>1</v>
      </c>
      <c r="C192" s="10" t="s">
        <v>224</v>
      </c>
      <c r="D192" s="10" t="s">
        <v>7</v>
      </c>
      <c r="E192" s="10" t="s">
        <v>7</v>
      </c>
      <c r="F192" s="22"/>
      <c r="G192" s="22"/>
      <c r="H192" s="22"/>
      <c r="I192" s="22"/>
      <c r="J192" s="22"/>
      <c r="K192" s="22"/>
      <c r="L192" s="22"/>
      <c r="M192" s="22"/>
      <c r="N192" s="22"/>
      <c r="O192" s="22"/>
      <c r="P192" s="22"/>
      <c r="Q192" s="22"/>
      <c r="R192" s="22"/>
      <c r="S192" s="22"/>
    </row>
    <row r="193" spans="1:19">
      <c r="A193" s="10">
        <v>186</v>
      </c>
      <c r="B193" s="10" t="s">
        <v>225</v>
      </c>
      <c r="C193" s="10" t="s">
        <v>226</v>
      </c>
      <c r="D193" s="10" t="s">
        <v>43</v>
      </c>
      <c r="E193" s="10">
        <v>25</v>
      </c>
      <c r="F193" s="23">
        <v>800</v>
      </c>
      <c r="G193" s="24">
        <f t="shared" ref="G193:G195" si="110">F193*$E193</f>
        <v>20000</v>
      </c>
      <c r="H193" s="23">
        <v>950</v>
      </c>
      <c r="I193" s="24">
        <f t="shared" ref="I193:I195" si="111">H193*$E193</f>
        <v>23750</v>
      </c>
      <c r="J193" s="24"/>
      <c r="K193" s="24"/>
      <c r="L193" s="23">
        <v>2500</v>
      </c>
      <c r="M193" s="24">
        <f t="shared" ref="M193:M195" si="112">L193*$E193</f>
        <v>62500</v>
      </c>
      <c r="N193" s="24"/>
      <c r="O193" s="24"/>
      <c r="P193" s="23">
        <v>650</v>
      </c>
      <c r="Q193" s="24">
        <f t="shared" ref="Q193:Q195" si="113">P193*$E193</f>
        <v>16250</v>
      </c>
      <c r="R193" s="23">
        <v>650</v>
      </c>
      <c r="S193" s="24">
        <f t="shared" ref="S193:S195" si="114">R193*$E193</f>
        <v>16250</v>
      </c>
    </row>
    <row r="194" spans="1:19">
      <c r="A194" s="10">
        <v>187</v>
      </c>
      <c r="B194" s="10" t="s">
        <v>227</v>
      </c>
      <c r="C194" s="10" t="s">
        <v>228</v>
      </c>
      <c r="D194" s="10" t="s">
        <v>43</v>
      </c>
      <c r="E194" s="10">
        <v>15</v>
      </c>
      <c r="F194" s="23">
        <v>1200</v>
      </c>
      <c r="G194" s="24">
        <f t="shared" si="110"/>
        <v>18000</v>
      </c>
      <c r="H194" s="23">
        <v>1850</v>
      </c>
      <c r="I194" s="24">
        <f t="shared" si="111"/>
        <v>27750</v>
      </c>
      <c r="J194" s="24"/>
      <c r="K194" s="24"/>
      <c r="L194" s="23">
        <v>3600</v>
      </c>
      <c r="M194" s="24">
        <f t="shared" si="112"/>
        <v>54000</v>
      </c>
      <c r="N194" s="24"/>
      <c r="O194" s="24"/>
      <c r="P194" s="23">
        <v>925</v>
      </c>
      <c r="Q194" s="24">
        <f t="shared" si="113"/>
        <v>13875</v>
      </c>
      <c r="R194" s="23">
        <v>925</v>
      </c>
      <c r="S194" s="24">
        <f t="shared" si="114"/>
        <v>13875</v>
      </c>
    </row>
    <row r="195" spans="1:19">
      <c r="A195" s="10">
        <v>188</v>
      </c>
      <c r="B195" s="10" t="s">
        <v>229</v>
      </c>
      <c r="C195" s="10" t="s">
        <v>230</v>
      </c>
      <c r="D195" s="10" t="s">
        <v>43</v>
      </c>
      <c r="E195" s="10">
        <v>15</v>
      </c>
      <c r="F195" s="23">
        <v>1800</v>
      </c>
      <c r="G195" s="24">
        <f t="shared" si="110"/>
        <v>27000</v>
      </c>
      <c r="H195" s="23">
        <v>2650</v>
      </c>
      <c r="I195" s="24">
        <f t="shared" si="111"/>
        <v>39750</v>
      </c>
      <c r="J195" s="24"/>
      <c r="K195" s="24"/>
      <c r="L195" s="23">
        <v>5000</v>
      </c>
      <c r="M195" s="24">
        <f t="shared" si="112"/>
        <v>75000</v>
      </c>
      <c r="N195" s="24"/>
      <c r="O195" s="24"/>
      <c r="P195" s="23">
        <v>1625</v>
      </c>
      <c r="Q195" s="24">
        <f t="shared" si="113"/>
        <v>24375</v>
      </c>
      <c r="R195" s="23">
        <v>1625</v>
      </c>
      <c r="S195" s="24">
        <f t="shared" si="114"/>
        <v>24375</v>
      </c>
    </row>
    <row r="196" spans="1:19">
      <c r="A196" s="10">
        <v>189</v>
      </c>
      <c r="B196" s="10">
        <v>2</v>
      </c>
      <c r="C196" s="10" t="s">
        <v>231</v>
      </c>
      <c r="D196" s="10" t="s">
        <v>7</v>
      </c>
      <c r="E196" s="10" t="s">
        <v>7</v>
      </c>
      <c r="F196" s="22"/>
      <c r="G196" s="22"/>
      <c r="H196" s="22"/>
      <c r="I196" s="22"/>
      <c r="J196" s="22"/>
      <c r="K196" s="22"/>
      <c r="L196" s="22"/>
      <c r="M196" s="22"/>
      <c r="N196" s="22"/>
      <c r="O196" s="22"/>
      <c r="P196" s="22"/>
      <c r="Q196" s="22"/>
      <c r="R196" s="22"/>
      <c r="S196" s="22"/>
    </row>
    <row r="197" spans="1:19">
      <c r="A197" s="10">
        <v>190</v>
      </c>
      <c r="B197" s="10" t="s">
        <v>225</v>
      </c>
      <c r="C197" s="10" t="s">
        <v>226</v>
      </c>
      <c r="D197" s="10" t="s">
        <v>43</v>
      </c>
      <c r="E197" s="10">
        <v>25</v>
      </c>
      <c r="F197" s="23">
        <v>50</v>
      </c>
      <c r="G197" s="24">
        <f t="shared" ref="G197:G199" si="115">F197*$E197</f>
        <v>1250</v>
      </c>
      <c r="H197" s="23">
        <v>50</v>
      </c>
      <c r="I197" s="24">
        <f t="shared" ref="I197:I199" si="116">H197*$E197</f>
        <v>1250</v>
      </c>
      <c r="J197" s="24"/>
      <c r="K197" s="24"/>
      <c r="L197" s="23">
        <v>90</v>
      </c>
      <c r="M197" s="24">
        <f t="shared" ref="M197:M199" si="117">L197*$E197</f>
        <v>2250</v>
      </c>
      <c r="N197" s="24"/>
      <c r="O197" s="24"/>
      <c r="P197" s="23">
        <v>193</v>
      </c>
      <c r="Q197" s="24">
        <f t="shared" ref="Q197:Q199" si="118">P197*$E197</f>
        <v>4825</v>
      </c>
      <c r="R197" s="23">
        <v>193</v>
      </c>
      <c r="S197" s="24">
        <f t="shared" ref="S197:S199" si="119">R197*$E197</f>
        <v>4825</v>
      </c>
    </row>
    <row r="198" spans="1:19">
      <c r="A198" s="10">
        <v>191</v>
      </c>
      <c r="B198" s="10" t="s">
        <v>227</v>
      </c>
      <c r="C198" s="10" t="s">
        <v>228</v>
      </c>
      <c r="D198" s="10" t="s">
        <v>43</v>
      </c>
      <c r="E198" s="10">
        <v>15</v>
      </c>
      <c r="F198" s="23">
        <v>75</v>
      </c>
      <c r="G198" s="24">
        <f t="shared" si="115"/>
        <v>1125</v>
      </c>
      <c r="H198" s="23">
        <v>100</v>
      </c>
      <c r="I198" s="24">
        <f t="shared" si="116"/>
        <v>1500</v>
      </c>
      <c r="J198" s="24"/>
      <c r="K198" s="24"/>
      <c r="L198" s="23">
        <v>90</v>
      </c>
      <c r="M198" s="24">
        <f t="shared" si="117"/>
        <v>1350</v>
      </c>
      <c r="N198" s="24"/>
      <c r="O198" s="24"/>
      <c r="P198" s="23">
        <v>185</v>
      </c>
      <c r="Q198" s="24">
        <f t="shared" si="118"/>
        <v>2775</v>
      </c>
      <c r="R198" s="23">
        <v>185</v>
      </c>
      <c r="S198" s="24">
        <f t="shared" si="119"/>
        <v>2775</v>
      </c>
    </row>
    <row r="199" spans="1:19">
      <c r="A199" s="10">
        <v>192</v>
      </c>
      <c r="B199" s="10" t="s">
        <v>229</v>
      </c>
      <c r="C199" s="10" t="s">
        <v>230</v>
      </c>
      <c r="D199" s="10" t="s">
        <v>43</v>
      </c>
      <c r="E199" s="10">
        <v>15</v>
      </c>
      <c r="F199" s="23">
        <v>100</v>
      </c>
      <c r="G199" s="24">
        <f t="shared" si="115"/>
        <v>1500</v>
      </c>
      <c r="H199" s="23">
        <v>150</v>
      </c>
      <c r="I199" s="24">
        <f t="shared" si="116"/>
        <v>2250</v>
      </c>
      <c r="J199" s="24"/>
      <c r="K199" s="24"/>
      <c r="L199" s="23">
        <v>90</v>
      </c>
      <c r="M199" s="24">
        <f t="shared" si="117"/>
        <v>1350</v>
      </c>
      <c r="N199" s="24"/>
      <c r="O199" s="24"/>
      <c r="P199" s="23">
        <v>300</v>
      </c>
      <c r="Q199" s="24">
        <f t="shared" si="118"/>
        <v>4500</v>
      </c>
      <c r="R199" s="23">
        <v>300</v>
      </c>
      <c r="S199" s="24">
        <f t="shared" si="119"/>
        <v>4500</v>
      </c>
    </row>
    <row r="200" spans="1:19">
      <c r="A200" s="10">
        <v>193</v>
      </c>
      <c r="B200" s="10">
        <v>3</v>
      </c>
      <c r="C200" s="10" t="s">
        <v>232</v>
      </c>
      <c r="D200" s="10" t="s">
        <v>7</v>
      </c>
      <c r="E200" s="10" t="s">
        <v>7</v>
      </c>
      <c r="F200" s="22"/>
      <c r="G200" s="22"/>
      <c r="H200" s="22"/>
      <c r="I200" s="22"/>
      <c r="J200" s="22"/>
      <c r="K200" s="22"/>
      <c r="L200" s="22"/>
      <c r="M200" s="22"/>
      <c r="N200" s="22"/>
      <c r="O200" s="22"/>
      <c r="P200" s="22"/>
      <c r="Q200" s="22"/>
      <c r="R200" s="22"/>
      <c r="S200" s="22"/>
    </row>
    <row r="201" spans="1:19">
      <c r="A201" s="10">
        <v>194</v>
      </c>
      <c r="B201" s="10" t="s">
        <v>233</v>
      </c>
      <c r="C201" s="10" t="s">
        <v>234</v>
      </c>
      <c r="D201" s="10" t="s">
        <v>235</v>
      </c>
      <c r="E201" s="10">
        <v>1</v>
      </c>
      <c r="F201" s="23">
        <v>10000</v>
      </c>
      <c r="G201" s="24">
        <f>F201*$E201</f>
        <v>10000</v>
      </c>
      <c r="H201" s="23">
        <v>12500</v>
      </c>
      <c r="I201" s="24">
        <f>H201*$E201</f>
        <v>12500</v>
      </c>
      <c r="J201" s="24"/>
      <c r="K201" s="24"/>
      <c r="L201" s="23">
        <v>15000</v>
      </c>
      <c r="M201" s="24">
        <f>L201*$E201</f>
        <v>15000</v>
      </c>
      <c r="N201" s="24"/>
      <c r="O201" s="24"/>
      <c r="P201" s="23">
        <v>7600</v>
      </c>
      <c r="Q201" s="24">
        <f>P201*$E201</f>
        <v>7600</v>
      </c>
      <c r="R201" s="23">
        <v>7600</v>
      </c>
      <c r="S201" s="24">
        <f>R201*$E201</f>
        <v>7600</v>
      </c>
    </row>
    <row r="202" spans="1:19">
      <c r="A202" s="10">
        <v>195</v>
      </c>
      <c r="B202" s="10">
        <v>4</v>
      </c>
      <c r="C202" s="10" t="s">
        <v>236</v>
      </c>
      <c r="D202" s="10" t="s">
        <v>7</v>
      </c>
      <c r="E202" s="10" t="s">
        <v>7</v>
      </c>
      <c r="F202" s="22"/>
      <c r="G202" s="22"/>
      <c r="H202" s="22"/>
      <c r="I202" s="22"/>
      <c r="J202" s="22"/>
      <c r="K202" s="22"/>
      <c r="L202" s="22"/>
      <c r="M202" s="22"/>
      <c r="N202" s="22"/>
      <c r="O202" s="22"/>
      <c r="P202" s="22"/>
      <c r="Q202" s="22"/>
      <c r="R202" s="22"/>
      <c r="S202" s="22"/>
    </row>
    <row r="203" spans="1:19">
      <c r="A203" s="10">
        <v>196</v>
      </c>
      <c r="B203" s="10" t="s">
        <v>229</v>
      </c>
      <c r="C203" s="10" t="s">
        <v>234</v>
      </c>
      <c r="D203" s="10" t="s">
        <v>235</v>
      </c>
      <c r="E203" s="10">
        <v>1</v>
      </c>
      <c r="F203" s="23">
        <v>3500</v>
      </c>
      <c r="G203" s="24">
        <f>F203*$E203</f>
        <v>3500</v>
      </c>
      <c r="H203" s="23">
        <v>12500</v>
      </c>
      <c r="I203" s="24">
        <f>H203*$E203</f>
        <v>12500</v>
      </c>
      <c r="J203" s="24"/>
      <c r="K203" s="24"/>
      <c r="L203" s="23">
        <v>14000</v>
      </c>
      <c r="M203" s="24">
        <f>L203*$E203</f>
        <v>14000</v>
      </c>
      <c r="N203" s="24"/>
      <c r="O203" s="24"/>
      <c r="P203" s="23">
        <v>9000</v>
      </c>
      <c r="Q203" s="24">
        <f>P203*$E203</f>
        <v>9000</v>
      </c>
      <c r="R203" s="23">
        <v>9000</v>
      </c>
      <c r="S203" s="24">
        <f>R203*$E203</f>
        <v>9000</v>
      </c>
    </row>
    <row r="204" spans="1:19">
      <c r="A204" s="10">
        <v>197</v>
      </c>
      <c r="B204" s="10" t="s">
        <v>237</v>
      </c>
      <c r="C204" s="10" t="s">
        <v>238</v>
      </c>
      <c r="D204" s="10" t="s">
        <v>235</v>
      </c>
      <c r="E204" s="10">
        <v>0</v>
      </c>
      <c r="F204" s="23">
        <v>0</v>
      </c>
      <c r="G204" s="23">
        <v>0</v>
      </c>
      <c r="H204" s="23">
        <v>0</v>
      </c>
      <c r="I204" s="23">
        <v>0</v>
      </c>
      <c r="J204" s="23"/>
      <c r="K204" s="23"/>
      <c r="L204" s="23">
        <v>0</v>
      </c>
      <c r="M204" s="23">
        <v>0</v>
      </c>
      <c r="N204" s="23"/>
      <c r="O204" s="23"/>
      <c r="P204" s="23">
        <v>0</v>
      </c>
      <c r="Q204" s="23">
        <v>0</v>
      </c>
      <c r="R204" s="23">
        <v>0</v>
      </c>
      <c r="S204" s="23">
        <v>0</v>
      </c>
    </row>
    <row r="205" spans="1:19">
      <c r="A205" s="10">
        <v>198</v>
      </c>
      <c r="B205" s="10">
        <v>5</v>
      </c>
      <c r="C205" s="10" t="s">
        <v>239</v>
      </c>
      <c r="D205" s="10" t="s">
        <v>7</v>
      </c>
      <c r="E205" s="10" t="s">
        <v>7</v>
      </c>
      <c r="F205" s="22"/>
      <c r="G205" s="22"/>
      <c r="H205" s="22"/>
      <c r="I205" s="22"/>
      <c r="J205" s="22"/>
      <c r="K205" s="22"/>
      <c r="L205" s="22"/>
      <c r="M205" s="22"/>
      <c r="N205" s="22"/>
      <c r="O205" s="22"/>
      <c r="P205" s="22"/>
      <c r="Q205" s="22"/>
      <c r="R205" s="22"/>
      <c r="S205" s="22"/>
    </row>
    <row r="206" spans="1:19">
      <c r="A206" s="10">
        <v>199</v>
      </c>
      <c r="B206" s="10" t="s">
        <v>225</v>
      </c>
      <c r="C206" s="10" t="s">
        <v>240</v>
      </c>
      <c r="D206" s="10" t="s">
        <v>235</v>
      </c>
      <c r="E206" s="10">
        <v>1</v>
      </c>
      <c r="F206" s="23">
        <v>7500</v>
      </c>
      <c r="G206" s="24">
        <f t="shared" ref="G206:G209" si="120">F206*$E206</f>
        <v>7500</v>
      </c>
      <c r="H206" s="23">
        <v>12500</v>
      </c>
      <c r="I206" s="24">
        <f t="shared" ref="I206:I209" si="121">H206*$E206</f>
        <v>12500</v>
      </c>
      <c r="J206" s="24"/>
      <c r="K206" s="24"/>
      <c r="L206" s="23">
        <v>3500</v>
      </c>
      <c r="M206" s="24">
        <f t="shared" ref="M206:M209" si="122">L206*$E206</f>
        <v>3500</v>
      </c>
      <c r="N206" s="24"/>
      <c r="O206" s="24"/>
      <c r="P206" s="23">
        <v>11400</v>
      </c>
      <c r="Q206" s="24">
        <f t="shared" ref="Q206:Q209" si="123">P206*$E206</f>
        <v>11400</v>
      </c>
      <c r="R206" s="23">
        <v>11400</v>
      </c>
      <c r="S206" s="24">
        <f t="shared" ref="S206:S209" si="124">R206*$E206</f>
        <v>11400</v>
      </c>
    </row>
    <row r="207" spans="1:19">
      <c r="A207" s="10">
        <v>200</v>
      </c>
      <c r="B207" s="10" t="s">
        <v>155</v>
      </c>
      <c r="C207" s="10" t="s">
        <v>241</v>
      </c>
      <c r="D207" s="10" t="s">
        <v>235</v>
      </c>
      <c r="E207" s="10">
        <v>1</v>
      </c>
      <c r="F207" s="23">
        <v>3500</v>
      </c>
      <c r="G207" s="24">
        <f t="shared" si="120"/>
        <v>3500</v>
      </c>
      <c r="H207" s="23">
        <v>4500</v>
      </c>
      <c r="I207" s="24">
        <f t="shared" si="121"/>
        <v>4500</v>
      </c>
      <c r="J207" s="24"/>
      <c r="K207" s="24"/>
      <c r="L207" s="23">
        <v>4500</v>
      </c>
      <c r="M207" s="24">
        <f t="shared" si="122"/>
        <v>4500</v>
      </c>
      <c r="N207" s="24"/>
      <c r="O207" s="24"/>
      <c r="P207" s="23">
        <v>2200</v>
      </c>
      <c r="Q207" s="24">
        <f t="shared" si="123"/>
        <v>2200</v>
      </c>
      <c r="R207" s="23">
        <v>2200</v>
      </c>
      <c r="S207" s="24">
        <f t="shared" si="124"/>
        <v>2200</v>
      </c>
    </row>
    <row r="208" spans="1:19">
      <c r="A208" s="10">
        <v>201</v>
      </c>
      <c r="B208" s="10" t="s">
        <v>242</v>
      </c>
      <c r="C208" s="10" t="s">
        <v>243</v>
      </c>
      <c r="D208" s="10" t="s">
        <v>235</v>
      </c>
      <c r="E208" s="10">
        <v>1</v>
      </c>
      <c r="F208" s="23">
        <v>3500</v>
      </c>
      <c r="G208" s="24">
        <f t="shared" si="120"/>
        <v>3500</v>
      </c>
      <c r="H208" s="23">
        <v>5500</v>
      </c>
      <c r="I208" s="24">
        <f t="shared" si="121"/>
        <v>5500</v>
      </c>
      <c r="J208" s="24"/>
      <c r="K208" s="24"/>
      <c r="L208" s="23">
        <v>3500</v>
      </c>
      <c r="M208" s="24">
        <f t="shared" si="122"/>
        <v>3500</v>
      </c>
      <c r="N208" s="24"/>
      <c r="O208" s="24"/>
      <c r="P208" s="23">
        <v>3500</v>
      </c>
      <c r="Q208" s="24">
        <f t="shared" si="123"/>
        <v>3500</v>
      </c>
      <c r="R208" s="23">
        <v>3500</v>
      </c>
      <c r="S208" s="24">
        <f t="shared" si="124"/>
        <v>3500</v>
      </c>
    </row>
    <row r="209" spans="1:19">
      <c r="A209" s="10">
        <v>202</v>
      </c>
      <c r="B209" s="10" t="s">
        <v>158</v>
      </c>
      <c r="C209" s="10" t="s">
        <v>244</v>
      </c>
      <c r="D209" s="10" t="s">
        <v>235</v>
      </c>
      <c r="E209" s="10">
        <v>1</v>
      </c>
      <c r="F209" s="23">
        <v>15000</v>
      </c>
      <c r="G209" s="24">
        <f t="shared" si="120"/>
        <v>15000</v>
      </c>
      <c r="H209" s="23">
        <v>9400</v>
      </c>
      <c r="I209" s="24">
        <f t="shared" si="121"/>
        <v>9400</v>
      </c>
      <c r="J209" s="24"/>
      <c r="K209" s="24"/>
      <c r="L209" s="23">
        <v>4000</v>
      </c>
      <c r="M209" s="24">
        <f t="shared" si="122"/>
        <v>4000</v>
      </c>
      <c r="N209" s="24"/>
      <c r="O209" s="24"/>
      <c r="P209" s="23">
        <v>11500</v>
      </c>
      <c r="Q209" s="24">
        <f t="shared" si="123"/>
        <v>11500</v>
      </c>
      <c r="R209" s="23">
        <v>11500</v>
      </c>
      <c r="S209" s="24">
        <f t="shared" si="124"/>
        <v>11500</v>
      </c>
    </row>
    <row r="210" spans="1:19">
      <c r="A210" s="10">
        <v>203</v>
      </c>
      <c r="B210" s="10">
        <v>6</v>
      </c>
      <c r="C210" s="10" t="s">
        <v>245</v>
      </c>
      <c r="D210" s="10" t="s">
        <v>7</v>
      </c>
      <c r="E210" s="10" t="s">
        <v>7</v>
      </c>
      <c r="F210" s="22"/>
      <c r="G210" s="22"/>
      <c r="H210" s="22"/>
      <c r="I210" s="22"/>
      <c r="J210" s="22"/>
      <c r="K210" s="22"/>
      <c r="L210" s="22"/>
      <c r="M210" s="22"/>
      <c r="N210" s="22"/>
      <c r="O210" s="22"/>
      <c r="P210" s="22"/>
      <c r="Q210" s="22"/>
      <c r="R210" s="22"/>
      <c r="S210" s="22"/>
    </row>
    <row r="211" spans="1:19">
      <c r="A211" s="10">
        <v>204</v>
      </c>
      <c r="B211" s="10" t="s">
        <v>225</v>
      </c>
      <c r="C211" s="10" t="s">
        <v>246</v>
      </c>
      <c r="D211" s="10" t="s">
        <v>235</v>
      </c>
      <c r="E211" s="10">
        <v>10</v>
      </c>
      <c r="F211" s="23">
        <v>1200</v>
      </c>
      <c r="G211" s="24">
        <f>F211*$E211</f>
        <v>12000</v>
      </c>
      <c r="H211" s="23">
        <v>650</v>
      </c>
      <c r="I211" s="24">
        <f>H211*$E211</f>
        <v>6500</v>
      </c>
      <c r="J211" s="24"/>
      <c r="K211" s="24"/>
      <c r="L211" s="23">
        <v>6500</v>
      </c>
      <c r="M211" s="24">
        <f>L211*$E211</f>
        <v>65000</v>
      </c>
      <c r="N211" s="24"/>
      <c r="O211" s="24"/>
      <c r="P211" s="23">
        <v>437</v>
      </c>
      <c r="Q211" s="24">
        <f>P211*$E211</f>
        <v>4370</v>
      </c>
      <c r="R211" s="23">
        <v>437</v>
      </c>
      <c r="S211" s="24">
        <f>R211*$E211</f>
        <v>4370</v>
      </c>
    </row>
    <row r="212" spans="1:19">
      <c r="A212" s="10">
        <v>205</v>
      </c>
      <c r="B212" s="10" t="s">
        <v>233</v>
      </c>
      <c r="C212" s="10" t="s">
        <v>247</v>
      </c>
      <c r="D212" s="10" t="s">
        <v>235</v>
      </c>
      <c r="E212" s="10">
        <v>0</v>
      </c>
      <c r="F212" s="23">
        <v>0</v>
      </c>
      <c r="G212" s="23">
        <v>0</v>
      </c>
      <c r="H212" s="23">
        <v>0</v>
      </c>
      <c r="I212" s="23">
        <v>0</v>
      </c>
      <c r="J212" s="23"/>
      <c r="K212" s="23"/>
      <c r="L212" s="23">
        <v>0</v>
      </c>
      <c r="M212" s="23">
        <v>0</v>
      </c>
      <c r="N212" s="23"/>
      <c r="O212" s="23"/>
      <c r="P212" s="23">
        <v>0</v>
      </c>
      <c r="Q212" s="23">
        <v>0</v>
      </c>
      <c r="R212" s="23">
        <v>0</v>
      </c>
      <c r="S212" s="23">
        <v>0</v>
      </c>
    </row>
    <row r="213" spans="1:19">
      <c r="A213" s="10">
        <v>206</v>
      </c>
      <c r="B213" s="10">
        <v>7</v>
      </c>
      <c r="C213" s="10" t="s">
        <v>248</v>
      </c>
      <c r="D213" s="10" t="s">
        <v>7</v>
      </c>
      <c r="E213" s="10" t="s">
        <v>7</v>
      </c>
      <c r="F213" s="22"/>
      <c r="G213" s="22"/>
      <c r="H213" s="22"/>
      <c r="I213" s="22"/>
      <c r="J213" s="22"/>
      <c r="K213" s="22"/>
      <c r="L213" s="22"/>
      <c r="M213" s="22"/>
      <c r="N213" s="22"/>
      <c r="O213" s="22"/>
      <c r="P213" s="22"/>
      <c r="Q213" s="22"/>
      <c r="R213" s="22"/>
      <c r="S213" s="22"/>
    </row>
    <row r="214" spans="1:19">
      <c r="A214" s="10">
        <v>207</v>
      </c>
      <c r="B214" s="10" t="s">
        <v>225</v>
      </c>
      <c r="C214" s="10" t="s">
        <v>246</v>
      </c>
      <c r="D214" s="10" t="s">
        <v>235</v>
      </c>
      <c r="E214" s="10">
        <v>10</v>
      </c>
      <c r="F214" s="23">
        <v>1350</v>
      </c>
      <c r="G214" s="24">
        <f>F214*$E214</f>
        <v>13500</v>
      </c>
      <c r="H214" s="23">
        <v>759</v>
      </c>
      <c r="I214" s="24">
        <f>H214*$E214</f>
        <v>7590</v>
      </c>
      <c r="J214" s="24"/>
      <c r="K214" s="24"/>
      <c r="L214" s="23">
        <v>4000</v>
      </c>
      <c r="M214" s="24">
        <f>L214*$E214</f>
        <v>40000</v>
      </c>
      <c r="N214" s="24"/>
      <c r="O214" s="24"/>
      <c r="P214" s="23">
        <v>455</v>
      </c>
      <c r="Q214" s="24">
        <f>P214*$E214</f>
        <v>4550</v>
      </c>
      <c r="R214" s="23">
        <v>455</v>
      </c>
      <c r="S214" s="24">
        <f>R214*$E214</f>
        <v>4550</v>
      </c>
    </row>
    <row r="215" spans="1:19">
      <c r="A215" s="10">
        <v>208</v>
      </c>
      <c r="B215" s="10">
        <v>8</v>
      </c>
      <c r="C215" s="10" t="s">
        <v>249</v>
      </c>
      <c r="D215" s="10" t="s">
        <v>7</v>
      </c>
      <c r="E215" s="10" t="s">
        <v>7</v>
      </c>
      <c r="F215" s="22"/>
      <c r="G215" s="22"/>
      <c r="H215" s="22"/>
      <c r="I215" s="22"/>
      <c r="J215" s="22"/>
      <c r="K215" s="22"/>
      <c r="L215" s="22"/>
      <c r="M215" s="22"/>
      <c r="N215" s="22"/>
      <c r="O215" s="22"/>
      <c r="P215" s="22"/>
      <c r="Q215" s="22"/>
      <c r="R215" s="22"/>
      <c r="S215" s="22"/>
    </row>
    <row r="216" spans="1:19">
      <c r="A216" s="10">
        <v>209</v>
      </c>
      <c r="B216" s="10" t="s">
        <v>225</v>
      </c>
      <c r="C216" s="10" t="s">
        <v>250</v>
      </c>
      <c r="D216" s="10" t="s">
        <v>235</v>
      </c>
      <c r="E216" s="10">
        <v>20</v>
      </c>
      <c r="F216" s="23">
        <v>2000</v>
      </c>
      <c r="G216" s="24">
        <f t="shared" ref="G216:G217" si="125">F216*$E216</f>
        <v>40000</v>
      </c>
      <c r="H216" s="23">
        <v>1600</v>
      </c>
      <c r="I216" s="24">
        <f t="shared" ref="I216:I217" si="126">H216*$E216</f>
        <v>32000</v>
      </c>
      <c r="J216" s="24"/>
      <c r="K216" s="24"/>
      <c r="L216" s="23">
        <v>3000</v>
      </c>
      <c r="M216" s="24">
        <f t="shared" ref="M216:M217" si="127">L216*$E216</f>
        <v>60000</v>
      </c>
      <c r="N216" s="24"/>
      <c r="O216" s="24"/>
      <c r="P216" s="23">
        <v>2600</v>
      </c>
      <c r="Q216" s="24">
        <f t="shared" ref="Q216:Q217" si="128">P216*$E216</f>
        <v>52000</v>
      </c>
      <c r="R216" s="23">
        <v>2600</v>
      </c>
      <c r="S216" s="24">
        <f t="shared" ref="S216:S217" si="129">R216*$E216</f>
        <v>52000</v>
      </c>
    </row>
    <row r="217" spans="1:19">
      <c r="A217" s="10">
        <v>210</v>
      </c>
      <c r="B217" s="10">
        <v>9</v>
      </c>
      <c r="C217" s="10" t="s">
        <v>251</v>
      </c>
      <c r="D217" s="10" t="s">
        <v>235</v>
      </c>
      <c r="E217" s="10">
        <v>1</v>
      </c>
      <c r="F217" s="23">
        <v>2500</v>
      </c>
      <c r="G217" s="24">
        <f t="shared" si="125"/>
        <v>2500</v>
      </c>
      <c r="H217" s="23">
        <v>14500</v>
      </c>
      <c r="I217" s="24">
        <f t="shared" si="126"/>
        <v>14500</v>
      </c>
      <c r="J217" s="24"/>
      <c r="K217" s="24"/>
      <c r="L217" s="23">
        <v>4500</v>
      </c>
      <c r="M217" s="24">
        <f t="shared" si="127"/>
        <v>4500</v>
      </c>
      <c r="N217" s="24"/>
      <c r="O217" s="24"/>
      <c r="P217" s="23">
        <v>3200</v>
      </c>
      <c r="Q217" s="24">
        <f t="shared" si="128"/>
        <v>3200</v>
      </c>
      <c r="R217" s="23">
        <v>3200</v>
      </c>
      <c r="S217" s="24">
        <f t="shared" si="129"/>
        <v>3200</v>
      </c>
    </row>
    <row r="218" spans="1:19">
      <c r="A218" s="12">
        <v>5</v>
      </c>
      <c r="B218" s="12" t="s">
        <v>7</v>
      </c>
      <c r="C218" s="12" t="s">
        <v>13</v>
      </c>
      <c r="D218" s="12" t="s">
        <v>9</v>
      </c>
      <c r="E218" s="12">
        <v>1</v>
      </c>
      <c r="F218" s="16"/>
      <c r="G218" s="16">
        <f>SUM(G219:G235)</f>
        <v>98225</v>
      </c>
      <c r="H218" s="16"/>
      <c r="I218" s="16">
        <f>SUM(I219:I235)</f>
        <v>87500</v>
      </c>
      <c r="J218" s="16"/>
      <c r="K218" s="16">
        <v>84000</v>
      </c>
      <c r="L218" s="16"/>
      <c r="M218" s="16">
        <f>SUM(M219:M235)</f>
        <v>109750</v>
      </c>
      <c r="N218" s="16"/>
      <c r="O218" s="16">
        <v>109750</v>
      </c>
      <c r="P218" s="16"/>
      <c r="Q218" s="16">
        <f>SUM(Q219:Q235)</f>
        <v>90330</v>
      </c>
      <c r="R218" s="16"/>
      <c r="S218" s="16">
        <v>90330</v>
      </c>
    </row>
    <row r="219" spans="1:19">
      <c r="A219" s="10">
        <v>211</v>
      </c>
      <c r="B219" s="10">
        <v>1</v>
      </c>
      <c r="C219" s="10" t="s">
        <v>252</v>
      </c>
      <c r="D219" s="10" t="s">
        <v>7</v>
      </c>
      <c r="E219" s="10" t="s">
        <v>7</v>
      </c>
      <c r="F219" s="22"/>
      <c r="G219" s="22"/>
      <c r="H219" s="22"/>
      <c r="I219" s="22"/>
      <c r="J219" s="22"/>
      <c r="K219" s="22"/>
      <c r="L219" s="22"/>
      <c r="M219" s="22"/>
      <c r="N219" s="22"/>
      <c r="O219" s="22"/>
      <c r="P219" s="22"/>
      <c r="Q219" s="22"/>
      <c r="R219" s="22"/>
      <c r="S219" s="22"/>
    </row>
    <row r="220" spans="1:19">
      <c r="A220" s="10">
        <v>212</v>
      </c>
      <c r="B220" s="10" t="s">
        <v>7</v>
      </c>
      <c r="C220" s="10" t="s">
        <v>253</v>
      </c>
      <c r="D220" s="10" t="s">
        <v>142</v>
      </c>
      <c r="E220" s="10">
        <v>2</v>
      </c>
      <c r="F220" s="23">
        <v>550</v>
      </c>
      <c r="G220" s="24">
        <f>F220*$E220</f>
        <v>1100</v>
      </c>
      <c r="H220" s="23">
        <v>550</v>
      </c>
      <c r="I220" s="24">
        <f>H220*$E220</f>
        <v>1100</v>
      </c>
      <c r="J220" s="24"/>
      <c r="K220" s="24"/>
      <c r="L220" s="23">
        <v>3000</v>
      </c>
      <c r="M220" s="24">
        <f>L220*$E220</f>
        <v>6000</v>
      </c>
      <c r="N220" s="24"/>
      <c r="O220" s="24"/>
      <c r="P220" s="23">
        <v>3250</v>
      </c>
      <c r="Q220" s="24">
        <f>P220*$E220</f>
        <v>6500</v>
      </c>
      <c r="R220" s="23">
        <v>3250</v>
      </c>
      <c r="S220" s="24">
        <f>R220*$E220</f>
        <v>6500</v>
      </c>
    </row>
    <row r="221" spans="1:19">
      <c r="A221" s="10">
        <v>213</v>
      </c>
      <c r="B221" s="10">
        <v>2</v>
      </c>
      <c r="C221" s="10" t="s">
        <v>254</v>
      </c>
      <c r="D221" s="10" t="s">
        <v>7</v>
      </c>
      <c r="E221" s="10" t="s">
        <v>7</v>
      </c>
      <c r="F221" s="22"/>
      <c r="G221" s="22"/>
      <c r="H221" s="22"/>
      <c r="I221" s="22"/>
      <c r="J221" s="22"/>
      <c r="K221" s="22"/>
      <c r="L221" s="22"/>
      <c r="M221" s="22"/>
      <c r="N221" s="22"/>
      <c r="O221" s="22"/>
      <c r="P221" s="22"/>
      <c r="Q221" s="22"/>
      <c r="R221" s="22"/>
      <c r="S221" s="22"/>
    </row>
    <row r="222" spans="1:19">
      <c r="A222" s="10">
        <v>214</v>
      </c>
      <c r="B222" s="10" t="s">
        <v>7</v>
      </c>
      <c r="C222" s="10" t="s">
        <v>255</v>
      </c>
      <c r="D222" s="10" t="s">
        <v>142</v>
      </c>
      <c r="E222" s="10">
        <v>3</v>
      </c>
      <c r="F222" s="23">
        <v>4500</v>
      </c>
      <c r="G222" s="24">
        <f>F222*$E222</f>
        <v>13500</v>
      </c>
      <c r="H222" s="23">
        <v>5500</v>
      </c>
      <c r="I222" s="24">
        <f>H222*$E222</f>
        <v>16500</v>
      </c>
      <c r="J222" s="24"/>
      <c r="K222" s="24"/>
      <c r="L222" s="23">
        <v>4500</v>
      </c>
      <c r="M222" s="24">
        <f>L222*$E222</f>
        <v>13500</v>
      </c>
      <c r="N222" s="24"/>
      <c r="O222" s="24"/>
      <c r="P222" s="23">
        <v>3760</v>
      </c>
      <c r="Q222" s="24">
        <f>P222*$E222</f>
        <v>11280</v>
      </c>
      <c r="R222" s="23">
        <v>3760</v>
      </c>
      <c r="S222" s="24">
        <f>R222*$E222</f>
        <v>11280</v>
      </c>
    </row>
    <row r="223" spans="1:19">
      <c r="A223" s="10">
        <v>215</v>
      </c>
      <c r="B223" s="10">
        <v>4</v>
      </c>
      <c r="C223" s="10" t="s">
        <v>256</v>
      </c>
      <c r="D223" s="10" t="s">
        <v>7</v>
      </c>
      <c r="E223" s="10" t="s">
        <v>7</v>
      </c>
      <c r="F223" s="22"/>
      <c r="G223" s="22"/>
      <c r="H223" s="22"/>
      <c r="I223" s="22"/>
      <c r="J223" s="22"/>
      <c r="K223" s="22"/>
      <c r="L223" s="22"/>
      <c r="M223" s="22"/>
      <c r="N223" s="22"/>
      <c r="O223" s="22"/>
      <c r="P223" s="22"/>
      <c r="Q223" s="22"/>
      <c r="R223" s="22"/>
      <c r="S223" s="22"/>
    </row>
    <row r="224" spans="1:19">
      <c r="A224" s="10">
        <v>216</v>
      </c>
      <c r="B224" s="10" t="s">
        <v>7</v>
      </c>
      <c r="C224" s="10" t="s">
        <v>257</v>
      </c>
      <c r="D224" s="10" t="s">
        <v>142</v>
      </c>
      <c r="E224" s="10">
        <v>1</v>
      </c>
      <c r="F224" s="23">
        <v>5000</v>
      </c>
      <c r="G224" s="24">
        <f>F224*$E224</f>
        <v>5000</v>
      </c>
      <c r="H224" s="23">
        <v>4530</v>
      </c>
      <c r="I224" s="24">
        <f>H224*$E224</f>
        <v>4530</v>
      </c>
      <c r="J224" s="24"/>
      <c r="K224" s="24"/>
      <c r="L224" s="23">
        <v>8500</v>
      </c>
      <c r="M224" s="24">
        <f>L224*$E224</f>
        <v>8500</v>
      </c>
      <c r="N224" s="24"/>
      <c r="O224" s="24"/>
      <c r="P224" s="23">
        <v>6500</v>
      </c>
      <c r="Q224" s="24">
        <f>P224*$E224</f>
        <v>6500</v>
      </c>
      <c r="R224" s="23">
        <v>6500</v>
      </c>
      <c r="S224" s="24">
        <f>R224*$E224</f>
        <v>6500</v>
      </c>
    </row>
    <row r="225" spans="1:19">
      <c r="A225" s="10">
        <v>217</v>
      </c>
      <c r="B225" s="10">
        <v>5</v>
      </c>
      <c r="C225" s="10" t="s">
        <v>258</v>
      </c>
      <c r="D225" s="10" t="s">
        <v>7</v>
      </c>
      <c r="E225" s="10" t="s">
        <v>7</v>
      </c>
      <c r="F225" s="22"/>
      <c r="G225" s="22"/>
      <c r="H225" s="22"/>
      <c r="I225" s="22"/>
      <c r="J225" s="22"/>
      <c r="K225" s="22"/>
      <c r="L225" s="22"/>
      <c r="M225" s="22"/>
      <c r="N225" s="22"/>
      <c r="O225" s="22"/>
      <c r="P225" s="22"/>
      <c r="Q225" s="22"/>
      <c r="R225" s="22"/>
      <c r="S225" s="22"/>
    </row>
    <row r="226" spans="1:19">
      <c r="A226" s="10">
        <v>218</v>
      </c>
      <c r="B226" s="10" t="s">
        <v>7</v>
      </c>
      <c r="C226" s="10" t="s">
        <v>259</v>
      </c>
      <c r="D226" s="10" t="s">
        <v>142</v>
      </c>
      <c r="E226" s="10">
        <v>1</v>
      </c>
      <c r="F226" s="23">
        <v>10000</v>
      </c>
      <c r="G226" s="24">
        <f>F226*$E226</f>
        <v>10000</v>
      </c>
      <c r="H226" s="23">
        <v>4310</v>
      </c>
      <c r="I226" s="24">
        <f>H226*$E226</f>
        <v>4310</v>
      </c>
      <c r="J226" s="24"/>
      <c r="K226" s="24"/>
      <c r="L226" s="23">
        <v>15000</v>
      </c>
      <c r="M226" s="24">
        <f>L226*$E226</f>
        <v>15000</v>
      </c>
      <c r="N226" s="24"/>
      <c r="O226" s="24"/>
      <c r="P226" s="23">
        <v>5800</v>
      </c>
      <c r="Q226" s="24">
        <f>P226*$E226</f>
        <v>5800</v>
      </c>
      <c r="R226" s="23">
        <v>5800</v>
      </c>
      <c r="S226" s="24">
        <f>R226*$E226</f>
        <v>5800</v>
      </c>
    </row>
    <row r="227" spans="1:19">
      <c r="A227" s="10">
        <v>219</v>
      </c>
      <c r="B227" s="10">
        <v>6</v>
      </c>
      <c r="C227" s="10" t="s">
        <v>260</v>
      </c>
      <c r="D227" s="10" t="s">
        <v>7</v>
      </c>
      <c r="E227" s="10" t="s">
        <v>7</v>
      </c>
      <c r="F227" s="22"/>
      <c r="G227" s="22"/>
      <c r="H227" s="22"/>
      <c r="I227" s="22"/>
      <c r="J227" s="22"/>
      <c r="K227" s="22"/>
      <c r="L227" s="22"/>
      <c r="M227" s="22"/>
      <c r="N227" s="22"/>
      <c r="O227" s="22"/>
      <c r="P227" s="22"/>
      <c r="Q227" s="22"/>
      <c r="R227" s="22"/>
      <c r="S227" s="22"/>
    </row>
    <row r="228" spans="1:19">
      <c r="A228" s="10">
        <v>220</v>
      </c>
      <c r="B228" s="10" t="s">
        <v>7</v>
      </c>
      <c r="C228" s="10" t="s">
        <v>261</v>
      </c>
      <c r="D228" s="10" t="s">
        <v>262</v>
      </c>
      <c r="E228" s="10">
        <v>4</v>
      </c>
      <c r="F228" s="23">
        <v>4500</v>
      </c>
      <c r="G228" s="24">
        <f>F228*$E228</f>
        <v>18000</v>
      </c>
      <c r="H228" s="23">
        <v>4100</v>
      </c>
      <c r="I228" s="24">
        <f>H228*$E228</f>
        <v>16400</v>
      </c>
      <c r="J228" s="24"/>
      <c r="K228" s="24"/>
      <c r="L228" s="23">
        <v>4500</v>
      </c>
      <c r="M228" s="24">
        <f>L228*$E228</f>
        <v>18000</v>
      </c>
      <c r="N228" s="24"/>
      <c r="O228" s="24"/>
      <c r="P228" s="23">
        <v>3850</v>
      </c>
      <c r="Q228" s="24">
        <f>P228*$E228</f>
        <v>15400</v>
      </c>
      <c r="R228" s="23">
        <v>3850</v>
      </c>
      <c r="S228" s="24">
        <f>R228*$E228</f>
        <v>15400</v>
      </c>
    </row>
    <row r="229" spans="1:19">
      <c r="A229" s="10">
        <v>221</v>
      </c>
      <c r="B229" s="10">
        <v>7</v>
      </c>
      <c r="C229" s="10" t="s">
        <v>263</v>
      </c>
      <c r="D229" s="10" t="s">
        <v>7</v>
      </c>
      <c r="E229" s="10" t="s">
        <v>7</v>
      </c>
      <c r="F229" s="22"/>
      <c r="G229" s="22"/>
      <c r="H229" s="22"/>
      <c r="I229" s="22"/>
      <c r="J229" s="22"/>
      <c r="K229" s="22"/>
      <c r="L229" s="22"/>
      <c r="M229" s="22"/>
      <c r="N229" s="22"/>
      <c r="O229" s="22"/>
      <c r="P229" s="22"/>
      <c r="Q229" s="22"/>
      <c r="R229" s="22"/>
      <c r="S229" s="22"/>
    </row>
    <row r="230" spans="1:19">
      <c r="A230" s="10">
        <v>222</v>
      </c>
      <c r="B230" s="10" t="s">
        <v>7</v>
      </c>
      <c r="C230" s="10" t="s">
        <v>264</v>
      </c>
      <c r="D230" s="10" t="s">
        <v>262</v>
      </c>
      <c r="E230" s="10">
        <v>5</v>
      </c>
      <c r="F230" s="23">
        <v>4500</v>
      </c>
      <c r="G230" s="24">
        <f>F230*$E230</f>
        <v>22500</v>
      </c>
      <c r="H230" s="23">
        <v>4100</v>
      </c>
      <c r="I230" s="24">
        <f>H230*$E230</f>
        <v>20500</v>
      </c>
      <c r="J230" s="24"/>
      <c r="K230" s="24"/>
      <c r="L230" s="23">
        <v>4500</v>
      </c>
      <c r="M230" s="24">
        <f>L230*$E230</f>
        <v>22500</v>
      </c>
      <c r="N230" s="24"/>
      <c r="O230" s="24"/>
      <c r="P230" s="23">
        <v>3850</v>
      </c>
      <c r="Q230" s="24">
        <f>P230*$E230</f>
        <v>19250</v>
      </c>
      <c r="R230" s="23">
        <v>3850</v>
      </c>
      <c r="S230" s="24">
        <f>R230*$E230</f>
        <v>19250</v>
      </c>
    </row>
    <row r="231" spans="1:19">
      <c r="A231" s="10">
        <v>223</v>
      </c>
      <c r="B231" s="10">
        <v>8</v>
      </c>
      <c r="C231" s="10" t="s">
        <v>265</v>
      </c>
      <c r="D231" s="10" t="s">
        <v>7</v>
      </c>
      <c r="E231" s="10" t="s">
        <v>7</v>
      </c>
      <c r="F231" s="22"/>
      <c r="G231" s="22"/>
      <c r="H231" s="22"/>
      <c r="I231" s="22"/>
      <c r="J231" s="22"/>
      <c r="K231" s="22"/>
      <c r="L231" s="22"/>
      <c r="M231" s="22"/>
      <c r="N231" s="22"/>
      <c r="O231" s="22"/>
      <c r="P231" s="22"/>
      <c r="Q231" s="22"/>
      <c r="R231" s="22"/>
      <c r="S231" s="22"/>
    </row>
    <row r="232" spans="1:19">
      <c r="A232" s="10">
        <v>224</v>
      </c>
      <c r="B232" s="10" t="s">
        <v>7</v>
      </c>
      <c r="C232" s="10" t="s">
        <v>264</v>
      </c>
      <c r="D232" s="10" t="s">
        <v>262</v>
      </c>
      <c r="E232" s="10">
        <v>2</v>
      </c>
      <c r="F232" s="23">
        <v>4750</v>
      </c>
      <c r="G232" s="24">
        <f t="shared" ref="G232:G233" si="130">F232*$E232</f>
        <v>9500</v>
      </c>
      <c r="H232" s="23">
        <v>4530</v>
      </c>
      <c r="I232" s="24">
        <f t="shared" ref="I232:I233" si="131">H232*$E232</f>
        <v>9060</v>
      </c>
      <c r="J232" s="24"/>
      <c r="K232" s="24"/>
      <c r="L232" s="23">
        <v>4500</v>
      </c>
      <c r="M232" s="24">
        <f t="shared" ref="M232:M233" si="132">L232*$E232</f>
        <v>9000</v>
      </c>
      <c r="N232" s="24"/>
      <c r="O232" s="24"/>
      <c r="P232" s="23">
        <v>3800</v>
      </c>
      <c r="Q232" s="24">
        <f t="shared" ref="Q232:Q233" si="133">P232*$E232</f>
        <v>7600</v>
      </c>
      <c r="R232" s="23">
        <v>3800</v>
      </c>
      <c r="S232" s="24">
        <f t="shared" ref="S232:S233" si="134">R232*$E232</f>
        <v>7600</v>
      </c>
    </row>
    <row r="233" spans="1:19">
      <c r="A233" s="10">
        <v>225</v>
      </c>
      <c r="B233" s="10">
        <v>9</v>
      </c>
      <c r="C233" s="10" t="s">
        <v>266</v>
      </c>
      <c r="D233" s="10" t="s">
        <v>267</v>
      </c>
      <c r="E233" s="10">
        <v>45</v>
      </c>
      <c r="F233" s="23">
        <v>225</v>
      </c>
      <c r="G233" s="24">
        <f t="shared" si="130"/>
        <v>10125</v>
      </c>
      <c r="H233" s="23">
        <v>250</v>
      </c>
      <c r="I233" s="24">
        <f t="shared" si="131"/>
        <v>11250</v>
      </c>
      <c r="J233" s="24"/>
      <c r="K233" s="24"/>
      <c r="L233" s="23">
        <v>250</v>
      </c>
      <c r="M233" s="24">
        <f t="shared" si="132"/>
        <v>11250</v>
      </c>
      <c r="N233" s="24"/>
      <c r="O233" s="24"/>
      <c r="P233" s="23">
        <v>300</v>
      </c>
      <c r="Q233" s="24">
        <f t="shared" si="133"/>
        <v>13500</v>
      </c>
      <c r="R233" s="23">
        <v>300</v>
      </c>
      <c r="S233" s="24">
        <f t="shared" si="134"/>
        <v>13500</v>
      </c>
    </row>
    <row r="234" spans="1:19">
      <c r="A234" s="10">
        <v>226</v>
      </c>
      <c r="B234" s="10">
        <v>10</v>
      </c>
      <c r="C234" s="10" t="s">
        <v>268</v>
      </c>
      <c r="D234" s="10" t="s">
        <v>7</v>
      </c>
      <c r="E234" s="10" t="s">
        <v>7</v>
      </c>
      <c r="F234" s="22"/>
      <c r="G234" s="22"/>
      <c r="H234" s="22"/>
      <c r="I234" s="22"/>
      <c r="J234" s="22"/>
      <c r="K234" s="22"/>
      <c r="L234" s="22"/>
      <c r="M234" s="22"/>
      <c r="N234" s="22"/>
      <c r="O234" s="22"/>
      <c r="P234" s="22"/>
      <c r="Q234" s="22"/>
      <c r="R234" s="22"/>
      <c r="S234" s="22"/>
    </row>
    <row r="235" spans="1:19">
      <c r="A235" s="10">
        <v>227</v>
      </c>
      <c r="B235" s="10" t="s">
        <v>7</v>
      </c>
      <c r="C235" s="10" t="s">
        <v>269</v>
      </c>
      <c r="D235" s="10" t="s">
        <v>262</v>
      </c>
      <c r="E235" s="10">
        <v>1</v>
      </c>
      <c r="F235" s="23">
        <v>8500</v>
      </c>
      <c r="G235" s="24">
        <f>F235*$E235</f>
        <v>8500</v>
      </c>
      <c r="H235" s="23">
        <v>3850</v>
      </c>
      <c r="I235" s="24">
        <f>H235*$E235</f>
        <v>3850</v>
      </c>
      <c r="J235" s="24"/>
      <c r="K235" s="24"/>
      <c r="L235" s="23">
        <v>6000</v>
      </c>
      <c r="M235" s="24">
        <f>L235*$E235</f>
        <v>6000</v>
      </c>
      <c r="N235" s="24"/>
      <c r="O235" s="24"/>
      <c r="P235" s="23">
        <v>4500</v>
      </c>
      <c r="Q235" s="24">
        <f>P235*$E235</f>
        <v>4500</v>
      </c>
      <c r="R235" s="23">
        <v>4500</v>
      </c>
      <c r="S235" s="24">
        <f>R235*$E235</f>
        <v>4500</v>
      </c>
    </row>
    <row r="236" spans="1:19">
      <c r="F236" s="25"/>
      <c r="G236" s="25"/>
      <c r="H236" s="25"/>
      <c r="I236" s="25"/>
      <c r="J236" s="25"/>
      <c r="K236" s="25"/>
      <c r="L236" s="25"/>
      <c r="M236" s="25"/>
      <c r="N236" s="25"/>
      <c r="O236" s="25"/>
      <c r="P236" s="25"/>
      <c r="Q236" s="25"/>
      <c r="R236" s="25"/>
      <c r="S236" s="25"/>
    </row>
  </sheetData>
  <mergeCells count="9">
    <mergeCell ref="R2:S2"/>
    <mergeCell ref="A2:B2"/>
    <mergeCell ref="D2:E2"/>
    <mergeCell ref="N2:O2"/>
    <mergeCell ref="P2:Q2"/>
    <mergeCell ref="H2:I2"/>
    <mergeCell ref="L2:M2"/>
    <mergeCell ref="F2:G2"/>
    <mergeCell ref="J2:K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4" ma:contentTypeDescription="Create a new document." ma:contentTypeScope="" ma:versionID="b507d42e0d5d8f8eba5f2a606787d76f">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7ca9bbeb72f94e1003bc8c650a28f46c"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26232C-5872-4B47-848B-0732A41FFC14}">
  <ds:schemaRefs>
    <ds:schemaRef ds:uri="http://schemas.microsoft.com/sharepoint/v3/contenttype/forms"/>
  </ds:schemaRefs>
</ds:datastoreItem>
</file>

<file path=customXml/itemProps2.xml><?xml version="1.0" encoding="utf-8"?>
<ds:datastoreItem xmlns:ds="http://schemas.openxmlformats.org/officeDocument/2006/customXml" ds:itemID="{FFEACB08-9321-4835-93A3-400318ACB91B}">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d14d6e24-8e63-4660-88d2-aa410eff2534"/>
    <ds:schemaRef ds:uri="http://www.w3.org/XML/1998/namespace"/>
    <ds:schemaRef ds:uri="http://schemas.microsoft.com/office/infopath/2007/PartnerControls"/>
    <ds:schemaRef ds:uri="ecc90716-5126-4e73-9627-963dcf1064ff"/>
    <ds:schemaRef ds:uri="http://purl.org/dc/dcmitype/"/>
  </ds:schemaRefs>
</ds:datastoreItem>
</file>

<file path=customXml/itemProps3.xml><?xml version="1.0" encoding="utf-8"?>
<ds:datastoreItem xmlns:ds="http://schemas.openxmlformats.org/officeDocument/2006/customXml" ds:itemID="{76FF9AA5-0857-46C5-B135-BCC79D66C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2024-09-25T08:41:59Z</dcterms:created>
  <dcterms:modified xsi:type="dcterms:W3CDTF">2024-09-27T13:40:31Z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