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saif khan\Desktop\"/>
    </mc:Choice>
  </mc:AlternateContent>
  <xr:revisionPtr revIDLastSave="0" documentId="13_ncr:1_{C3CCFDE1-D3D3-4F32-931D-D7A9A3B48E24}" xr6:coauthVersionLast="47" xr6:coauthVersionMax="47" xr10:uidLastSave="{00000000-0000-0000-0000-000000000000}"/>
  <bookViews>
    <workbookView xWindow="-110" yWindow="-110" windowWidth="19420" windowHeight="11500" firstSheet="1" activeTab="1" xr2:uid="{00000000-000D-0000-FFFF-FFFF00000000}"/>
  </bookViews>
  <sheets>
    <sheet name="CIVIL M SHEET" sheetId="3" r:id="rId1"/>
    <sheet name="Estimate Cip Lounge T3 Lucknow" sheetId="1" r:id="rId2"/>
  </sheets>
  <definedNames>
    <definedName name="_xlnm.Print_Titles" localSheetId="0">'CIVIL M SHEET'!$4:$9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4" i="1" l="1"/>
  <c r="G43" i="1"/>
  <c r="G42" i="1"/>
  <c r="G41" i="1"/>
  <c r="G39" i="1"/>
  <c r="G38" i="1"/>
  <c r="G37" i="1"/>
  <c r="G36" i="1"/>
  <c r="G35" i="1"/>
  <c r="G34" i="1"/>
  <c r="G33" i="1"/>
  <c r="G32" i="1"/>
  <c r="G31" i="1"/>
  <c r="G30" i="1"/>
  <c r="G29" i="1"/>
  <c r="G28" i="1"/>
  <c r="G27" i="1"/>
  <c r="G26" i="1"/>
  <c r="G25" i="1"/>
  <c r="G24" i="1"/>
  <c r="G23" i="1"/>
  <c r="G22" i="1"/>
  <c r="G21" i="1"/>
  <c r="G20" i="1"/>
  <c r="G19" i="1"/>
  <c r="G18" i="1"/>
  <c r="G17" i="1"/>
  <c r="G16" i="1"/>
  <c r="G15" i="1"/>
  <c r="G14" i="1"/>
  <c r="G13" i="1" l="1"/>
  <c r="G12" i="1"/>
  <c r="G11" i="1"/>
  <c r="G10" i="1"/>
  <c r="H351" i="3" l="1"/>
  <c r="H350" i="3"/>
  <c r="G367" i="3"/>
  <c r="H361" i="3"/>
  <c r="H365" i="3" s="1"/>
  <c r="H360" i="3"/>
  <c r="H389" i="3"/>
  <c r="H437" i="3"/>
  <c r="H436" i="3"/>
  <c r="H435" i="3"/>
  <c r="H434" i="3"/>
  <c r="H433" i="3"/>
  <c r="H432" i="3"/>
  <c r="H431" i="3"/>
  <c r="H430" i="3"/>
  <c r="H429" i="3"/>
  <c r="H428" i="3"/>
  <c r="H427" i="3"/>
  <c r="H426" i="3"/>
  <c r="H425" i="3"/>
  <c r="H424" i="3"/>
  <c r="H423" i="3"/>
  <c r="H438" i="3" s="1"/>
  <c r="G440" i="3" s="1"/>
  <c r="H724" i="3"/>
  <c r="G727" i="3" s="1"/>
  <c r="G729" i="3" s="1"/>
  <c r="H716" i="3"/>
  <c r="G719" i="3" s="1"/>
  <c r="G721" i="3" s="1"/>
  <c r="H708" i="3"/>
  <c r="G711" i="3" s="1"/>
  <c r="H700" i="3"/>
  <c r="G703" i="3" s="1"/>
  <c r="G705" i="3" s="1"/>
  <c r="H692" i="3"/>
  <c r="G695" i="3" s="1"/>
  <c r="G697" i="3" s="1"/>
  <c r="H684" i="3"/>
  <c r="G687" i="3" s="1"/>
  <c r="G689" i="3" s="1"/>
  <c r="H676" i="3"/>
  <c r="G679" i="3" s="1"/>
  <c r="G681" i="3" s="1"/>
  <c r="H668" i="3"/>
  <c r="G671" i="3" s="1"/>
  <c r="G673" i="3" s="1"/>
  <c r="H660" i="3"/>
  <c r="G663" i="3" s="1"/>
  <c r="G665" i="3" s="1"/>
  <c r="H652" i="3"/>
  <c r="G655" i="3" s="1"/>
  <c r="G657" i="3" s="1"/>
  <c r="H644" i="3"/>
  <c r="G647" i="3" s="1"/>
  <c r="H636" i="3"/>
  <c r="G639" i="3" s="1"/>
  <c r="G641" i="3" s="1"/>
  <c r="H628" i="3"/>
  <c r="G631" i="3" s="1"/>
  <c r="G633" i="3" s="1"/>
  <c r="H620" i="3"/>
  <c r="G623" i="3" s="1"/>
  <c r="G625" i="3" s="1"/>
  <c r="H612" i="3"/>
  <c r="G615" i="3" s="1"/>
  <c r="H604" i="3"/>
  <c r="G607" i="3" s="1"/>
  <c r="G609" i="3" s="1"/>
  <c r="H596" i="3"/>
  <c r="G599" i="3" s="1"/>
  <c r="G601" i="3" s="1"/>
  <c r="H589" i="3"/>
  <c r="G592" i="3" s="1"/>
  <c r="G594" i="3" s="1"/>
  <c r="H580" i="3"/>
  <c r="G583" i="3" s="1"/>
  <c r="H571" i="3"/>
  <c r="G574" i="3" s="1"/>
  <c r="G576" i="3" s="1"/>
  <c r="H527" i="3"/>
  <c r="H526" i="3"/>
  <c r="H509" i="3"/>
  <c r="H399" i="3"/>
  <c r="H398" i="3"/>
  <c r="H388" i="3"/>
  <c r="H387" i="3"/>
  <c r="H386" i="3"/>
  <c r="H385" i="3"/>
  <c r="H384" i="3"/>
  <c r="H383" i="3"/>
  <c r="H382" i="3"/>
  <c r="H381" i="3"/>
  <c r="H380" i="3"/>
  <c r="H379" i="3"/>
  <c r="H378" i="3"/>
  <c r="H377" i="3"/>
  <c r="H376" i="3"/>
  <c r="H375" i="3"/>
  <c r="H374" i="3"/>
  <c r="H373" i="3"/>
  <c r="H349" i="3"/>
  <c r="H331" i="3"/>
  <c r="H338" i="3"/>
  <c r="H337" i="3"/>
  <c r="H336" i="3"/>
  <c r="H335" i="3"/>
  <c r="H334" i="3"/>
  <c r="H333" i="3"/>
  <c r="H332" i="3"/>
  <c r="H330" i="3"/>
  <c r="H322" i="3"/>
  <c r="H320" i="3"/>
  <c r="H318" i="3"/>
  <c r="H317" i="3"/>
  <c r="H316" i="3"/>
  <c r="H315" i="3"/>
  <c r="H313" i="3"/>
  <c r="H309" i="3"/>
  <c r="H307" i="3"/>
  <c r="H305" i="3"/>
  <c r="H294" i="3"/>
  <c r="H302" i="3"/>
  <c r="H301" i="3"/>
  <c r="H300" i="3"/>
  <c r="H299" i="3"/>
  <c r="H304" i="3"/>
  <c r="H311" i="3"/>
  <c r="H310" i="3"/>
  <c r="H390" i="3" l="1"/>
  <c r="G392" i="3" s="1"/>
  <c r="G713" i="3"/>
  <c r="H402" i="3"/>
  <c r="G404" i="3" s="1"/>
  <c r="H528" i="3"/>
  <c r="G529" i="3" s="1"/>
  <c r="G649" i="3"/>
  <c r="G617" i="3"/>
  <c r="G585" i="3"/>
  <c r="H339" i="3"/>
  <c r="G341" i="3" s="1"/>
  <c r="H562" i="3"/>
  <c r="G565" i="3" s="1"/>
  <c r="H553" i="3"/>
  <c r="G556" i="3" s="1"/>
  <c r="G558" i="3" s="1"/>
  <c r="H544" i="3"/>
  <c r="G547" i="3" s="1"/>
  <c r="G549" i="3" s="1"/>
  <c r="H535" i="3"/>
  <c r="G538" i="3" s="1"/>
  <c r="G540" i="3" s="1"/>
  <c r="H517" i="3"/>
  <c r="G520" i="3" s="1"/>
  <c r="H508" i="3"/>
  <c r="H499" i="3"/>
  <c r="G502" i="3" s="1"/>
  <c r="G504" i="3" s="1"/>
  <c r="H490" i="3"/>
  <c r="G493" i="3" s="1"/>
  <c r="G495" i="3" s="1"/>
  <c r="H481" i="3"/>
  <c r="G484" i="3" s="1"/>
  <c r="G486" i="3" s="1"/>
  <c r="H472" i="3"/>
  <c r="G475" i="3" s="1"/>
  <c r="G468" i="3"/>
  <c r="H460" i="3"/>
  <c r="G456" i="3"/>
  <c r="H448" i="3"/>
  <c r="H446" i="3"/>
  <c r="G442" i="3"/>
  <c r="H410" i="3"/>
  <c r="G417" i="3" s="1"/>
  <c r="G369" i="3"/>
  <c r="H348" i="3"/>
  <c r="H347" i="3"/>
  <c r="H314" i="3"/>
  <c r="H319" i="3"/>
  <c r="H321" i="3"/>
  <c r="H295" i="3"/>
  <c r="H296" i="3"/>
  <c r="H297" i="3"/>
  <c r="H298" i="3"/>
  <c r="H303" i="3"/>
  <c r="H306" i="3"/>
  <c r="H308" i="3"/>
  <c r="H312" i="3"/>
  <c r="H293" i="3"/>
  <c r="H292" i="3"/>
  <c r="H284" i="3"/>
  <c r="H283" i="3"/>
  <c r="H275" i="3"/>
  <c r="H276" i="3" s="1"/>
  <c r="G277" i="3" s="1"/>
  <c r="G279" i="3" s="1"/>
  <c r="H267" i="3"/>
  <c r="H266" i="3"/>
  <c r="H258" i="3"/>
  <c r="H257" i="3"/>
  <c r="H256" i="3"/>
  <c r="H248" i="3"/>
  <c r="H250" i="3" s="1"/>
  <c r="G251" i="3" s="1"/>
  <c r="G253" i="3" s="1"/>
  <c r="H240" i="3"/>
  <c r="H239" i="3"/>
  <c r="H231" i="3"/>
  <c r="G233" i="3" s="1"/>
  <c r="H223" i="3"/>
  <c r="H222" i="3"/>
  <c r="H212" i="3"/>
  <c r="H214" i="3" s="1"/>
  <c r="G215" i="3" s="1"/>
  <c r="G217" i="3" s="1"/>
  <c r="H203" i="3"/>
  <c r="H205" i="3" s="1"/>
  <c r="G206" i="3" s="1"/>
  <c r="H180" i="3"/>
  <c r="I164" i="3"/>
  <c r="I165" i="3" s="1"/>
  <c r="G167" i="3" s="1"/>
  <c r="H109" i="3"/>
  <c r="H108" i="3"/>
  <c r="H107" i="3"/>
  <c r="H90" i="3"/>
  <c r="H91" i="3"/>
  <c r="H89" i="3"/>
  <c r="H352" i="3" l="1"/>
  <c r="G354" i="3" s="1"/>
  <c r="G419" i="3"/>
  <c r="G406" i="3"/>
  <c r="G394" i="3"/>
  <c r="G531" i="3"/>
  <c r="H510" i="3"/>
  <c r="G511" i="3" s="1"/>
  <c r="G522" i="3"/>
  <c r="G343" i="3"/>
  <c r="H323" i="3"/>
  <c r="G324" i="3" s="1"/>
  <c r="G567" i="3"/>
  <c r="G477" i="3"/>
  <c r="H241" i="3"/>
  <c r="G242" i="3" s="1"/>
  <c r="H285" i="3"/>
  <c r="G286" i="3" s="1"/>
  <c r="H268" i="3"/>
  <c r="G269" i="3" s="1"/>
  <c r="H93" i="3"/>
  <c r="H224" i="3"/>
  <c r="G226" i="3" s="1"/>
  <c r="H259" i="3"/>
  <c r="G260" i="3" s="1"/>
  <c r="G208" i="3"/>
  <c r="G235" i="3"/>
  <c r="G356" i="3" l="1"/>
  <c r="G513" i="3"/>
  <c r="G326" i="3"/>
  <c r="G271" i="3"/>
  <c r="G244" i="3"/>
  <c r="G288" i="3"/>
  <c r="G262" i="3"/>
  <c r="G228" i="3"/>
  <c r="H182" i="3" l="1"/>
  <c r="G183" i="3" s="1"/>
  <c r="H172" i="3"/>
  <c r="H174" i="3" s="1"/>
  <c r="G175" i="3" s="1"/>
  <c r="I144" i="3"/>
  <c r="G120" i="3"/>
  <c r="G102" i="3"/>
  <c r="G94" i="3"/>
  <c r="H79" i="3"/>
  <c r="G83" i="3" s="1"/>
  <c r="H72" i="3"/>
  <c r="H71" i="3"/>
  <c r="H40" i="3"/>
  <c r="H13" i="3"/>
  <c r="G85" i="3" l="1"/>
  <c r="H110" i="3"/>
  <c r="G111" i="3" s="1"/>
  <c r="I145" i="3"/>
  <c r="G147" i="3" s="1"/>
  <c r="G138" i="3"/>
  <c r="G140" i="3" s="1"/>
  <c r="G129" i="3"/>
  <c r="G131" i="3" s="1"/>
  <c r="H73" i="3"/>
  <c r="G74" i="3" s="1"/>
  <c r="G54" i="3"/>
  <c r="G56" i="3" s="1"/>
  <c r="H63" i="3"/>
  <c r="G64" i="3" s="1"/>
  <c r="G66" i="3" s="1"/>
  <c r="H43" i="3"/>
  <c r="G44" i="3" s="1"/>
  <c r="H24" i="3"/>
  <c r="G25" i="3" s="1"/>
  <c r="G27" i="3" s="1"/>
  <c r="H15" i="3"/>
  <c r="G16" i="3" s="1"/>
  <c r="G782" i="3"/>
  <c r="G775" i="3"/>
  <c r="G768" i="3"/>
  <c r="G200" i="3"/>
  <c r="G193" i="3"/>
  <c r="G169" i="3"/>
  <c r="G154" i="3"/>
  <c r="G155" i="3"/>
  <c r="G153" i="3"/>
  <c r="G177" i="3"/>
  <c r="G185" i="3" s="1"/>
  <c r="G122" i="3"/>
  <c r="G104" i="3"/>
  <c r="G96" i="3"/>
  <c r="G149" i="3" l="1"/>
  <c r="G113" i="3"/>
  <c r="G76" i="3"/>
  <c r="G46" i="3"/>
  <c r="G18" i="3"/>
  <c r="G156" i="3"/>
  <c r="G157" i="3" s="1"/>
  <c r="G33" i="3"/>
  <c r="G35" i="3" s="1"/>
  <c r="G159" i="3" l="1"/>
</calcChain>
</file>

<file path=xl/sharedStrings.xml><?xml version="1.0" encoding="utf-8"?>
<sst xmlns="http://schemas.openxmlformats.org/spreadsheetml/2006/main" count="929" uniqueCount="374">
  <si>
    <t>SL.No</t>
  </si>
  <si>
    <t>Unit</t>
  </si>
  <si>
    <t>Qty</t>
  </si>
  <si>
    <t>Rate</t>
  </si>
  <si>
    <t>Amount</t>
  </si>
  <si>
    <t>Total</t>
  </si>
  <si>
    <t>S. No.</t>
  </si>
  <si>
    <t>Specification</t>
  </si>
  <si>
    <t>No.</t>
  </si>
  <si>
    <t>Total Qty</t>
  </si>
  <si>
    <t>UOM</t>
  </si>
  <si>
    <t>Remark</t>
  </si>
  <si>
    <t>WO Qty</t>
  </si>
  <si>
    <t>Contractor   : IMPULSE BRANDING SOLUTIONS</t>
  </si>
  <si>
    <t>IMPULSE BRANDING SOLUTIONS</t>
  </si>
  <si>
    <t>03/204, SUNDAR DARSHAN CHSL, MIRA BHAYANDER, THANE - 401107</t>
  </si>
  <si>
    <t>GST@18%</t>
  </si>
  <si>
    <t>Net Total</t>
  </si>
  <si>
    <t xml:space="preserve">W/O No :                     Date -  </t>
  </si>
  <si>
    <t xml:space="preserve">W/O No :  </t>
  </si>
  <si>
    <t>FDS MEASUREMENT SHEET</t>
  </si>
  <si>
    <t>BOQItem. Code</t>
  </si>
  <si>
    <t>FDS Qty</t>
  </si>
  <si>
    <t xml:space="preserve">Providing &amp; pasting 1mm thick laminate of approved brand &amp; manufacture, shade, colour over existing 12mm thick HDHMR board as per drawing etc complete </t>
  </si>
  <si>
    <t xml:space="preserve">Ceilling </t>
  </si>
  <si>
    <t>Sqm</t>
  </si>
  <si>
    <t>7A</t>
  </si>
  <si>
    <t>Rmt</t>
  </si>
  <si>
    <t>FLOORING</t>
  </si>
  <si>
    <t>CUM</t>
  </si>
  <si>
    <t>Nos</t>
  </si>
  <si>
    <t>FOH Area</t>
  </si>
  <si>
    <t>BOH AREA</t>
  </si>
  <si>
    <t>RMT</t>
  </si>
  <si>
    <t>Providing and fixing 38 mm. thick flush door shutters core of block board construction with  well matched 1mm thick  laminate   sheet of approved make &amp; shade on both faces of shutter including all required fittings such as 4 nos. 125 mm. size SS bearing  hinges with necessary SS screws and S.S. fittings including handles, tower bolts, door stopper, rubber buffer,Teak wood lipping   etc.  complete in all respect.( Basic cost of laminate @ 60/- Sqft)  ( Actual size of shutter to be measured &amp; paid ).</t>
  </si>
  <si>
    <t>B</t>
  </si>
  <si>
    <t>DOORS &amp; WINDOWS</t>
  </si>
  <si>
    <t>BOH AREA 1</t>
  </si>
  <si>
    <t>Providing &amp; fixing Teak wood 1st quality of central province, wood work in frames of doors, windows etc, including fixing the door frames in the opening with fastners etc as per drawing complete, PU polished with  polish of approved shade &amp; texture as per sample etc. complete as per instructions of project-in-Charge and drawings..</t>
  </si>
  <si>
    <t>Cum</t>
  </si>
  <si>
    <t>Each</t>
  </si>
  <si>
    <t>H</t>
  </si>
  <si>
    <t>Light Box</t>
  </si>
  <si>
    <t>WATCHES GANDOLA 1000x450x1150</t>
  </si>
  <si>
    <t xml:space="preserve"> SUN GLASSES GANDOLA  1000x500x1350</t>
  </si>
  <si>
    <t>J</t>
  </si>
  <si>
    <t>Extra Work 3 D Acrylic Letter</t>
  </si>
  <si>
    <r>
      <t xml:space="preserve">Lucknow Duty Free  : </t>
    </r>
    <r>
      <rPr>
        <sz val="12"/>
        <color indexed="8"/>
        <rFont val="Calibri"/>
        <family val="2"/>
      </rPr>
      <t xml:space="preserve">  50  mm Acrylic Holo Box Letter 3 D With Lit Lasar Cut Lucknow Duty Free   PU Painted ,  As Per Colour </t>
    </r>
  </si>
  <si>
    <t>Application of 3 mm sandwich acrylic on Departure wall-bay</t>
  </si>
  <si>
    <t>Application of 3 mm sandwich acrylic on Departure Gandola</t>
  </si>
  <si>
    <t>Kg</t>
  </si>
  <si>
    <t>BOH Area</t>
  </si>
  <si>
    <t>FOH AREA</t>
  </si>
  <si>
    <t>W</t>
  </si>
  <si>
    <t xml:space="preserve">FOH Area </t>
  </si>
  <si>
    <t>LED Desplay  Curve Area</t>
  </si>
  <si>
    <t>SQM</t>
  </si>
  <si>
    <t>Extra Work 3 D Acrylic sandwich</t>
  </si>
  <si>
    <t>Door Profile</t>
  </si>
  <si>
    <t xml:space="preserve">Dismantling of existing flooring  to the mother slab, with the help of permissible tools &amp; during the specifies time of the day so as to minimise the disturbance to the adjacent occupants/users etc </t>
  </si>
  <si>
    <t>Demolishing of brick work in cement mortar  &amp; cleaning the site for work able</t>
  </si>
  <si>
    <t>1A</t>
  </si>
  <si>
    <t>2A</t>
  </si>
  <si>
    <t xml:space="preserve">115mm brick wall </t>
  </si>
  <si>
    <t>2B</t>
  </si>
  <si>
    <t>Dismantling of existing floor &amp; wall tiles with base mortar &amp; cleaning the site for work able condition.</t>
  </si>
  <si>
    <t>3A</t>
  </si>
  <si>
    <t>Existing floor &amp; wall</t>
  </si>
  <si>
    <t xml:space="preserve">Dismantling of existing Door with frame &amp; stacking the same in the premises. </t>
  </si>
  <si>
    <t>4A</t>
  </si>
  <si>
    <t xml:space="preserve">Dismantling of RCC works in beams, columns, slabs etc. including sub-base, cutting and removal of reinforcement, stacking of serviceable  material. </t>
  </si>
  <si>
    <t>5A</t>
  </si>
  <si>
    <t>Disposal of building rubbish / malba / similar unserviceable, dismantled or waste materials by mechanical means, including loading, transporting, unloading to approved municipal dumping ground or as approved by Engineer-in-charge, beyond 50 m initial lead, for all leads and lifts complete.</t>
  </si>
  <si>
    <t>6A</t>
  </si>
  <si>
    <t>Disposal of building rubbish / malba</t>
  </si>
  <si>
    <t>Dismantling of existing plaster with P.O.P. &amp; cleaning the site for workable</t>
  </si>
  <si>
    <t>Dismantling of cement concrete  flooring &amp; cleaning the site for workable</t>
  </si>
  <si>
    <t>8A</t>
  </si>
  <si>
    <t>Removing  of Cinder filling  &amp; cleaning the site for workable</t>
  </si>
  <si>
    <t>9A</t>
  </si>
  <si>
    <t xml:space="preserve"> Cleaning the site for workable</t>
  </si>
  <si>
    <t xml:space="preserve">Providing &amp; laying PCC 1:2:4 ( 1Cement:2 Caorse sand:4 Caorse aggregates 10 mm downgraded) as screed concrete etc complete including centring &amp; shuttering &amp; removal of form work as per drawings &amp; instructions of Project in Charge complete for all leads, lifts, levels, heights . </t>
  </si>
  <si>
    <t>10A</t>
  </si>
  <si>
    <t>Providing Providing and laying autoclaved aerated cement blocks masonry with 150mm/230mm/300 mm thick AAC blocks in super structure above plinth level up to floor V level with RCC band at sill level and lintel level with approved block laying polymer modified adhesive mortar all complete as per direction of Engineer-in-Charge. (The payment of RCC band and reinforcement shall be made for seperately)</t>
  </si>
  <si>
    <t>11A</t>
  </si>
  <si>
    <t>Reinforced cement concrete work in vertical and horizontal fins individually or forming box louvers, bands, facials and eaves boards above plinth level up to floor five level, excluding the cost of centring , shuttering, finishing and reinforcement with 1:11/2:3 ( 1 cement:11/2 coarse sand:3 Coarse Aggregates) Cement Concrete etc complete as per drawings.</t>
  </si>
  <si>
    <t>12A</t>
  </si>
  <si>
    <t>13A</t>
  </si>
  <si>
    <t>Steel reinforcement for R.C.C. work including straightening, cutting, bending, placing in position and binding all complete above plinth level.</t>
  </si>
  <si>
    <t>14A</t>
  </si>
  <si>
    <t>Plastering the exposed surface of AAC block work with Cement plaster 12mm thick in cement mortar 1:3( 1 cement:3fine sand) etc complete for all leads, lifts &amp; heights as per drawings and instructions of Project-in-Charge.</t>
  </si>
  <si>
    <t>17A</t>
  </si>
  <si>
    <t>18A</t>
  </si>
  <si>
    <t>Providing &amp; fixing white ash wood moulding of size 100x100mm of profile, pattern, design as per drawing. the moulding shall be fixed in the enterance capsule in circular/semi circular profile etc complete as per drawing &amp; instructions of Project-in-Charge at all heights, levels, lead, lifts etc The vendor is required to get teh sample approved before procuring. Rate includes PU Polishing of approved make etc.</t>
  </si>
  <si>
    <t>19A</t>
  </si>
  <si>
    <t>Providing &amp; fixing concealed Hydraulic door closer of approved make including all fixing arrangement complete in all respect.</t>
  </si>
  <si>
    <t>20A</t>
  </si>
  <si>
    <t>21A</t>
  </si>
  <si>
    <t>22A</t>
  </si>
  <si>
    <t>digital panel</t>
  </si>
  <si>
    <t>Providing and laying Vitrified tiles in floor in different sizes (thickness to be specified by the manufacturer) with water absorption less than 0.08% and conforming to IS:15622, of approved brand &amp; manufacturer, in all colours and shade, laid on 20 mm thick cement mortar 1:4 (1 cement: 4 coarse sand) jointing with grey cement slurry @3.3 kg/sqm including grouting the joints with white cement and matching pigments etc. The tiles must be cut with the zero chipping diamond cutter only . Laying of tiles will be done with the notch trowel, plier, wedge, clips of required thickness, leveling system and rubber mallet for placing the tiles gently etc complete</t>
  </si>
  <si>
    <t>23A</t>
  </si>
  <si>
    <t>VITRIFIED TILES 600X600MM-T2</t>
  </si>
  <si>
    <t>24A</t>
  </si>
  <si>
    <t>Providing &amp; Fixing 'T' profile made of  BRASS Strip of Size 5mm on top x 4mm thick x 25mm deep  of approved brand, shade, colour, texture, finish as per sample approved of size  OR As per detail dwg., fixed with approved adhesive as per profile &amp; shape in teh flooring as per drawing and instructions of Project-in-Charge.</t>
  </si>
  <si>
    <t>25A</t>
  </si>
  <si>
    <t>T PROFILE</t>
  </si>
  <si>
    <t>26A</t>
  </si>
  <si>
    <t>29A</t>
  </si>
  <si>
    <t>30A</t>
  </si>
  <si>
    <t>31A</t>
  </si>
  <si>
    <t>32A</t>
  </si>
  <si>
    <t>Fire Rated Board Gypsum False Ceiling</t>
  </si>
  <si>
    <t>LACQURED GLASS IN FALSE CEILING:  Providing and fixing false ceiling at all height including providing and fixing of frame work made of special sections, power pressed from M.S. sheets and galvanized with zinc coating of 120 gms/sqm (both side inclusive) as per IS : 277 and consisting of angle cleats of size 25 mm wide x 1.6 mm thick with flanges of 27 mm and 37mm, at 1200 mm centre to centre, one flange fixed to the ceiling with dash fastener 12.5 mm dia x 50mm long with 6mm dia bolts, other flange of cleat fixed to the angle hangers of 25x10x0.50 mm of required length with nuts &amp; bolts of required size and other end of angle hanger fixed with intermediate G.I. channels 45x15x0.9 mm running at the spacing of 1200 mm centre to centre, to which the ceiling section 0.5 mm thick bottom wedge of 80 mm with tapered flanges of 26 mm each having lips of 10.5 mm, at 450 mm centre</t>
  </si>
  <si>
    <t xml:space="preserve"> LACQURED GLASS IN FALSE CEILING</t>
  </si>
  <si>
    <t>Providing &amp; fixing Leaf made of HDHMR FR Board 12mm thick</t>
  </si>
  <si>
    <t>Smaller leaf cluster area L2</t>
  </si>
  <si>
    <t>37A</t>
  </si>
  <si>
    <t>HDHMR FR 12mm thick board over existing MS Tubular frame</t>
  </si>
  <si>
    <t>38A</t>
  </si>
  <si>
    <t>39A</t>
  </si>
  <si>
    <t xml:space="preserve">HDHMR FR 12mm thick board over existing MS Tubular frame with SS screws counter sunk including making necessary openings for wires etc.  as per drawings &amp; instructions of Project In Charge. Base frame shall be measured &amp; paid separately be it wooden battens or MS tubular section. LED light with acrylic sheet shall also be measured and paid separately, cavity for fixing teh light is to be provided in teh frame made under this item. ( this stem is to be operated for small width panelling say up to 200mm)  </t>
  </si>
  <si>
    <t>40A</t>
  </si>
  <si>
    <t>Providing &amp; Fixing additional acrylic sheet member of 300mm wide as additional frame to Entry/Exit gates/doors as per drawing. The 300mm wide panel as additional frame shall consist of 2x3mmthick acrylic transparent sheets of approved brand &amp; manufacture sandwiched together after placing Mangalorian Fabric of approved shade, pattern, design, sealing the ends with approved sealant. Fixing</t>
  </si>
  <si>
    <t>41A</t>
  </si>
  <si>
    <t>Providing &amp; fixing 1mm thick SS304 grade, PVD coated sheet on teh box sections. The PVD coating shall be minimum 5 micron in thickness of approved shade, colour, texture as per approved sample. The sheet shall be screwed with teh HDHMR FR Board as peroxided under separate item, with SS 304 grade counter sunk screws PVD coated with matching shade etc complete.</t>
  </si>
  <si>
    <t>42A</t>
  </si>
  <si>
    <t>Providing &amp; fixing 1mm CNC  thick SS304 grade, PVD coated sheet on teh box sections</t>
  </si>
  <si>
    <t>Painting three or more coats of texture paint ( interior grade)  including rubbing &amp; repairing with putty for achieving even surface etc with paint of approved brand &amp; manufacture etc complete as per directions of Project in Charge for leads, levels &amp; heights.</t>
  </si>
  <si>
    <t>43A</t>
  </si>
  <si>
    <t>44A</t>
  </si>
  <si>
    <t xml:space="preserve">Painting synthetic enamel paint three or more coats  to give smooth &amp; even shade with a paint of approved quality, brand &amp; manufacture etc complete as per instructions of Project In Charge </t>
  </si>
  <si>
    <t>Painting synthetic enamel paint three or more coats</t>
  </si>
  <si>
    <t>45A</t>
  </si>
  <si>
    <t xml:space="preserve">Painting  three or more coats  with emulsion paint of approved brand &amp; manufacture, shade, texture etc  over a coat of approved wood primer on all exposed surfaces,  over it paisley paint motif with a 'dye' shall be painted with approved shade of emulsion paint of approved brand &amp; manufacture , shade, texture as per pattern approved, stencil &amp; sample needs to be got approved before starting the work. The rate is inclusive of all the operations described above for all leads, lifts, heights as per drawings complete. </t>
  </si>
  <si>
    <t>Painting  three or more coats  with emulsion paint of approved brand</t>
  </si>
  <si>
    <t>46A</t>
  </si>
  <si>
    <t>Fixing arrangements only for chandelier of approved design, pattern, size, configuration etc as per sample approved as per directions of Project-in-Charge</t>
  </si>
  <si>
    <t>Fixing arrangements only for chandelier</t>
  </si>
  <si>
    <t>EACH</t>
  </si>
  <si>
    <t>47A</t>
  </si>
  <si>
    <t>48A</t>
  </si>
  <si>
    <t>Providing &amp; fixing  POS / TILLS Counter with Back Unit storage, storage structure Made in 18mm HDHMR Board and finish in 1mm thick Laminate as approved/detail dwg., 
main counter front will be +150mm high from counter top finish level and curve from one side end as per design / detail dwg., counter Top and front will be  finish in Solid acrylic surface, front will be cover with 6mm thick corion cladding in base with SS 304 Grade 1mm thick CNC cut design PVD finish sheet over pasted, storgae will be made in openable shutters with4 no of drawer each pedestial x 2nos in below the front counter and openable shutters, for back storages only openable shutters with complete requiremenst of hardware as per approved makes, cost also include the 100mm PVD finish skirting as per detail drawing.</t>
  </si>
  <si>
    <t>49A</t>
  </si>
  <si>
    <t xml:space="preserve">Providing 10 mm thick plaster of Paris (gypsum anhydrous) ceiling up to a height of 5 m above floor level, over first class kail wood strips 25x6 mm with 10 mm gap in between and reinforced with rabbit wire mesh fixed to GI Frame or wooden frame as per directions of Project-in-Charge </t>
  </si>
  <si>
    <t>50A</t>
  </si>
  <si>
    <t>POP Punning : Providing &amp; applying Water Resistant and Quick Drying, Non Curable Type of average 12-15 mm thick plaster of Paris and wiremesh at joints of diff. material to the walls and columns in square plumb line and level. The cost to  include scraping and removing the existing neeru finish and also the  hacking the surface of walls/columns. After leveling, the surfaces to be finished to receive paint . Rate to include provisioning of  grooves as per design. The POP puning to be carried out 100mm above the finished ceiling level and not for the area above.</t>
  </si>
  <si>
    <t xml:space="preserve">  POP PUNNING</t>
  </si>
  <si>
    <t>52A</t>
  </si>
  <si>
    <t>53A</t>
  </si>
  <si>
    <t>SALE COUNTER</t>
  </si>
  <si>
    <t>55A</t>
  </si>
  <si>
    <t>Circular Toy Station Gandola :</t>
  </si>
  <si>
    <t>56A</t>
  </si>
  <si>
    <t>Access Panel Trap Doors</t>
  </si>
  <si>
    <t>57A</t>
  </si>
  <si>
    <t xml:space="preserve">LED Recessed 25W LED, colour temperature of 4000K,  Continues U Profile, B = 50mm, H = 35mm. </t>
  </si>
  <si>
    <t>58A</t>
  </si>
  <si>
    <t>LIQUOR WALL BAY</t>
  </si>
  <si>
    <t>59A</t>
  </si>
  <si>
    <t>60A</t>
  </si>
  <si>
    <t>PERFUMES &amp; COSMETICS WALL WAY</t>
  </si>
  <si>
    <t>CONFECTIONERY WALL WAY</t>
  </si>
  <si>
    <t>LIQUER GANDOLA : SIZE 1500x800x1350mm</t>
  </si>
  <si>
    <t>LIQUER GANDOLA : SIZE 1000x800x1350mm</t>
  </si>
  <si>
    <t>PERFUME &amp; COSMETICS GANDOLA SIZE 1000x800x1350mm</t>
  </si>
  <si>
    <t>ELECTRONICS  GANDOLA SIZE 1000x900x1350mm</t>
  </si>
  <si>
    <t xml:space="preserve">TOYS GONDOLA </t>
  </si>
  <si>
    <t>CONFECTIONERY GANDOLA</t>
  </si>
  <si>
    <t>SUPERMART GANDOLA</t>
  </si>
  <si>
    <t>LUGGAGE WALL BAY 1000x500x2500mm</t>
  </si>
  <si>
    <t>LUGGAGE GONDOLA 1000X800MM</t>
  </si>
  <si>
    <t>LUGGAGE PODIUM</t>
  </si>
  <si>
    <t>1000x500x700mm FLAT TABLE</t>
  </si>
  <si>
    <t>900x500x600mm FLAT TABLE</t>
  </si>
  <si>
    <t>Name of the Work :  CVL INT  Duty Free Arrival</t>
  </si>
  <si>
    <t>Date:- 20.03.2024</t>
  </si>
  <si>
    <t>Project  :  Duty Free Arrival T3 Lucknow</t>
  </si>
  <si>
    <t xml:space="preserve">Dismantling </t>
  </si>
  <si>
    <t xml:space="preserve">Dismantling of existing flooring </t>
  </si>
  <si>
    <t>Dismantling of existing plaster Ceilling</t>
  </si>
  <si>
    <t>For Raceway</t>
  </si>
  <si>
    <t>FOH AREA &amp; BOH AREA</t>
  </si>
  <si>
    <t>Cleaning</t>
  </si>
  <si>
    <t>PCC</t>
  </si>
  <si>
    <t>RCC</t>
  </si>
  <si>
    <t xml:space="preserve">Reinforced cement </t>
  </si>
  <si>
    <t>RCC Work</t>
  </si>
  <si>
    <t>PlasteringWork</t>
  </si>
  <si>
    <t>Display Wall D2</t>
  </si>
  <si>
    <t xml:space="preserve">BOH AREA </t>
  </si>
  <si>
    <t>BOH AREA Door Profile</t>
  </si>
  <si>
    <t>RMR</t>
  </si>
  <si>
    <t>door closer</t>
  </si>
  <si>
    <t xml:space="preserve">BOH AREA Door </t>
  </si>
  <si>
    <t xml:space="preserve">                        Providing &amp; fixing  Door  Lock (  Motrise  lever one side knob cylinder &amp; one side key  finish in rose gold SS  ) of approved make including all fixing arrangement complete in all respect.                                                                            </t>
  </si>
  <si>
    <t>Door  Lock</t>
  </si>
  <si>
    <t>BHH AREA Door</t>
  </si>
  <si>
    <t>rrangement , push pull type, heavy duty ss bearing hinges minimum 6 nos. Of minimum 5" high preferably concealed type , handle , locking arrangement etc as per drawing &amp; instructions of Project-in-Charge, all teh materials such as HDHMR FR frame, back panel, providing 7 fixing stoppers at teh back for panel to rest on teh designated position.( PVD coated sheet etc shall be paid under relevant item).  providing of heavy duty 360° rotatable CASTORS. MS frame or wooden frame shall be paid separately. The shop drawing shall be prepared by teh vendor for approval for teh said arrangement.The rate is inclusive of making nitches for concealing Locking arrangement strips, hinges etc wherever required and to teh extent required</t>
  </si>
  <si>
    <t>VITRIFIED TILES 1200X600MM-T2</t>
  </si>
  <si>
    <t>Froor Leaf</t>
  </si>
  <si>
    <t>FOH AREA  Steep</t>
  </si>
  <si>
    <t>Italian marble as inlay including  cutting flooring done with  VITRFIED Tiles as per item no. 5 above,  in the desired profile colour, shade, texture ( profile circular , semi circular, parabolic profile etc as per drawing etc complete including disposal of wastage to the dumping ground to be located by the Vendor complete . The rate is inclusive of all wastages which may be there as per drawing. The actual finish area shall be measured for payment i.e. of inlay portion. The measurements shall be done only once even though there may be two or more combinations of tiles to be used as inlay</t>
  </si>
  <si>
    <t>Italian marble as inlay including  cutting flooring</t>
  </si>
  <si>
    <t xml:space="preserve"> Italian marble as inlay including  cutting flooring LEAF</t>
  </si>
  <si>
    <t>18 mm thick Italian Marble stone slab</t>
  </si>
  <si>
    <t>18 mm thick Italian Marble stone slab Leaf</t>
  </si>
  <si>
    <t>18 mm thick Italian Marble stone slab Planter Area</t>
  </si>
  <si>
    <t>27A</t>
  </si>
  <si>
    <t>28A</t>
  </si>
  <si>
    <t>stiched double webbed white with 6mm reveal profile (white/black),comprising of main-T runners of size 15x42mm of length 3000 mm, cross - T of size 15x42 mm of length 1200 mm and secondary intermediate cross- T of size 15x42 mm of length 600mm to form grid module of size 600 x 600 mm, suspended from ceiling using galvanised mild steel items (galvanizing @ 80 grams per sqm) i.e. 50 mm long, 8 mmouter diameter M-6 dash fasteners, 6 mm dia fully threaded hanger rod upto 1000 mm length and L-shape level adjuster of size 85x25x2 mm. Galvanised iron perimeter wall angle of size 22x19x0.40 mm of length 3000 mm to be fixed on periphery wall / partition with the help of plastic rawl plugs at 450 mm center to center and 40mm long dry wall S.S screws. The work shall be carried out as per specifications, drawing and as per directions of the Engineer-in-Charge.                                                                                                    With 15 mm thick integral densified micro edge light weight Calcium Silicate Tiles</t>
  </si>
  <si>
    <t>false ceiling tiles 600X600MM</t>
  </si>
  <si>
    <t>lange of 20mm and another flange of 30mm and a web of 28mm) screw fixed to brick wall/partition/ hanging with existing ceiling / existing MS framework and suspended GI frame with the help of approved screws at 600mm centers. Then suspending USGBORAL ST-50 fully knurled intermediate section (45mm x 0.90mm thick with two flanges of 15mm each) from the soffit at 1220mm centers with USG B</t>
  </si>
  <si>
    <t>FOH  AREA 1</t>
  </si>
  <si>
    <t>FOH  AREA Cove</t>
  </si>
  <si>
    <t>Less BoH AREA</t>
  </si>
  <si>
    <t>FOH  AREA Round Ceilling</t>
  </si>
  <si>
    <t xml:space="preserve">look 24mm thick from sides, cut out for fixing lights 2nos as per drawing, painted with emulsion paint of approved brand &amp; manufacture, shade, texture etc in three or more coats over a coat of approved wood primer on all sides of leaf (exposed surfaces), over it paisley paint motif shall be painted with approved shade of emulsion paint of approved brand &amp; manufacture , shade, texture as per pattern approved, stencil &amp; sample needs to be got approved before starting teh work at site it shall be only on lower visible side, the leaf shall have MS tubular frame as shown in teh drawings this MS frame shall be paid under separate item </t>
  </si>
  <si>
    <t>FOH  AREA Ceilling 2</t>
  </si>
  <si>
    <t>B. HDHMR FR 12mm thick board over existing MS Tubular frame with SS screws counter sunk including making necessary openings for wires etc.  as per drawings &amp; instructions of Project In Charge.</t>
  </si>
  <si>
    <t>Wall Partation Belt Area</t>
  </si>
  <si>
    <t>less Planter Area</t>
  </si>
  <si>
    <t>Ovel Shep Entry Gate</t>
  </si>
  <si>
    <t>Wall Partation Boh Area</t>
  </si>
  <si>
    <t>Less Coloum</t>
  </si>
  <si>
    <t xml:space="preserve">Providing &amp; pasting 1mm thick laminate </t>
  </si>
  <si>
    <t xml:space="preserve">HDHMR FR 12mm thick board </t>
  </si>
  <si>
    <t xml:space="preserve"> Additional acrylic sheet member</t>
  </si>
  <si>
    <t>Providing &amp; fixing 1mm thick SS304 grade, PVD coated sheet on teh box sections</t>
  </si>
  <si>
    <t>Painting three or more coats of texture paint ( interior grade)</t>
  </si>
  <si>
    <t>posts/horizontal members/bracings covered with 1.63mm thick MS sheet. The sheet shall be fixed with 30x5mm MS flat by suitable welding/riveting. The panels shall be made so that gap of 50cm above the ground is available making overall height as 2.5m. MS channel ISLC 75 @ 5.70 kg/m, 50cm long shall be provided at the bottom having oval shaped holes of size 50x25mm at both ends with 50cm long MS angle 40x40x6mm bracing. Suitable arrangement shall be made to fix the</t>
  </si>
  <si>
    <t xml:space="preserve">Height of barricading </t>
  </si>
  <si>
    <t>ALL AREA Barricading</t>
  </si>
  <si>
    <t>POS &amp; TILLS COUNTER</t>
  </si>
  <si>
    <t>Sale Counter</t>
  </si>
  <si>
    <t xml:space="preserve"> POP Plaster ENTERANCE CAPSULE</t>
  </si>
  <si>
    <t>Ovel Ceilling</t>
  </si>
  <si>
    <t xml:space="preserve"> Cornice with Pelmet/Cove above : 115 wide x 100 high or as per detail dwg comple with Pre-cast POP Arc Cornice as per approved design/dwg, fix and pasted on wall/partition with base as per requirements</t>
  </si>
  <si>
    <t>Cornice with Pelmet/Cove above</t>
  </si>
  <si>
    <t>Ovel Ceilling Cove</t>
  </si>
  <si>
    <t>Existing Wall</t>
  </si>
  <si>
    <t xml:space="preserve">Curve Threshold/Ledge : Providing &amp; supplying custom made factor finish Linear Curve Threshold/Ledge fix on floor made of MS Tubular frame of secion 25x25mmx1.8mm thick cladded with 8mm flexi ply as per plan design and finish in Marble stone (cost excluded) with size approx 50MM w x 100MM High or as per design/dwg, with made as per the detail and size approved in detail dwg. </t>
  </si>
  <si>
    <t xml:space="preserve"> Curve Threshold/Ledge</t>
  </si>
  <si>
    <t>Cove Planter Area</t>
  </si>
  <si>
    <t>Duco / PU Paint : Providing &amp; Applying Duco / PU Paint as per approved color, shade and sample approve by the Architect, base to be prepare on dry surface with smooth / plain with proper sanding with duco / PU patti 3-4 coat and make it smooth to receive the final finish paint with spray machine including base primer complete as the instructuion by the manufacturer or satisfactory level of finish by the Project Incharge.</t>
  </si>
  <si>
    <t>Duco / PU Paint</t>
  </si>
  <si>
    <t>54A</t>
  </si>
  <si>
    <t>Last Minute Sale Counter - Providing and fixing LMS Counter made in 18mm thick HDHMR Board structure with shelf, finish in 1mm thick laminate all over with edge finish in match laminate, shelf sytem to be rest on SS 304 grade Pipe with PVD finish color as approved and pipe to be fix in center and cover from bottom to top and overall legth of shelfs as per detail design / drawing., cost include of modesty in base with 100mm high PVD finish SS Skirting with complete requirements.</t>
  </si>
  <si>
    <t>Circular Toy Station Gandola : P/f Circular Toy station gandola made in 18mm thick HDHMR Board shelf of factory finish with top/bottom/edge finish in 1mm thick laminate as per approved, shelf will be fix on center SS 304 Grade Pole finish in PVD finish color as per approved, cost to include the base modesty with front of 100mm high skirting in SS with PVD finish and complete as per detail drawign.</t>
  </si>
  <si>
    <t>Providing  Access Panel Trap Doors with not more than 1/16" shadow/gap on finished surfaces. Panel inlay duplicates wall and ceiling specifications to ensure acoustic integrity. Hardware free finish, opens with concealed touch-latches.  The panel can be removed completely for full access. Access Panels arrive ready for installation with factory installed gypsum board inlay. Aluminium extrusion with gypsum board installed.
Size- 450x450 mm</t>
  </si>
  <si>
    <t>temperature of 4000K,  Continues U Profile, B = 50mm, H = 35mm. 
Recessed with Trim luminaire Slash S with HPE (High-Performance Efficiency) LED (Light Emitting Diode) system power: 24 W / 4 Feet, Luminous flux of luminaire 2640 lm / 4 Feet, Colour temperature of 4000 K, Neutral white, CRI &gt; 80, 230 V constant current  driver, 70 % of luminous flux after 50,000 operating hours, Energy-efficient LEDs, Direct light emission, Luminaire profile in aluminium, Polyester powder-white coloured coat applied over a 5- stage pre-treatment, snap-fit satin diffuser for homogenous light distribution, ZHLS (ZERO HALOGEN  LOW  SMOKE)  internal wiring, integral Electronic control gear
Protection class I, IP 40,
L = 40000 mm, B = 50 mm, H = 35 mm</t>
  </si>
  <si>
    <t>FOH AREA Entry Gate</t>
  </si>
  <si>
    <t>FOH  AREA Ceilling Big Leaf</t>
  </si>
  <si>
    <t>FOH  AREA Ceilling Small Leaf</t>
  </si>
  <si>
    <t>Less Door</t>
  </si>
  <si>
    <t>Less D Door</t>
  </si>
  <si>
    <t>Skerting  Boh Areaa</t>
  </si>
  <si>
    <t>Wall Partation Entry Gate Left WallTo Boh Area</t>
  </si>
  <si>
    <t xml:space="preserve">Ovel Shep Entry Gate Grove </t>
  </si>
  <si>
    <t>Light Box Belt Area  No 21</t>
  </si>
  <si>
    <t>Light Box Belt Area  No 20</t>
  </si>
  <si>
    <t>Light Box Belt Area  No 19</t>
  </si>
  <si>
    <t>Light Box Belt Area  No 18</t>
  </si>
  <si>
    <t>Light Box Belt Area No 17</t>
  </si>
  <si>
    <t>Wall Partation  Entry Gate Out Side</t>
  </si>
  <si>
    <t>Light Box Entry Gate  Area No 1 &amp; 2</t>
  </si>
  <si>
    <t xml:space="preserve">Wall Partation Entry Gate Right Side </t>
  </si>
  <si>
    <t>Ovel Shep Top Corve Partation</t>
  </si>
  <si>
    <t>Wall Partation Boh Area Out Side</t>
  </si>
  <si>
    <t>Light Box Boh  Area Out Side  No 22,23,24</t>
  </si>
  <si>
    <t>Partation Above Wall Way FOH AREA</t>
  </si>
  <si>
    <t>Partation Above Wall Way FOH AREA For SS Sheet</t>
  </si>
  <si>
    <t>Skerting  FOH  Areaa</t>
  </si>
  <si>
    <t>Skerting  Belt  Areaa</t>
  </si>
  <si>
    <t>Light Box FOH AREA  No 14,15,03</t>
  </si>
  <si>
    <t>Round Glass Partation  FOH AREA</t>
  </si>
  <si>
    <t>Round Glass Partation  FOH AREA Top</t>
  </si>
  <si>
    <t xml:space="preserve">FOH AREA  Glass Partation Big </t>
  </si>
  <si>
    <t>Leaf Ply</t>
  </si>
  <si>
    <t>Light Box Entry Gate  Area No  2</t>
  </si>
  <si>
    <t xml:space="preserve">Light Box Entry Gate  Area No 1 </t>
  </si>
  <si>
    <t>Exit Portal Molding</t>
  </si>
  <si>
    <t>Entry Portal Molding patti</t>
  </si>
  <si>
    <t xml:space="preserve">Door Molding </t>
  </si>
  <si>
    <t>Wall Way Joint Patti</t>
  </si>
  <si>
    <t>Door  Wartical</t>
  </si>
  <si>
    <t>Ovel Shep Entry Gate  inside</t>
  </si>
  <si>
    <t>Ovel Shep Entry Gate  Out Side</t>
  </si>
  <si>
    <t>BOH AREA OUT SIDE</t>
  </si>
  <si>
    <t>Entry Gate</t>
  </si>
  <si>
    <t>created by fixing 12mm thick HDHMR FR Ply of 900x 650mm. The top box shall have wooden battens as detailed for skirting Box at bottom for sturdiness &amp; painted the same way. The front shall have two 6mm thick  Acrylic sheets, front one clear &amp; the back milky white(translucent/opaque) of approved brand &amp; manufacture to retain in between advertisement material/display material in the form of paper thin sheet about 1mm thick or so, fixed to teh box with AUTO SNAP CHANNEL with PVDF coated finish of Aluminium metal. the depth of front box( acrylic Sheets) shall be 100mm  and shall have all around 100 mm wide 18mm thick HDHMR FR Ply to make the over all thickness 38mm with 1mm laminate (L-02) finish. The box shall have LED Lights of high intensity to glow the advertisement sheet from behind. The box shall be fitted with power point 16 amp &amp; 5 amp switch &amp; socket with appropriate Box</t>
  </si>
  <si>
    <t xml:space="preserve">FOH AREA </t>
  </si>
  <si>
    <t>60B</t>
  </si>
  <si>
    <t>60C</t>
  </si>
  <si>
    <t>60D</t>
  </si>
  <si>
    <t>60E</t>
  </si>
  <si>
    <t>60F</t>
  </si>
  <si>
    <t>60G</t>
  </si>
  <si>
    <t>60H</t>
  </si>
  <si>
    <t>60I</t>
  </si>
  <si>
    <t>60J</t>
  </si>
  <si>
    <t>60K</t>
  </si>
  <si>
    <t>60N</t>
  </si>
  <si>
    <t>60M</t>
  </si>
  <si>
    <t>60 O</t>
  </si>
  <si>
    <t>HANDBAG ,HW, SUPERMARCKET , TOYS,TRAVELS,</t>
  </si>
  <si>
    <t>EXTRA</t>
  </si>
  <si>
    <t>60 P</t>
  </si>
  <si>
    <t>HANDBAG ,HW,   GANDOLA</t>
  </si>
  <si>
    <t>BOH AREA &amp; FOH AREA</t>
  </si>
  <si>
    <t>FOH  AREA Ceilling Leaf</t>
  </si>
  <si>
    <t xml:space="preserve">FOH  AREA Ceilling </t>
  </si>
  <si>
    <t>FOH  AREA Ceilling</t>
  </si>
  <si>
    <t>Wall Partation Belt Area  1</t>
  </si>
  <si>
    <t>Wall Partation Belt Area 2</t>
  </si>
  <si>
    <t>Wall Partation Belt Area 3</t>
  </si>
  <si>
    <t>Wall Partation Belt Area 4</t>
  </si>
  <si>
    <t>Wall Partation Belt Area 5</t>
  </si>
  <si>
    <t>Wall Partation Belt Area In Side 1</t>
  </si>
  <si>
    <t>Wall Partation Belt Area In Side 2</t>
  </si>
  <si>
    <t>Wall Partation Belt Area In Side 3</t>
  </si>
  <si>
    <t>Wall Partation Belt Area Exting Wall</t>
  </si>
  <si>
    <t>Wall Partation Entry Portal  Right Wall</t>
  </si>
  <si>
    <t>Wall Partation Entry Portal  Left  Wall</t>
  </si>
  <si>
    <t>Wall Partation BOH AREA</t>
  </si>
  <si>
    <t>Wall Partation Above Wall Way</t>
  </si>
  <si>
    <t>Ovel Shep Entry Gate Vartical Area</t>
  </si>
  <si>
    <t>FOH  AREAEntry Gate  Horizontal</t>
  </si>
  <si>
    <t>FOH  AREAEntry Gate  Vartical</t>
  </si>
  <si>
    <t>Entry Gate Portal</t>
  </si>
  <si>
    <t>Entry Portal Molding patti Out Side</t>
  </si>
  <si>
    <t xml:space="preserve">Client : M/s  Semolina Kitchen </t>
  </si>
  <si>
    <t>Project  : CIP Lounge Lucknow</t>
  </si>
  <si>
    <t>Name of the Work : NT Item</t>
  </si>
  <si>
    <t>PARTICULAR</t>
  </si>
  <si>
    <t>Product Name</t>
  </si>
  <si>
    <t>BTU Meeter</t>
  </si>
  <si>
    <t>Supply &amp; installation tPrime™ Series 280T-S
ULTRASONIC HEAT METERSpire Metering is a global leader in flow and energy management solutions.
Through continuous innovation, we transform complex ultrasonic technology into affordable,
reliable solutions for accurate flow and energy measurement. As per Deta Sheet</t>
  </si>
  <si>
    <t>Electrical Meeter</t>
  </si>
  <si>
    <t>Supply &amp; installation Liberty 370
Three-phase, dual-register, switched electricity meter</t>
  </si>
  <si>
    <t>Water Tank</t>
  </si>
  <si>
    <t>supplier of  200 Litre Plastic Loft Water Tank. We are actively engaged in presenting an exclusive range of Loft 200 Litre Plastic Loft Water Tank. The offered tanks are manufactured using optimum quality plastic and advanced technology by our skilled professionals.</t>
  </si>
  <si>
    <t xml:space="preserve">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t>
  </si>
  <si>
    <t>WATER SUPPLY</t>
  </si>
  <si>
    <t>LS</t>
  </si>
  <si>
    <t xml:space="preserve">Plumbing Material For Kitchen </t>
  </si>
  <si>
    <t>2x2 MT</t>
  </si>
  <si>
    <t>1.5x2 MT</t>
  </si>
  <si>
    <t>2x2 Union</t>
  </si>
  <si>
    <t>2x1.25 Union</t>
  </si>
  <si>
    <t>2 inch ,T</t>
  </si>
  <si>
    <t>Cpvc elbow 2 inch</t>
  </si>
  <si>
    <t>GT-T,1/2 inch</t>
  </si>
  <si>
    <t>4 inch nippal</t>
  </si>
  <si>
    <t>1/2x.75 socket</t>
  </si>
  <si>
    <t>4 inch GT nippal</t>
  </si>
  <si>
    <t>Teplan Tape</t>
  </si>
  <si>
    <t>Angle valve</t>
  </si>
  <si>
    <t xml:space="preserve">X-Nippal </t>
  </si>
  <si>
    <t>75  inch end cap cpvc</t>
  </si>
  <si>
    <t>.75 inch T cpvc</t>
  </si>
  <si>
    <t>Cpvc plane elbow</t>
  </si>
  <si>
    <t>brash elbow</t>
  </si>
  <si>
    <t>1/2 inch cpvc elbow</t>
  </si>
  <si>
    <t>1/2 inch T cpvc</t>
  </si>
  <si>
    <t>1/2 inch socket</t>
  </si>
  <si>
    <t xml:space="preserve">1/2 to .75 T </t>
  </si>
  <si>
    <t>1/2 to .75 socket</t>
  </si>
  <si>
    <t>20 mm CPVC pipe</t>
  </si>
  <si>
    <t>18 mm CPVC pipe</t>
  </si>
  <si>
    <t>40 mm CPVC pipe</t>
  </si>
  <si>
    <t>sink mixer</t>
  </si>
  <si>
    <t xml:space="preserve">
Installation Charges </t>
  </si>
  <si>
    <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</si>
</sst>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0.000"/>
    <numFmt numFmtId="166" formatCode="_(* #,##0_);_(* \(#,##0\);_(* &quot;-&quot;??_);_(@_)"/>
  </numFmts>
  <fonts count="27">
    <font>
      <sz val="11"/>
      <color theme="1"/>
      <name val="Calibri"/>
      <family val="2"/>
      <scheme val="minor"/>
    </font>
    <font>
      <sz val="11"/>
      <color theme="1"/>
      <name val="Calibri"/>
      <family val="2"/>
      <scheme val="minor"/>
    </font>
    <font>
      <b/>
      <sz val="11"/>
      <color theme="1"/>
      <name val="Calibri"/>
      <family val="2"/>
      <scheme val="minor"/>
    </font>
    <font>
      <sz val="11"/>
      <color theme="1"/>
      <name val="Times New Roman"/>
      <family val="2"/>
    </font>
    <font>
      <sz val="12"/>
      <color theme="1"/>
      <name val="Calibri"/>
      <family val="2"/>
      <scheme val="minor"/>
    </font>
    <font>
      <sz val="10"/>
      <name val="Arial"/>
      <family val="2"/>
    </font>
    <font>
      <b/>
      <sz val="12"/>
      <color theme="1"/>
      <name val="Calibri"/>
      <family val="2"/>
      <scheme val="minor"/>
    </font>
    <font>
      <b/>
      <sz val="11"/>
      <name val="Calibri"/>
      <family val="2"/>
      <scheme val="minor"/>
    </font>
    <font>
      <sz val="11"/>
      <name val="Calibri"/>
      <family val="2"/>
      <scheme val="minor"/>
    </font>
    <font>
      <sz val="10"/>
      <color theme="1"/>
      <name val="Times New Roman"/>
      <family val="1"/>
    </font>
    <font>
      <b/>
      <sz val="12"/>
      <name val="Times New Roman"/>
      <family val="1"/>
    </font>
    <font>
      <b/>
      <sz val="11"/>
      <color theme="1"/>
      <name val="Times New Roman"/>
      <family val="1"/>
    </font>
    <font>
      <sz val="10"/>
      <name val="Times New Roman"/>
      <family val="1"/>
    </font>
    <font>
      <b/>
      <sz val="15"/>
      <color theme="1"/>
      <name val="Calibri"/>
      <family val="2"/>
      <scheme val="minor"/>
    </font>
    <font>
      <sz val="10"/>
      <color theme="1"/>
      <name val="Calibri"/>
      <family val="2"/>
      <scheme val="minor"/>
    </font>
    <font>
      <u/>
      <sz val="11"/>
      <color theme="10"/>
      <name val="Calibri"/>
      <family val="2"/>
      <scheme val="minor"/>
    </font>
    <font>
      <sz val="10"/>
      <name val="Helv"/>
      <charset val="204"/>
    </font>
    <font>
      <b/>
      <sz val="10"/>
      <color theme="1"/>
      <name val="Calibri"/>
      <family val="2"/>
      <scheme val="minor"/>
    </font>
    <font>
      <sz val="8"/>
      <name val="Calibri"/>
      <family val="2"/>
      <scheme val="minor"/>
    </font>
    <font>
      <sz val="10"/>
      <color theme="1"/>
      <name val="Adani Regular"/>
    </font>
    <font>
      <b/>
      <sz val="10"/>
      <name val="Adani Regular"/>
    </font>
    <font>
      <b/>
      <sz val="10"/>
      <color theme="1"/>
      <name val="Adani Regular"/>
    </font>
    <font>
      <b/>
      <sz val="9"/>
      <color theme="1"/>
      <name val="Adani Regular"/>
    </font>
    <font>
      <sz val="12"/>
      <color theme="1" tint="4.9989318521683403E-2"/>
      <name val="Calibri"/>
      <family val="2"/>
    </font>
    <font>
      <b/>
      <sz val="12"/>
      <color rgb="FF000000"/>
      <name val="Calibri"/>
      <family val="2"/>
    </font>
    <font>
      <sz val="12"/>
      <color indexed="8"/>
      <name val="Calibri"/>
      <family val="2"/>
    </font>
    <font>
      <sz val="12"/>
      <color rgb="FF0C64C0"/>
      <name val="Aptos"/>
    </font>
  </fonts>
  <fills count="10">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1">
    <xf numFmtId="0" fontId="0" fillId="0" borderId="0"/>
    <xf numFmtId="164" fontId="1" fillId="0" borderId="0" applyFont="0" applyFill="0" applyBorder="0" applyAlignment="0" applyProtection="0"/>
    <xf numFmtId="0" fontId="3" fillId="0" borderId="0"/>
    <xf numFmtId="164" fontId="5" fillId="0" borderId="0" applyFont="0" applyFill="0" applyBorder="0" applyAlignment="0" applyProtection="0"/>
    <xf numFmtId="0" fontId="5" fillId="0" borderId="0"/>
    <xf numFmtId="0" fontId="5" fillId="0" borderId="0"/>
    <xf numFmtId="43" fontId="1" fillId="0" borderId="0" applyFont="0" applyFill="0" applyBorder="0" applyAlignment="0" applyProtection="0"/>
    <xf numFmtId="0" fontId="5" fillId="0" borderId="0"/>
    <xf numFmtId="0" fontId="1" fillId="0" borderId="0"/>
    <xf numFmtId="164" fontId="5" fillId="0" borderId="0" applyFont="0" applyFill="0" applyBorder="0" applyAlignment="0" applyProtection="0"/>
    <xf numFmtId="0" fontId="5" fillId="0" borderId="0"/>
    <xf numFmtId="0" fontId="5" fillId="0" borderId="0"/>
    <xf numFmtId="0" fontId="15" fillId="0" borderId="0" applyNumberFormat="0" applyFill="0" applyBorder="0" applyAlignment="0" applyProtection="0"/>
    <xf numFmtId="0" fontId="16" fillId="0" borderId="0"/>
    <xf numFmtId="164" fontId="1" fillId="0" borderId="0" applyFont="0" applyFill="0" applyBorder="0" applyAlignment="0" applyProtection="0"/>
    <xf numFmtId="0" fontId="1" fillId="0" borderId="0"/>
    <xf numFmtId="43"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0" fontId="5" fillId="0" borderId="0"/>
    <xf numFmtId="43" fontId="1" fillId="0" borderId="0" applyFont="0" applyFill="0" applyBorder="0" applyAlignment="0" applyProtection="0"/>
  </cellStyleXfs>
  <cellXfs count="128">
    <xf numFmtId="0" fontId="0" fillId="0" borderId="0" xfId="0"/>
    <xf numFmtId="0" fontId="0" fillId="0" borderId="1" xfId="0" applyBorder="1"/>
    <xf numFmtId="0" fontId="0" fillId="3" borderId="1" xfId="0" applyFill="1" applyBorder="1"/>
    <xf numFmtId="0" fontId="2" fillId="3" borderId="1" xfId="0" applyFont="1" applyFill="1" applyBorder="1"/>
    <xf numFmtId="0" fontId="2" fillId="3"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11" fillId="4" borderId="1" xfId="7" applyFont="1" applyFill="1" applyBorder="1" applyAlignment="1">
      <alignment horizontal="center" vertical="center" wrapText="1"/>
    </xf>
    <xf numFmtId="0" fontId="7" fillId="5" borderId="1" xfId="4" applyFont="1" applyFill="1" applyBorder="1" applyAlignment="1">
      <alignment horizontal="center" vertical="center" wrapText="1"/>
    </xf>
    <xf numFmtId="0" fontId="0" fillId="5" borderId="1" xfId="0" applyFill="1" applyBorder="1" applyAlignment="1">
      <alignment horizontal="center" vertical="center"/>
    </xf>
    <xf numFmtId="0" fontId="11" fillId="5" borderId="1" xfId="0" applyFont="1" applyFill="1" applyBorder="1" applyAlignment="1">
      <alignment wrapText="1"/>
    </xf>
    <xf numFmtId="165" fontId="8" fillId="5" borderId="1" xfId="4" applyNumberFormat="1" applyFont="1" applyFill="1" applyBorder="1" applyAlignment="1">
      <alignment horizontal="center" vertical="center" wrapText="1"/>
    </xf>
    <xf numFmtId="0" fontId="12" fillId="0" borderId="0" xfId="4" applyFont="1" applyAlignment="1">
      <alignment wrapText="1"/>
    </xf>
    <xf numFmtId="165" fontId="7" fillId="5" borderId="1" xfId="4" applyNumberFormat="1" applyFont="1" applyFill="1" applyBorder="1" applyAlignment="1">
      <alignment horizontal="center" vertical="center" wrapText="1"/>
    </xf>
    <xf numFmtId="0" fontId="0" fillId="0" borderId="1" xfId="0" applyBorder="1" applyAlignment="1">
      <alignment vertical="center"/>
    </xf>
    <xf numFmtId="0" fontId="0" fillId="0" borderId="0" xfId="0" applyAlignment="1">
      <alignment vertical="center"/>
    </xf>
    <xf numFmtId="0" fontId="14" fillId="0" borderId="1" xfId="8" applyFont="1" applyBorder="1" applyAlignment="1">
      <alignment horizontal="center" vertical="center"/>
    </xf>
    <xf numFmtId="0" fontId="14" fillId="0" borderId="1" xfId="8" applyFont="1" applyFill="1" applyBorder="1" applyAlignment="1">
      <alignment horizontal="center" vertical="center"/>
    </xf>
    <xf numFmtId="0" fontId="14" fillId="0" borderId="1" xfId="8" applyFont="1" applyFill="1" applyBorder="1" applyAlignment="1">
      <alignment horizontal="center" vertical="center" wrapText="1"/>
    </xf>
    <xf numFmtId="0" fontId="15" fillId="0" borderId="1" xfId="12" applyBorder="1" applyAlignment="1">
      <alignment wrapText="1"/>
    </xf>
    <xf numFmtId="0" fontId="2" fillId="3" borderId="1" xfId="0" applyFont="1" applyFill="1" applyBorder="1" applyAlignment="1">
      <alignment vertical="center"/>
    </xf>
    <xf numFmtId="0" fontId="0" fillId="3" borderId="1" xfId="0" applyFill="1"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17" fillId="6" borderId="1" xfId="8" applyFont="1" applyFill="1" applyBorder="1" applyAlignment="1">
      <alignment horizontal="left" vertical="center"/>
    </xf>
    <xf numFmtId="0" fontId="17" fillId="0" borderId="1" xfId="8" applyFont="1" applyFill="1" applyBorder="1" applyAlignment="1">
      <alignment horizontal="left" vertical="center"/>
    </xf>
    <xf numFmtId="0" fontId="0" fillId="6" borderId="1" xfId="0" applyFill="1" applyBorder="1" applyAlignment="1">
      <alignment wrapText="1"/>
    </xf>
    <xf numFmtId="0" fontId="19" fillId="0" borderId="2" xfId="0" applyFont="1" applyBorder="1" applyAlignment="1">
      <alignment horizontal="left" vertic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xf>
    <xf numFmtId="0" fontId="20" fillId="0" borderId="2" xfId="0" applyFont="1" applyBorder="1" applyAlignment="1">
      <alignment horizontal="center" vertical="center"/>
    </xf>
    <xf numFmtId="0" fontId="20" fillId="0" borderId="2" xfId="0" applyFont="1" applyBorder="1" applyAlignment="1">
      <alignment horizontal="center" vertical="center" wrapText="1"/>
    </xf>
    <xf numFmtId="0" fontId="0" fillId="0" borderId="1" xfId="0" applyFill="1" applyBorder="1" applyAlignment="1">
      <alignment horizontal="center" vertical="center"/>
    </xf>
    <xf numFmtId="0" fontId="0" fillId="0" borderId="0" xfId="0" applyFill="1"/>
    <xf numFmtId="0" fontId="19"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6" fillId="0" borderId="1" xfId="3" applyNumberFormat="1" applyFont="1" applyFill="1" applyBorder="1" applyAlignment="1">
      <alignment vertical="center"/>
    </xf>
    <xf numFmtId="0" fontId="4" fillId="0" borderId="1" xfId="2" applyFont="1" applyFill="1" applyBorder="1" applyAlignment="1">
      <alignment horizontal="center" vertical="center"/>
    </xf>
    <xf numFmtId="0" fontId="6" fillId="0" borderId="1" xfId="3" applyNumberFormat="1" applyFont="1" applyFill="1" applyBorder="1" applyAlignment="1">
      <alignment wrapText="1"/>
    </xf>
    <xf numFmtId="164" fontId="4" fillId="0" borderId="1" xfId="3" applyFont="1" applyFill="1" applyBorder="1" applyAlignment="1"/>
    <xf numFmtId="164" fontId="4" fillId="0" borderId="1" xfId="3" applyFont="1" applyFill="1" applyBorder="1" applyAlignment="1">
      <alignment horizontal="right" vertical="center"/>
    </xf>
    <xf numFmtId="0" fontId="6" fillId="0" borderId="1" xfId="3" applyNumberFormat="1" applyFont="1" applyFill="1" applyBorder="1" applyAlignment="1">
      <alignment vertical="center" wrapText="1"/>
    </xf>
    <xf numFmtId="0" fontId="6" fillId="0" borderId="1" xfId="4" applyFont="1" applyBorder="1" applyAlignment="1">
      <alignment horizontal="left" vertical="center" wrapText="1"/>
    </xf>
    <xf numFmtId="0" fontId="10" fillId="0" borderId="1" xfId="4" applyFont="1" applyBorder="1" applyAlignment="1">
      <alignment horizontal="center" wrapText="1"/>
    </xf>
    <xf numFmtId="164" fontId="4" fillId="0" borderId="1" xfId="3" applyNumberFormat="1" applyFont="1" applyFill="1" applyBorder="1" applyAlignment="1">
      <alignment horizontal="center" vertical="center"/>
    </xf>
    <xf numFmtId="164" fontId="4" fillId="0" borderId="1" xfId="3" applyFont="1" applyFill="1" applyBorder="1" applyAlignment="1">
      <alignment horizontal="center" vertical="center"/>
    </xf>
    <xf numFmtId="0" fontId="9" fillId="0" borderId="1" xfId="4" applyFont="1" applyBorder="1" applyAlignment="1">
      <alignment horizontal="center" vertical="center" wrapText="1"/>
    </xf>
    <xf numFmtId="0" fontId="10" fillId="0" borderId="1" xfId="4" applyFont="1" applyBorder="1" applyAlignment="1">
      <alignment horizontal="center" vertical="center" wrapText="1"/>
    </xf>
    <xf numFmtId="0" fontId="8" fillId="5" borderId="1" xfId="4" applyFont="1" applyFill="1" applyBorder="1" applyAlignment="1">
      <alignment horizontal="center" vertical="center" wrapText="1"/>
    </xf>
    <xf numFmtId="2" fontId="7" fillId="5" borderId="1" xfId="4" applyNumberFormat="1" applyFont="1" applyFill="1" applyBorder="1" applyAlignment="1">
      <alignment horizontal="center" vertical="center" wrapText="1"/>
    </xf>
    <xf numFmtId="0" fontId="21" fillId="0" borderId="2" xfId="0" applyFont="1" applyBorder="1" applyAlignment="1">
      <alignment horizontal="center" vertical="center"/>
    </xf>
    <xf numFmtId="0" fontId="21" fillId="0" borderId="2" xfId="0" applyFont="1" applyBorder="1" applyAlignment="1">
      <alignment horizontal="left" vertical="center" wrapText="1"/>
    </xf>
    <xf numFmtId="0" fontId="19" fillId="7" borderId="2" xfId="0" applyFont="1" applyFill="1" applyBorder="1" applyAlignment="1">
      <alignment horizontal="left" vertical="center" wrapText="1"/>
    </xf>
    <xf numFmtId="0" fontId="21" fillId="8" borderId="2" xfId="0" applyFont="1" applyFill="1" applyBorder="1" applyAlignment="1">
      <alignment horizontal="center" vertical="center"/>
    </xf>
    <xf numFmtId="0" fontId="21" fillId="8" borderId="2" xfId="0" applyFont="1" applyFill="1" applyBorder="1" applyAlignment="1">
      <alignment horizontal="left" vertical="center" wrapText="1"/>
    </xf>
    <xf numFmtId="0" fontId="20" fillId="8" borderId="2" xfId="0" applyFont="1" applyFill="1" applyBorder="1" applyAlignment="1">
      <alignment horizontal="center" vertical="center"/>
    </xf>
    <xf numFmtId="0" fontId="20" fillId="8" borderId="2" xfId="0" applyFont="1" applyFill="1" applyBorder="1" applyAlignment="1">
      <alignment horizontal="center" vertical="center" wrapText="1"/>
    </xf>
    <xf numFmtId="0" fontId="0" fillId="8" borderId="0" xfId="0" applyFill="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left" vertical="center" wrapText="1"/>
    </xf>
    <xf numFmtId="0" fontId="26" fillId="0" borderId="0" xfId="0" applyFont="1"/>
    <xf numFmtId="0" fontId="0" fillId="0" borderId="1" xfId="0"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0" fontId="8" fillId="5" borderId="1" xfId="4" applyFont="1" applyFill="1" applyBorder="1" applyAlignment="1">
      <alignment horizontal="center" wrapText="1"/>
    </xf>
    <xf numFmtId="0" fontId="0" fillId="8" borderId="0" xfId="0" applyFill="1" applyAlignment="1">
      <alignment horizontal="center"/>
    </xf>
    <xf numFmtId="0" fontId="0" fillId="6" borderId="1" xfId="0" applyFill="1" applyBorder="1" applyAlignment="1">
      <alignment horizontal="center"/>
    </xf>
    <xf numFmtId="0" fontId="0" fillId="0" borderId="1" xfId="0" applyBorder="1" applyAlignment="1">
      <alignment horizontal="center"/>
    </xf>
    <xf numFmtId="0" fontId="14" fillId="0" borderId="1" xfId="8" applyFont="1" applyFill="1" applyBorder="1" applyAlignment="1">
      <alignment horizontal="left" vertical="center"/>
    </xf>
    <xf numFmtId="164" fontId="4" fillId="0" borderId="1" xfId="3" applyFont="1" applyFill="1" applyBorder="1" applyAlignment="1">
      <alignment horizontal="center"/>
    </xf>
    <xf numFmtId="0" fontId="0" fillId="0" borderId="1" xfId="0" applyBorder="1" applyAlignment="1">
      <alignment horizontal="center" wrapText="1"/>
    </xf>
    <xf numFmtId="164" fontId="0" fillId="0" borderId="1" xfId="1" applyFont="1" applyBorder="1" applyAlignment="1">
      <alignment horizontal="center" vertical="center"/>
    </xf>
    <xf numFmtId="0" fontId="0" fillId="8" borderId="1" xfId="0" applyFill="1" applyBorder="1" applyAlignment="1">
      <alignment horizontal="center" vertical="center"/>
    </xf>
    <xf numFmtId="0" fontId="2" fillId="3" borderId="1" xfId="0" applyFont="1" applyFill="1" applyBorder="1" applyAlignment="1">
      <alignment horizontal="left" wrapText="1"/>
    </xf>
    <xf numFmtId="164" fontId="0" fillId="0" borderId="1" xfId="0" applyNumberFormat="1" applyFill="1" applyBorder="1" applyAlignment="1">
      <alignment horizontal="center" vertical="center"/>
    </xf>
    <xf numFmtId="164" fontId="0" fillId="0" borderId="1" xfId="1" applyFont="1" applyFill="1" applyBorder="1" applyAlignment="1">
      <alignment horizontal="center" vertical="center"/>
    </xf>
    <xf numFmtId="0" fontId="2" fillId="6" borderId="1" xfId="0" applyFont="1" applyFill="1" applyBorder="1" applyAlignment="1">
      <alignment horizontal="left" wrapText="1"/>
    </xf>
    <xf numFmtId="0" fontId="0" fillId="6" borderId="1" xfId="0" applyFill="1" applyBorder="1" applyAlignment="1">
      <alignment horizontal="center" vertical="center"/>
    </xf>
    <xf numFmtId="0" fontId="2" fillId="0" borderId="1" xfId="0" applyFont="1" applyFill="1" applyBorder="1" applyAlignment="1">
      <alignment horizontal="center" vertical="center"/>
    </xf>
    <xf numFmtId="0" fontId="2" fillId="6"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6" fillId="0" borderId="1" xfId="4" applyFont="1" applyBorder="1" applyAlignment="1">
      <alignment horizontal="center" vertical="center" wrapText="1"/>
    </xf>
    <xf numFmtId="0" fontId="6" fillId="0" borderId="1" xfId="3" applyNumberFormat="1" applyFont="1" applyFill="1" applyBorder="1" applyAlignment="1">
      <alignment horizontal="center" vertical="center"/>
    </xf>
    <xf numFmtId="0" fontId="0" fillId="3" borderId="1" xfId="0" applyFill="1" applyBorder="1" applyAlignment="1">
      <alignment wrapText="1"/>
    </xf>
    <xf numFmtId="18" fontId="0" fillId="0" borderId="1" xfId="0" applyNumberFormat="1" applyBorder="1" applyAlignment="1">
      <alignment horizontal="center" vertical="center"/>
    </xf>
    <xf numFmtId="0" fontId="2" fillId="0" borderId="1" xfId="0" applyFont="1" applyBorder="1" applyAlignment="1">
      <alignment wrapText="1"/>
    </xf>
    <xf numFmtId="0" fontId="2" fillId="5" borderId="1" xfId="0" applyFont="1" applyFill="1" applyBorder="1" applyAlignment="1">
      <alignment wrapText="1"/>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 fillId="0" borderId="1" xfId="0" applyFont="1" applyBorder="1" applyAlignment="1">
      <alignment horizontal="center" vertical="center"/>
    </xf>
    <xf numFmtId="0" fontId="0" fillId="9" borderId="1" xfId="0" applyFill="1" applyBorder="1" applyAlignment="1">
      <alignment wrapText="1"/>
    </xf>
    <xf numFmtId="0" fontId="19" fillId="8" borderId="1" xfId="0" applyFont="1" applyFill="1" applyBorder="1" applyAlignment="1">
      <alignment horizontal="left" vertical="center" wrapText="1"/>
    </xf>
    <xf numFmtId="0" fontId="14" fillId="6" borderId="1" xfId="0" applyFont="1" applyFill="1" applyBorder="1" applyAlignment="1">
      <alignment wrapText="1"/>
    </xf>
    <xf numFmtId="0" fontId="14" fillId="0" borderId="1" xfId="0" applyFont="1" applyFill="1" applyBorder="1" applyAlignment="1">
      <alignment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164" fontId="4" fillId="0" borderId="1" xfId="3" applyNumberFormat="1" applyFont="1" applyFill="1" applyBorder="1" applyAlignment="1">
      <alignment vertical="center"/>
    </xf>
    <xf numFmtId="0" fontId="0" fillId="0" borderId="1" xfId="0" applyBorder="1" applyAlignment="1">
      <alignment horizontal="center"/>
    </xf>
    <xf numFmtId="0" fontId="6" fillId="0" borderId="1" xfId="3" applyNumberFormat="1" applyFont="1" applyFill="1" applyBorder="1" applyAlignment="1">
      <alignment horizontal="left" vertical="center" wrapText="1"/>
    </xf>
    <xf numFmtId="0" fontId="2" fillId="0" borderId="1" xfId="4" applyFont="1" applyBorder="1" applyAlignment="1">
      <alignment horizontal="center" vertical="center" wrapText="1"/>
    </xf>
    <xf numFmtId="0" fontId="13" fillId="0" borderId="1"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right"/>
    </xf>
    <xf numFmtId="164" fontId="6" fillId="0" borderId="1" xfId="1" applyFont="1" applyFill="1" applyBorder="1" applyAlignment="1">
      <alignment horizontal="left" vertical="center" wrapText="1"/>
    </xf>
    <xf numFmtId="0" fontId="6" fillId="0" borderId="1" xfId="3" applyNumberFormat="1" applyFont="1" applyFill="1" applyBorder="1" applyAlignment="1">
      <alignment horizontal="center" vertical="center"/>
    </xf>
    <xf numFmtId="0" fontId="7" fillId="2" borderId="1" xfId="5" applyFont="1" applyFill="1" applyBorder="1" applyAlignment="1">
      <alignment horizontal="center" vertical="center" wrapText="1"/>
    </xf>
    <xf numFmtId="164" fontId="7" fillId="2" borderId="1" xfId="6" applyNumberFormat="1" applyFont="1" applyFill="1" applyBorder="1" applyAlignment="1">
      <alignment horizontal="center" vertical="center" wrapText="1"/>
    </xf>
    <xf numFmtId="0" fontId="2" fillId="2" borderId="1" xfId="2" applyFont="1" applyFill="1" applyBorder="1" applyAlignment="1">
      <alignment horizontal="right" vertical="center" wrapText="1"/>
    </xf>
    <xf numFmtId="43" fontId="7" fillId="2" borderId="3" xfId="6" applyFont="1" applyFill="1" applyBorder="1" applyAlignment="1">
      <alignment horizontal="center" vertical="center" wrapText="1"/>
    </xf>
    <xf numFmtId="43" fontId="7" fillId="2" borderId="4" xfId="6" applyFont="1" applyFill="1" applyBorder="1" applyAlignment="1">
      <alignment horizontal="center" vertical="center" wrapText="1"/>
    </xf>
    <xf numFmtId="0" fontId="0" fillId="0" borderId="1" xfId="0"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left" wrapText="1"/>
    </xf>
    <xf numFmtId="0" fontId="0" fillId="3" borderId="1" xfId="0" applyFill="1" applyBorder="1" applyAlignment="1">
      <alignment horizontal="center"/>
    </xf>
    <xf numFmtId="0" fontId="2" fillId="3" borderId="1" xfId="0" applyFont="1" applyFill="1" applyBorder="1" applyAlignment="1">
      <alignment horizontal="center"/>
    </xf>
  </cellXfs>
  <cellStyles count="21">
    <cellStyle name="Comma" xfId="1" builtinId="3"/>
    <cellStyle name="Comma 2" xfId="20" xr:uid="{9758783A-3EBD-4FDB-A3C1-2169FBB9B31A}"/>
    <cellStyle name="Comma 2 10" xfId="9" xr:uid="{00000000-0005-0000-0000-000001000000}"/>
    <cellStyle name="Comma 3" xfId="3" xr:uid="{00000000-0005-0000-0000-000002000000}"/>
    <cellStyle name="Comma 3 2 2 7" xfId="18" xr:uid="{00000000-0005-0000-0000-000003000000}"/>
    <cellStyle name="Comma 4" xfId="14" xr:uid="{00000000-0005-0000-0000-000004000000}"/>
    <cellStyle name="Comma 8" xfId="6" xr:uid="{00000000-0005-0000-0000-000005000000}"/>
    <cellStyle name="Comma 8 2" xfId="16" xr:uid="{00000000-0005-0000-0000-000006000000}"/>
    <cellStyle name="Comma 8 2 2" xfId="17" xr:uid="{00000000-0005-0000-0000-000007000000}"/>
    <cellStyle name="Hyperlink" xfId="12" builtinId="8"/>
    <cellStyle name="Normal" xfId="0" builtinId="0"/>
    <cellStyle name="Normal 13" xfId="15" xr:uid="{00000000-0005-0000-0000-00000A000000}"/>
    <cellStyle name="Normal 13 2" xfId="5" xr:uid="{00000000-0005-0000-0000-00000B000000}"/>
    <cellStyle name="Normal 14" xfId="10" xr:uid="{00000000-0005-0000-0000-00000C000000}"/>
    <cellStyle name="Normal 14 2" xfId="11" xr:uid="{00000000-0005-0000-0000-00000D000000}"/>
    <cellStyle name="Normal 17" xfId="4" xr:uid="{00000000-0005-0000-0000-00000E000000}"/>
    <cellStyle name="Normal 2" xfId="2" xr:uid="{00000000-0005-0000-0000-00000F000000}"/>
    <cellStyle name="Normal 2 2" xfId="19" xr:uid="{E49559D9-405F-4E0D-BEEB-3406D5476F14}"/>
    <cellStyle name="Normal 3 2 4" xfId="8" xr:uid="{00000000-0005-0000-0000-000010000000}"/>
    <cellStyle name="Normal 3 6 3" xfId="7" xr:uid="{00000000-0005-0000-0000-000011000000}"/>
    <cellStyle name="Style 1" xfId="13" xr:uid="{00000000-0005-0000-0000-000012000000}"/>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ST@18%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82"/>
  <sheetViews>
    <sheetView topLeftCell="A11" zoomScaleNormal="100" workbookViewId="0">
      <selection activeCell="G11" sqref="G11"/>
    </sheetView>
  </sheetViews>
  <sheetFormatPr defaultRowHeight="14.5"/>
  <cols>
    <col min="1" max="1" width="4.26953125" style="30" customWidth="1"/>
    <col min="2" max="2" width="9.1796875" style="30"/>
    <col min="3" max="3" width="38" style="6" customWidth="1"/>
    <col min="4" max="4" width="7.7265625" style="29" customWidth="1"/>
    <col min="5" max="5" width="6.7265625" style="30" customWidth="1"/>
    <col min="6" max="6" width="8" style="30" customWidth="1"/>
    <col min="7" max="7" width="10.36328125" style="30" bestFit="1" customWidth="1"/>
    <col min="8" max="8" width="6.81640625" style="29" customWidth="1"/>
    <col min="9" max="9" width="8.7265625" style="29"/>
  </cols>
  <sheetData>
    <row r="1" spans="1:9" ht="19.5">
      <c r="A1" s="110" t="s">
        <v>14</v>
      </c>
      <c r="B1" s="110"/>
      <c r="C1" s="110"/>
      <c r="D1" s="110"/>
      <c r="E1" s="110"/>
      <c r="F1" s="110"/>
      <c r="G1" s="110"/>
      <c r="H1" s="110"/>
      <c r="I1" s="110"/>
    </row>
    <row r="2" spans="1:9">
      <c r="A2" s="111" t="s">
        <v>15</v>
      </c>
      <c r="B2" s="111"/>
      <c r="C2" s="111"/>
      <c r="D2" s="111"/>
      <c r="E2" s="111"/>
      <c r="F2" s="111"/>
      <c r="G2" s="111"/>
      <c r="H2" s="111"/>
      <c r="I2" s="111"/>
    </row>
    <row r="3" spans="1:9">
      <c r="A3" s="112" t="s">
        <v>176</v>
      </c>
      <c r="B3" s="112"/>
      <c r="C3" s="112"/>
      <c r="D3" s="112"/>
      <c r="E3" s="112"/>
      <c r="F3" s="112"/>
      <c r="G3" s="112"/>
      <c r="H3" s="112"/>
      <c r="I3" s="112"/>
    </row>
    <row r="4" spans="1:9" ht="15.5">
      <c r="A4" s="108" t="s">
        <v>177</v>
      </c>
      <c r="B4" s="108"/>
      <c r="C4" s="108"/>
      <c r="D4" s="108"/>
      <c r="E4" s="108"/>
      <c r="F4" s="108"/>
      <c r="G4" s="108"/>
      <c r="H4" s="108"/>
      <c r="I4" s="108"/>
    </row>
    <row r="5" spans="1:9" ht="15.5">
      <c r="A5" s="87" t="s">
        <v>19</v>
      </c>
      <c r="B5" s="41"/>
      <c r="C5" s="42"/>
      <c r="D5" s="73"/>
      <c r="E5" s="48"/>
      <c r="F5" s="49"/>
      <c r="G5" s="49"/>
      <c r="H5" s="49"/>
      <c r="I5" s="49"/>
    </row>
    <row r="6" spans="1:9" ht="15.5">
      <c r="A6" s="87" t="s">
        <v>175</v>
      </c>
      <c r="B6" s="41"/>
      <c r="C6" s="45"/>
      <c r="D6" s="73"/>
      <c r="E6" s="48"/>
      <c r="F6" s="49"/>
      <c r="G6" s="49"/>
      <c r="H6" s="49"/>
      <c r="I6" s="49"/>
    </row>
    <row r="7" spans="1:9" ht="15.5">
      <c r="A7" s="86"/>
      <c r="B7" s="86"/>
      <c r="C7" s="46"/>
      <c r="D7" s="50"/>
      <c r="E7" s="50"/>
      <c r="F7" s="50"/>
      <c r="G7" s="51"/>
      <c r="H7" s="47"/>
      <c r="I7" s="47"/>
    </row>
    <row r="8" spans="1:9">
      <c r="A8" s="109" t="s">
        <v>20</v>
      </c>
      <c r="B8" s="109"/>
      <c r="C8" s="109"/>
      <c r="D8" s="109"/>
      <c r="E8" s="109"/>
      <c r="F8" s="109"/>
      <c r="G8" s="109"/>
      <c r="H8" s="109"/>
      <c r="I8" s="109"/>
    </row>
    <row r="9" spans="1:9" ht="28">
      <c r="A9" s="7" t="s">
        <v>6</v>
      </c>
      <c r="B9" s="7" t="s">
        <v>21</v>
      </c>
      <c r="C9" s="7" t="s">
        <v>7</v>
      </c>
      <c r="D9" s="7" t="s">
        <v>8</v>
      </c>
      <c r="E9" s="7" t="s">
        <v>53</v>
      </c>
      <c r="F9" s="7" t="s">
        <v>41</v>
      </c>
      <c r="G9" s="7" t="s">
        <v>9</v>
      </c>
      <c r="H9" s="7" t="s">
        <v>10</v>
      </c>
      <c r="I9" s="7" t="s">
        <v>11</v>
      </c>
    </row>
    <row r="10" spans="1:9">
      <c r="A10" s="23"/>
      <c r="B10" s="28"/>
      <c r="C10" s="4" t="s">
        <v>178</v>
      </c>
      <c r="D10" s="71"/>
      <c r="E10" s="23"/>
      <c r="F10" s="23"/>
      <c r="G10" s="23"/>
      <c r="H10" s="84"/>
      <c r="I10" s="71"/>
    </row>
    <row r="11" spans="1:9" ht="72.5">
      <c r="A11" s="23">
        <v>1</v>
      </c>
      <c r="B11" s="23" t="s">
        <v>61</v>
      </c>
      <c r="C11" s="22" t="s">
        <v>59</v>
      </c>
      <c r="D11" s="71"/>
      <c r="E11" s="23"/>
      <c r="F11" s="23"/>
      <c r="G11" s="23"/>
      <c r="H11" s="84"/>
      <c r="I11" s="71"/>
    </row>
    <row r="12" spans="1:9">
      <c r="A12" s="23"/>
      <c r="B12" s="84"/>
      <c r="C12" s="24" t="s">
        <v>54</v>
      </c>
      <c r="D12" s="18"/>
      <c r="E12" s="23"/>
      <c r="F12" s="23"/>
      <c r="G12" s="23"/>
      <c r="H12" s="84"/>
      <c r="I12" s="71"/>
    </row>
    <row r="13" spans="1:9">
      <c r="A13" s="23"/>
      <c r="B13" s="84"/>
      <c r="C13" s="72" t="s">
        <v>179</v>
      </c>
      <c r="D13" s="18" t="s">
        <v>25</v>
      </c>
      <c r="E13" s="23">
        <v>17.899999999999999</v>
      </c>
      <c r="F13" s="23">
        <v>35</v>
      </c>
      <c r="G13" s="23">
        <v>1</v>
      </c>
      <c r="H13" s="84">
        <f>E13*F13*G13</f>
        <v>626.5</v>
      </c>
      <c r="I13" s="71"/>
    </row>
    <row r="14" spans="1:9">
      <c r="A14" s="23"/>
      <c r="B14" s="84"/>
      <c r="C14" s="17"/>
      <c r="D14" s="18"/>
      <c r="E14" s="23"/>
      <c r="F14" s="23"/>
      <c r="G14" s="23"/>
      <c r="H14" s="84"/>
      <c r="I14" s="71"/>
    </row>
    <row r="15" spans="1:9">
      <c r="A15" s="23"/>
      <c r="B15" s="84"/>
      <c r="C15" s="16"/>
      <c r="D15" s="71"/>
      <c r="E15" s="23"/>
      <c r="F15" s="23"/>
      <c r="G15" s="23"/>
      <c r="H15" s="84">
        <f>SUM(H13:H14)</f>
        <v>626.5</v>
      </c>
      <c r="I15" s="71"/>
    </row>
    <row r="16" spans="1:9" s="12" customFormat="1">
      <c r="A16" s="8"/>
      <c r="B16" s="9"/>
      <c r="C16" s="10" t="s">
        <v>9</v>
      </c>
      <c r="D16" s="68"/>
      <c r="E16" s="52"/>
      <c r="F16" s="52"/>
      <c r="G16" s="53">
        <f>H15</f>
        <v>626.5</v>
      </c>
      <c r="H16" s="11"/>
      <c r="I16" s="68"/>
    </row>
    <row r="17" spans="1:9" s="12" customFormat="1">
      <c r="A17" s="8"/>
      <c r="B17" s="9"/>
      <c r="C17" s="10" t="s">
        <v>12</v>
      </c>
      <c r="D17" s="68"/>
      <c r="E17" s="52"/>
      <c r="F17" s="52"/>
      <c r="G17" s="53">
        <v>642</v>
      </c>
      <c r="H17" s="13" t="s">
        <v>25</v>
      </c>
      <c r="I17" s="68"/>
    </row>
    <row r="18" spans="1:9" s="12" customFormat="1">
      <c r="A18" s="8"/>
      <c r="B18" s="9"/>
      <c r="C18" s="10" t="s">
        <v>22</v>
      </c>
      <c r="D18" s="68"/>
      <c r="E18" s="52"/>
      <c r="F18" s="52"/>
      <c r="G18" s="53">
        <f>G16</f>
        <v>626.5</v>
      </c>
      <c r="H18" s="11"/>
      <c r="I18" s="68"/>
    </row>
    <row r="20" spans="1:9">
      <c r="A20" s="23"/>
      <c r="B20" s="28"/>
      <c r="C20" s="4" t="s">
        <v>178</v>
      </c>
      <c r="D20" s="71"/>
      <c r="E20" s="23"/>
      <c r="F20" s="23"/>
      <c r="G20" s="23"/>
      <c r="H20" s="84"/>
      <c r="I20" s="71"/>
    </row>
    <row r="21" spans="1:9" ht="29">
      <c r="A21" s="23">
        <v>2</v>
      </c>
      <c r="B21" s="23" t="s">
        <v>62</v>
      </c>
      <c r="C21" s="22" t="s">
        <v>60</v>
      </c>
      <c r="D21" s="71"/>
      <c r="E21" s="23"/>
      <c r="F21" s="23"/>
      <c r="G21" s="23"/>
      <c r="H21" s="84"/>
      <c r="I21" s="71"/>
    </row>
    <row r="22" spans="1:9">
      <c r="A22" s="23"/>
      <c r="B22" s="84"/>
      <c r="C22" s="24" t="s">
        <v>55</v>
      </c>
      <c r="D22" s="18"/>
      <c r="E22" s="23"/>
      <c r="F22" s="23"/>
      <c r="G22" s="23"/>
      <c r="H22" s="84"/>
      <c r="I22" s="71"/>
    </row>
    <row r="23" spans="1:9">
      <c r="A23" s="23"/>
      <c r="B23" s="84"/>
      <c r="C23" s="25" t="s">
        <v>55</v>
      </c>
      <c r="D23" s="18" t="s">
        <v>29</v>
      </c>
      <c r="E23" s="23"/>
      <c r="F23" s="23"/>
      <c r="G23" s="23"/>
      <c r="H23" s="84"/>
      <c r="I23" s="71"/>
    </row>
    <row r="24" spans="1:9">
      <c r="A24" s="23"/>
      <c r="B24" s="84"/>
      <c r="C24" s="16"/>
      <c r="D24" s="71"/>
      <c r="E24" s="23"/>
      <c r="F24" s="23"/>
      <c r="G24" s="23"/>
      <c r="H24" s="84">
        <f>SUM(H23:H23)</f>
        <v>0</v>
      </c>
      <c r="I24" s="71"/>
    </row>
    <row r="25" spans="1:9">
      <c r="A25" s="8"/>
      <c r="B25" s="9"/>
      <c r="C25" s="10" t="s">
        <v>9</v>
      </c>
      <c r="D25" s="68"/>
      <c r="E25" s="52"/>
      <c r="F25" s="52"/>
      <c r="G25" s="53">
        <f>H24</f>
        <v>0</v>
      </c>
      <c r="H25" s="11"/>
      <c r="I25" s="68"/>
    </row>
    <row r="26" spans="1:9">
      <c r="A26" s="8"/>
      <c r="B26" s="9"/>
      <c r="C26" s="10" t="s">
        <v>12</v>
      </c>
      <c r="D26" s="68"/>
      <c r="E26" s="52"/>
      <c r="F26" s="52"/>
      <c r="G26" s="53">
        <v>10</v>
      </c>
      <c r="H26" s="13" t="s">
        <v>29</v>
      </c>
      <c r="I26" s="68"/>
    </row>
    <row r="27" spans="1:9">
      <c r="A27" s="8"/>
      <c r="B27" s="9"/>
      <c r="C27" s="10" t="s">
        <v>22</v>
      </c>
      <c r="D27" s="68"/>
      <c r="E27" s="52"/>
      <c r="F27" s="52"/>
      <c r="G27" s="53">
        <f>G25</f>
        <v>0</v>
      </c>
      <c r="H27" s="11"/>
      <c r="I27" s="68"/>
    </row>
    <row r="29" spans="1:9">
      <c r="A29" s="23"/>
      <c r="B29" s="28"/>
      <c r="C29" s="4" t="s">
        <v>178</v>
      </c>
      <c r="D29" s="71"/>
      <c r="E29" s="23"/>
      <c r="F29" s="23"/>
      <c r="G29" s="23"/>
      <c r="H29" s="84"/>
      <c r="I29" s="71"/>
    </row>
    <row r="30" spans="1:9" ht="29">
      <c r="A30" s="23">
        <v>2</v>
      </c>
      <c r="B30" s="23" t="s">
        <v>64</v>
      </c>
      <c r="C30" s="22" t="s">
        <v>60</v>
      </c>
      <c r="D30" s="71"/>
      <c r="E30" s="23"/>
      <c r="F30" s="23"/>
      <c r="G30" s="23"/>
      <c r="H30" s="84"/>
      <c r="I30" s="71"/>
    </row>
    <row r="31" spans="1:9">
      <c r="A31" s="23"/>
      <c r="B31" s="84"/>
      <c r="C31" s="24" t="s">
        <v>63</v>
      </c>
      <c r="D31" s="18" t="s">
        <v>25</v>
      </c>
      <c r="E31" s="23"/>
      <c r="F31" s="23"/>
      <c r="G31" s="23"/>
      <c r="H31" s="84"/>
      <c r="I31" s="71"/>
    </row>
    <row r="32" spans="1:9">
      <c r="A32" s="23"/>
      <c r="B32" s="84"/>
      <c r="C32" s="16"/>
      <c r="D32" s="71"/>
      <c r="E32" s="23"/>
      <c r="F32" s="23"/>
      <c r="G32" s="23"/>
      <c r="H32" s="84"/>
      <c r="I32" s="71"/>
    </row>
    <row r="33" spans="1:9">
      <c r="A33" s="8"/>
      <c r="B33" s="9"/>
      <c r="C33" s="10" t="s">
        <v>9</v>
      </c>
      <c r="D33" s="68"/>
      <c r="E33" s="52"/>
      <c r="F33" s="52"/>
      <c r="G33" s="53">
        <f>H32</f>
        <v>0</v>
      </c>
      <c r="H33" s="11"/>
      <c r="I33" s="68"/>
    </row>
    <row r="34" spans="1:9">
      <c r="A34" s="8"/>
      <c r="B34" s="9"/>
      <c r="C34" s="10" t="s">
        <v>12</v>
      </c>
      <c r="D34" s="68"/>
      <c r="E34" s="52"/>
      <c r="F34" s="52"/>
      <c r="G34" s="53">
        <v>10</v>
      </c>
      <c r="H34" s="13" t="s">
        <v>25</v>
      </c>
      <c r="I34" s="68"/>
    </row>
    <row r="35" spans="1:9">
      <c r="A35" s="8"/>
      <c r="B35" s="9"/>
      <c r="C35" s="10" t="s">
        <v>22</v>
      </c>
      <c r="D35" s="68"/>
      <c r="E35" s="52"/>
      <c r="F35" s="52"/>
      <c r="G35" s="53">
        <f>G33*0.65</f>
        <v>0</v>
      </c>
      <c r="H35" s="11"/>
      <c r="I35" s="68"/>
    </row>
    <row r="37" spans="1:9">
      <c r="A37" s="23"/>
      <c r="B37" s="28"/>
      <c r="C37" s="4" t="s">
        <v>178</v>
      </c>
      <c r="D37" s="71"/>
      <c r="E37" s="23"/>
      <c r="F37" s="23"/>
      <c r="G37" s="23"/>
      <c r="H37" s="84"/>
      <c r="I37" s="71"/>
    </row>
    <row r="38" spans="1:9" ht="43.5">
      <c r="A38" s="23">
        <v>3</v>
      </c>
      <c r="B38" s="23"/>
      <c r="C38" s="22" t="s">
        <v>65</v>
      </c>
      <c r="D38" s="71"/>
      <c r="E38" s="23"/>
      <c r="F38" s="23"/>
      <c r="G38" s="23"/>
      <c r="H38" s="84"/>
      <c r="I38" s="71"/>
    </row>
    <row r="39" spans="1:9">
      <c r="A39" s="23"/>
      <c r="B39" s="84" t="s">
        <v>66</v>
      </c>
      <c r="C39" s="24" t="s">
        <v>67</v>
      </c>
      <c r="D39" s="18"/>
      <c r="E39" s="23"/>
      <c r="F39" s="23"/>
      <c r="G39" s="23"/>
      <c r="H39" s="84"/>
      <c r="I39" s="71"/>
    </row>
    <row r="40" spans="1:9">
      <c r="A40" s="23"/>
      <c r="B40" s="84"/>
      <c r="C40" s="17" t="s">
        <v>32</v>
      </c>
      <c r="D40" s="18" t="s">
        <v>25</v>
      </c>
      <c r="E40" s="23">
        <v>1</v>
      </c>
      <c r="F40" s="23">
        <v>25</v>
      </c>
      <c r="G40" s="23">
        <v>1</v>
      </c>
      <c r="H40" s="84">
        <f>E40*F40*G40</f>
        <v>25</v>
      </c>
      <c r="I40" s="71"/>
    </row>
    <row r="41" spans="1:9">
      <c r="A41" s="23"/>
      <c r="B41" s="84"/>
      <c r="C41" s="25"/>
      <c r="D41" s="18"/>
      <c r="E41" s="23"/>
      <c r="F41" s="23"/>
      <c r="G41" s="23"/>
      <c r="H41" s="84"/>
      <c r="I41" s="71"/>
    </row>
    <row r="42" spans="1:9">
      <c r="A42" s="23"/>
      <c r="B42" s="84"/>
      <c r="C42" s="25"/>
      <c r="D42" s="18"/>
      <c r="E42" s="23"/>
      <c r="F42" s="23"/>
      <c r="G42" s="23"/>
      <c r="H42" s="84"/>
      <c r="I42" s="71"/>
    </row>
    <row r="43" spans="1:9">
      <c r="A43" s="23"/>
      <c r="B43" s="84"/>
      <c r="C43" s="25"/>
      <c r="D43" s="71"/>
      <c r="E43" s="23"/>
      <c r="F43" s="23"/>
      <c r="G43" s="23"/>
      <c r="H43" s="84">
        <f>SUM(H40:H42)</f>
        <v>25</v>
      </c>
      <c r="I43" s="71"/>
    </row>
    <row r="44" spans="1:9">
      <c r="A44" s="8"/>
      <c r="B44" s="9"/>
      <c r="C44" s="10" t="s">
        <v>9</v>
      </c>
      <c r="D44" s="68"/>
      <c r="E44" s="52"/>
      <c r="F44" s="52"/>
      <c r="G44" s="53">
        <f>H43</f>
        <v>25</v>
      </c>
      <c r="H44" s="11"/>
      <c r="I44" s="68"/>
    </row>
    <row r="45" spans="1:9">
      <c r="A45" s="8"/>
      <c r="B45" s="9"/>
      <c r="C45" s="10" t="s">
        <v>12</v>
      </c>
      <c r="D45" s="68"/>
      <c r="E45" s="52"/>
      <c r="F45" s="52"/>
      <c r="G45" s="53">
        <v>25</v>
      </c>
      <c r="H45" s="13" t="s">
        <v>25</v>
      </c>
      <c r="I45" s="68"/>
    </row>
    <row r="46" spans="1:9">
      <c r="A46" s="8"/>
      <c r="B46" s="9"/>
      <c r="C46" s="10" t="s">
        <v>22</v>
      </c>
      <c r="D46" s="68"/>
      <c r="E46" s="52"/>
      <c r="F46" s="52"/>
      <c r="G46" s="53">
        <f>G44</f>
        <v>25</v>
      </c>
      <c r="H46" s="11"/>
      <c r="I46" s="68"/>
    </row>
    <row r="48" spans="1:9">
      <c r="A48" s="23"/>
      <c r="B48" s="28"/>
      <c r="C48" s="4" t="s">
        <v>178</v>
      </c>
      <c r="D48" s="71"/>
      <c r="E48" s="23"/>
      <c r="F48" s="23"/>
      <c r="G48" s="23"/>
      <c r="H48" s="84"/>
      <c r="I48" s="71"/>
    </row>
    <row r="49" spans="1:9" ht="29">
      <c r="A49" s="23">
        <v>4</v>
      </c>
      <c r="B49" s="23"/>
      <c r="C49" s="22" t="s">
        <v>68</v>
      </c>
      <c r="D49" s="71"/>
      <c r="E49" s="23"/>
      <c r="F49" s="23"/>
      <c r="G49" s="23"/>
      <c r="H49" s="84"/>
      <c r="I49" s="71"/>
    </row>
    <row r="50" spans="1:9">
      <c r="A50" s="23"/>
      <c r="B50" s="84" t="s">
        <v>69</v>
      </c>
      <c r="C50" s="24" t="s">
        <v>24</v>
      </c>
      <c r="D50" s="18"/>
      <c r="E50" s="23"/>
      <c r="F50" s="23"/>
      <c r="G50" s="23"/>
      <c r="H50" s="84"/>
      <c r="I50" s="71"/>
    </row>
    <row r="51" spans="1:9">
      <c r="A51" s="23"/>
      <c r="B51" s="84"/>
      <c r="C51" s="16"/>
      <c r="D51" s="71"/>
      <c r="E51" s="23"/>
      <c r="F51" s="23"/>
      <c r="G51" s="23"/>
      <c r="H51" s="84"/>
      <c r="I51" s="71"/>
    </row>
    <row r="52" spans="1:9">
      <c r="A52" s="23"/>
      <c r="B52" s="84"/>
      <c r="C52" s="16"/>
      <c r="D52" s="71"/>
      <c r="E52" s="23"/>
      <c r="F52" s="23"/>
      <c r="G52" s="23"/>
      <c r="H52" s="84"/>
      <c r="I52" s="71"/>
    </row>
    <row r="53" spans="1:9">
      <c r="A53" s="23"/>
      <c r="B53" s="84"/>
      <c r="C53" s="16"/>
      <c r="D53" s="71"/>
      <c r="E53" s="23"/>
      <c r="F53" s="23"/>
      <c r="G53" s="23"/>
      <c r="H53" s="84"/>
      <c r="I53" s="71"/>
    </row>
    <row r="54" spans="1:9">
      <c r="A54" s="8"/>
      <c r="B54" s="9"/>
      <c r="C54" s="10" t="s">
        <v>9</v>
      </c>
      <c r="D54" s="68"/>
      <c r="E54" s="52"/>
      <c r="F54" s="52"/>
      <c r="G54" s="53">
        <f>H53</f>
        <v>0</v>
      </c>
      <c r="H54" s="11"/>
      <c r="I54" s="68"/>
    </row>
    <row r="55" spans="1:9">
      <c r="A55" s="8"/>
      <c r="B55" s="9"/>
      <c r="C55" s="10" t="s">
        <v>12</v>
      </c>
      <c r="D55" s="68"/>
      <c r="E55" s="52"/>
      <c r="F55" s="52"/>
      <c r="G55" s="53">
        <v>2</v>
      </c>
      <c r="H55" s="13" t="s">
        <v>30</v>
      </c>
      <c r="I55" s="68"/>
    </row>
    <row r="56" spans="1:9">
      <c r="A56" s="8"/>
      <c r="B56" s="9"/>
      <c r="C56" s="10" t="s">
        <v>22</v>
      </c>
      <c r="D56" s="68"/>
      <c r="E56" s="52"/>
      <c r="F56" s="52"/>
      <c r="G56" s="53">
        <f>G54</f>
        <v>0</v>
      </c>
      <c r="H56" s="11"/>
      <c r="I56" s="68"/>
    </row>
    <row r="58" spans="1:9">
      <c r="A58" s="23"/>
      <c r="B58" s="28"/>
      <c r="C58" s="4" t="s">
        <v>178</v>
      </c>
      <c r="D58" s="71"/>
      <c r="E58" s="23"/>
      <c r="F58" s="23"/>
      <c r="G58" s="23"/>
      <c r="H58" s="84"/>
      <c r="I58" s="71"/>
    </row>
    <row r="59" spans="1:9" ht="58">
      <c r="A59" s="23">
        <v>5</v>
      </c>
      <c r="B59" s="23"/>
      <c r="C59" s="22" t="s">
        <v>70</v>
      </c>
      <c r="D59" s="71"/>
      <c r="E59" s="23"/>
      <c r="F59" s="23"/>
      <c r="G59" s="23"/>
      <c r="H59" s="84"/>
      <c r="I59" s="71"/>
    </row>
    <row r="60" spans="1:9" ht="18.5" customHeight="1">
      <c r="A60" s="23"/>
      <c r="B60" s="23"/>
      <c r="C60" s="22"/>
      <c r="D60" s="71"/>
      <c r="E60" s="23"/>
      <c r="F60" s="23"/>
      <c r="G60" s="23"/>
      <c r="H60" s="84"/>
      <c r="I60" s="71"/>
    </row>
    <row r="61" spans="1:9">
      <c r="A61" s="23"/>
      <c r="B61" s="84" t="s">
        <v>71</v>
      </c>
      <c r="C61" s="24"/>
      <c r="D61" s="18"/>
      <c r="E61" s="23"/>
      <c r="F61" s="23"/>
      <c r="G61" s="23"/>
      <c r="H61" s="84"/>
      <c r="I61" s="71"/>
    </row>
    <row r="62" spans="1:9">
      <c r="A62" s="23"/>
      <c r="B62" s="84"/>
      <c r="C62" s="17"/>
      <c r="D62" s="18"/>
      <c r="E62" s="23"/>
      <c r="F62" s="23"/>
      <c r="G62" s="23"/>
      <c r="H62" s="84"/>
      <c r="I62" s="71"/>
    </row>
    <row r="63" spans="1:9">
      <c r="A63" s="23"/>
      <c r="B63" s="84"/>
      <c r="C63" s="25"/>
      <c r="D63" s="71"/>
      <c r="E63" s="23"/>
      <c r="F63" s="23"/>
      <c r="G63" s="23"/>
      <c r="H63" s="84">
        <f>SUM(H62:H62)</f>
        <v>0</v>
      </c>
      <c r="I63" s="71"/>
    </row>
    <row r="64" spans="1:9">
      <c r="A64" s="8"/>
      <c r="B64" s="9"/>
      <c r="C64" s="10" t="s">
        <v>9</v>
      </c>
      <c r="D64" s="68"/>
      <c r="E64" s="52"/>
      <c r="F64" s="52"/>
      <c r="G64" s="53">
        <f>H63</f>
        <v>0</v>
      </c>
      <c r="H64" s="11"/>
      <c r="I64" s="68"/>
    </row>
    <row r="65" spans="1:9">
      <c r="A65" s="8"/>
      <c r="B65" s="9"/>
      <c r="C65" s="10" t="s">
        <v>12</v>
      </c>
      <c r="D65" s="68"/>
      <c r="E65" s="52"/>
      <c r="F65" s="52"/>
      <c r="G65" s="53">
        <v>5</v>
      </c>
      <c r="H65" s="13" t="s">
        <v>39</v>
      </c>
      <c r="I65" s="68"/>
    </row>
    <row r="66" spans="1:9">
      <c r="A66" s="8"/>
      <c r="B66" s="9"/>
      <c r="C66" s="10" t="s">
        <v>22</v>
      </c>
      <c r="D66" s="68"/>
      <c r="E66" s="52"/>
      <c r="F66" s="52"/>
      <c r="G66" s="53">
        <f>G64</f>
        <v>0</v>
      </c>
      <c r="H66" s="11"/>
      <c r="I66" s="68"/>
    </row>
    <row r="67" spans="1:9">
      <c r="A67" s="23"/>
      <c r="B67" s="28"/>
      <c r="C67" s="4" t="s">
        <v>178</v>
      </c>
      <c r="D67" s="71"/>
      <c r="E67" s="23"/>
      <c r="F67" s="23"/>
      <c r="G67" s="23"/>
      <c r="H67" s="84"/>
      <c r="I67" s="71"/>
    </row>
    <row r="68" spans="1:9" ht="116">
      <c r="A68" s="23">
        <v>6</v>
      </c>
      <c r="B68" s="23"/>
      <c r="C68" s="22" t="s">
        <v>72</v>
      </c>
      <c r="D68" s="71"/>
      <c r="E68" s="23"/>
      <c r="F68" s="23"/>
      <c r="G68" s="23"/>
      <c r="H68" s="84"/>
      <c r="I68" s="71"/>
    </row>
    <row r="69" spans="1:9">
      <c r="A69" s="23"/>
      <c r="B69" s="23"/>
      <c r="C69" s="22"/>
      <c r="D69" s="71"/>
      <c r="E69" s="23"/>
      <c r="F69" s="23"/>
      <c r="G69" s="23"/>
      <c r="H69" s="84"/>
      <c r="I69" s="71"/>
    </row>
    <row r="70" spans="1:9">
      <c r="A70" s="23"/>
      <c r="B70" s="84" t="s">
        <v>73</v>
      </c>
      <c r="C70" s="24" t="s">
        <v>74</v>
      </c>
      <c r="D70" s="18"/>
      <c r="E70" s="23"/>
      <c r="F70" s="23"/>
      <c r="G70" s="23"/>
      <c r="H70" s="84"/>
      <c r="I70" s="71"/>
    </row>
    <row r="71" spans="1:9">
      <c r="A71" s="23"/>
      <c r="B71" s="84"/>
      <c r="C71" s="25" t="s">
        <v>51</v>
      </c>
      <c r="D71" s="18" t="s">
        <v>39</v>
      </c>
      <c r="E71" s="23">
        <v>5.61</v>
      </c>
      <c r="F71" s="23">
        <v>4.1399999999999997</v>
      </c>
      <c r="G71" s="23">
        <v>1</v>
      </c>
      <c r="H71" s="84">
        <f>E71*F71*G71</f>
        <v>23.2254</v>
      </c>
      <c r="I71" s="71"/>
    </row>
    <row r="72" spans="1:9">
      <c r="A72" s="23"/>
      <c r="B72" s="84"/>
      <c r="C72" s="25" t="s">
        <v>31</v>
      </c>
      <c r="D72" s="71" t="s">
        <v>39</v>
      </c>
      <c r="E72" s="23">
        <v>15</v>
      </c>
      <c r="F72" s="23">
        <v>3.4</v>
      </c>
      <c r="G72" s="23">
        <v>1</v>
      </c>
      <c r="H72" s="84">
        <f>E72*F72*G72</f>
        <v>51</v>
      </c>
      <c r="I72" s="71"/>
    </row>
    <row r="73" spans="1:9">
      <c r="A73" s="23"/>
      <c r="B73" s="84"/>
      <c r="C73" s="25"/>
      <c r="D73" s="71"/>
      <c r="E73" s="23"/>
      <c r="F73" s="23"/>
      <c r="G73" s="23"/>
      <c r="H73" s="84">
        <f>SUM(H71:H72)</f>
        <v>74.225400000000008</v>
      </c>
      <c r="I73" s="71"/>
    </row>
    <row r="74" spans="1:9">
      <c r="A74" s="8"/>
      <c r="B74" s="9"/>
      <c r="C74" s="10" t="s">
        <v>9</v>
      </c>
      <c r="D74" s="68"/>
      <c r="E74" s="52"/>
      <c r="F74" s="52"/>
      <c r="G74" s="53">
        <f>H73</f>
        <v>74.225400000000008</v>
      </c>
      <c r="H74" s="11"/>
      <c r="I74" s="68"/>
    </row>
    <row r="75" spans="1:9">
      <c r="A75" s="8"/>
      <c r="B75" s="9"/>
      <c r="C75" s="10" t="s">
        <v>12</v>
      </c>
      <c r="D75" s="68"/>
      <c r="E75" s="52"/>
      <c r="F75" s="52"/>
      <c r="G75" s="53">
        <v>75</v>
      </c>
      <c r="H75" s="13" t="s">
        <v>39</v>
      </c>
      <c r="I75" s="68"/>
    </row>
    <row r="76" spans="1:9">
      <c r="A76" s="8"/>
      <c r="B76" s="9"/>
      <c r="C76" s="10" t="s">
        <v>22</v>
      </c>
      <c r="D76" s="68"/>
      <c r="E76" s="52"/>
      <c r="F76" s="52"/>
      <c r="G76" s="53">
        <f>G74</f>
        <v>74.225400000000008</v>
      </c>
      <c r="H76" s="11"/>
      <c r="I76" s="68"/>
    </row>
    <row r="77" spans="1:9">
      <c r="A77" s="23"/>
      <c r="B77" s="28"/>
      <c r="C77" s="4" t="s">
        <v>178</v>
      </c>
      <c r="D77" s="71"/>
      <c r="E77" s="23"/>
      <c r="F77" s="23"/>
      <c r="G77" s="23"/>
      <c r="H77" s="84"/>
      <c r="I77" s="71"/>
    </row>
    <row r="78" spans="1:9" ht="29">
      <c r="A78" s="23">
        <v>7</v>
      </c>
      <c r="B78" s="23"/>
      <c r="C78" s="5" t="s">
        <v>75</v>
      </c>
      <c r="D78" s="71"/>
      <c r="E78" s="23"/>
      <c r="F78" s="23"/>
      <c r="G78" s="23"/>
      <c r="H78" s="84"/>
      <c r="I78" s="71"/>
    </row>
    <row r="79" spans="1:9">
      <c r="A79" s="23"/>
      <c r="B79" s="23" t="s">
        <v>26</v>
      </c>
      <c r="C79" s="26" t="s">
        <v>180</v>
      </c>
      <c r="D79" s="71" t="s">
        <v>25</v>
      </c>
      <c r="E79" s="23">
        <v>2</v>
      </c>
      <c r="F79" s="23">
        <v>1.24</v>
      </c>
      <c r="G79" s="23">
        <v>12</v>
      </c>
      <c r="H79" s="84">
        <f>E79*F79*G79</f>
        <v>29.759999999999998</v>
      </c>
      <c r="I79" s="71"/>
    </row>
    <row r="80" spans="1:9">
      <c r="A80" s="23"/>
      <c r="B80" s="23"/>
      <c r="C80" s="5"/>
      <c r="D80" s="71"/>
      <c r="E80" s="23"/>
      <c r="F80" s="23"/>
      <c r="G80" s="23"/>
      <c r="H80" s="84"/>
      <c r="I80" s="71"/>
    </row>
    <row r="81" spans="1:9">
      <c r="A81" s="23"/>
      <c r="B81" s="23"/>
      <c r="C81" s="5"/>
      <c r="D81" s="71"/>
      <c r="E81" s="23"/>
      <c r="F81" s="23"/>
      <c r="G81" s="23"/>
      <c r="H81" s="84"/>
      <c r="I81" s="71"/>
    </row>
    <row r="82" spans="1:9">
      <c r="A82" s="23"/>
      <c r="B82" s="23"/>
      <c r="C82" s="5"/>
      <c r="D82" s="71"/>
      <c r="E82" s="23"/>
      <c r="F82" s="23"/>
      <c r="G82" s="23"/>
      <c r="H82" s="84"/>
      <c r="I82" s="71"/>
    </row>
    <row r="83" spans="1:9">
      <c r="A83" s="8"/>
      <c r="B83" s="9"/>
      <c r="C83" s="10" t="s">
        <v>9</v>
      </c>
      <c r="D83" s="68"/>
      <c r="E83" s="52"/>
      <c r="F83" s="52"/>
      <c r="G83" s="53">
        <f>H79</f>
        <v>29.759999999999998</v>
      </c>
      <c r="H83" s="11"/>
      <c r="I83" s="68"/>
    </row>
    <row r="84" spans="1:9">
      <c r="A84" s="8"/>
      <c r="B84" s="9"/>
      <c r="C84" s="10" t="s">
        <v>12</v>
      </c>
      <c r="D84" s="68"/>
      <c r="E84" s="52"/>
      <c r="F84" s="52"/>
      <c r="G84" s="53">
        <v>30</v>
      </c>
      <c r="H84" s="13" t="s">
        <v>25</v>
      </c>
      <c r="I84" s="68"/>
    </row>
    <row r="85" spans="1:9">
      <c r="A85" s="8"/>
      <c r="B85" s="9"/>
      <c r="C85" s="10" t="s">
        <v>22</v>
      </c>
      <c r="D85" s="68"/>
      <c r="E85" s="52"/>
      <c r="F85" s="52"/>
      <c r="G85" s="53">
        <f>G83</f>
        <v>29.759999999999998</v>
      </c>
      <c r="H85" s="11"/>
      <c r="I85" s="68"/>
    </row>
    <row r="86" spans="1:9">
      <c r="A86" s="23"/>
      <c r="B86" s="23"/>
      <c r="C86" s="4" t="s">
        <v>178</v>
      </c>
      <c r="D86" s="71"/>
      <c r="E86" s="23"/>
      <c r="F86" s="23"/>
      <c r="G86" s="23"/>
      <c r="H86" s="84"/>
      <c r="I86" s="71"/>
    </row>
    <row r="87" spans="1:9" ht="29">
      <c r="A87" s="23">
        <v>8</v>
      </c>
      <c r="B87" s="23"/>
      <c r="C87" s="5" t="s">
        <v>76</v>
      </c>
      <c r="D87" s="71"/>
      <c r="E87" s="23"/>
      <c r="F87" s="23"/>
      <c r="G87" s="23"/>
      <c r="H87" s="84"/>
      <c r="I87" s="71"/>
    </row>
    <row r="88" spans="1:9">
      <c r="A88" s="23"/>
      <c r="B88" s="23"/>
      <c r="C88" s="5"/>
      <c r="D88" s="71"/>
      <c r="E88" s="23"/>
      <c r="F88" s="23"/>
      <c r="G88" s="23"/>
      <c r="H88" s="84"/>
      <c r="I88" s="71"/>
    </row>
    <row r="89" spans="1:9">
      <c r="A89" s="23"/>
      <c r="B89" s="23" t="s">
        <v>77</v>
      </c>
      <c r="C89" s="26" t="s">
        <v>309</v>
      </c>
      <c r="D89" s="71" t="s">
        <v>39</v>
      </c>
      <c r="E89" s="23">
        <v>4.3</v>
      </c>
      <c r="F89" s="23">
        <v>14</v>
      </c>
      <c r="G89" s="23">
        <v>2</v>
      </c>
      <c r="H89" s="23">
        <f>G89*F89*E89</f>
        <v>120.39999999999999</v>
      </c>
      <c r="I89" s="71"/>
    </row>
    <row r="90" spans="1:9">
      <c r="A90" s="23"/>
      <c r="B90" s="23"/>
      <c r="C90" s="5"/>
      <c r="D90" s="71" t="s">
        <v>39</v>
      </c>
      <c r="E90" s="23">
        <v>0.4</v>
      </c>
      <c r="F90" s="23">
        <v>18</v>
      </c>
      <c r="G90" s="23">
        <v>2</v>
      </c>
      <c r="H90" s="23">
        <f t="shared" ref="H90:H91" si="0">G90*F90*E90</f>
        <v>14.4</v>
      </c>
      <c r="I90" s="84"/>
    </row>
    <row r="91" spans="1:9">
      <c r="A91" s="23"/>
      <c r="B91" s="23"/>
      <c r="C91" s="5"/>
      <c r="D91" s="84" t="s">
        <v>39</v>
      </c>
      <c r="E91" s="23">
        <v>0.4</v>
      </c>
      <c r="F91" s="23">
        <v>2.1</v>
      </c>
      <c r="G91" s="23">
        <v>46</v>
      </c>
      <c r="H91" s="23">
        <f t="shared" si="0"/>
        <v>38.640000000000008</v>
      </c>
      <c r="I91" s="84"/>
    </row>
    <row r="92" spans="1:9">
      <c r="A92" s="23"/>
      <c r="B92" s="23"/>
      <c r="C92" s="5"/>
      <c r="D92" s="84"/>
      <c r="E92" s="23"/>
      <c r="F92" s="23"/>
      <c r="G92" s="23"/>
      <c r="H92" s="84"/>
      <c r="I92" s="84"/>
    </row>
    <row r="93" spans="1:9">
      <c r="A93" s="23"/>
      <c r="B93" s="23"/>
      <c r="C93" s="5"/>
      <c r="D93" s="84"/>
      <c r="E93" s="23"/>
      <c r="F93" s="23"/>
      <c r="G93" s="23"/>
      <c r="H93" s="84">
        <f>SUM(H89:H92)</f>
        <v>173.44</v>
      </c>
      <c r="I93" s="84"/>
    </row>
    <row r="94" spans="1:9">
      <c r="A94" s="8"/>
      <c r="B94" s="9"/>
      <c r="C94" s="10" t="s">
        <v>9</v>
      </c>
      <c r="D94" s="68"/>
      <c r="E94" s="52"/>
      <c r="F94" s="52"/>
      <c r="G94" s="53">
        <f>H93</f>
        <v>173.44</v>
      </c>
      <c r="H94" s="11"/>
      <c r="I94" s="68"/>
    </row>
    <row r="95" spans="1:9">
      <c r="A95" s="8"/>
      <c r="B95" s="9"/>
      <c r="C95" s="10" t="s">
        <v>12</v>
      </c>
      <c r="D95" s="68"/>
      <c r="E95" s="52"/>
      <c r="F95" s="52"/>
      <c r="G95" s="53">
        <v>180</v>
      </c>
      <c r="H95" s="13" t="s">
        <v>39</v>
      </c>
      <c r="I95" s="68"/>
    </row>
    <row r="96" spans="1:9">
      <c r="A96" s="8"/>
      <c r="B96" s="9"/>
      <c r="C96" s="10" t="s">
        <v>22</v>
      </c>
      <c r="D96" s="68"/>
      <c r="E96" s="52"/>
      <c r="F96" s="52"/>
      <c r="G96" s="53">
        <f>G94</f>
        <v>173.44</v>
      </c>
      <c r="H96" s="11"/>
      <c r="I96" s="68"/>
    </row>
    <row r="97" spans="1:9">
      <c r="A97" s="23"/>
      <c r="B97" s="23"/>
      <c r="C97" s="26" t="s">
        <v>183</v>
      </c>
      <c r="D97" s="71"/>
      <c r="E97" s="23"/>
      <c r="F97" s="23"/>
      <c r="G97" s="23"/>
      <c r="H97" s="84"/>
      <c r="I97" s="71"/>
    </row>
    <row r="98" spans="1:9" ht="29">
      <c r="A98" s="23">
        <v>9</v>
      </c>
      <c r="B98" s="23"/>
      <c r="C98" s="5" t="s">
        <v>78</v>
      </c>
      <c r="D98" s="71"/>
      <c r="E98" s="23"/>
      <c r="F98" s="23"/>
      <c r="G98" s="23"/>
      <c r="H98" s="84"/>
      <c r="I98" s="71"/>
    </row>
    <row r="99" spans="1:9">
      <c r="A99" s="23"/>
      <c r="B99" s="23" t="s">
        <v>79</v>
      </c>
      <c r="C99" s="26" t="s">
        <v>80</v>
      </c>
      <c r="D99" s="71"/>
      <c r="E99" s="23"/>
      <c r="F99" s="23"/>
      <c r="G99" s="23"/>
      <c r="H99" s="84"/>
      <c r="I99" s="71"/>
    </row>
    <row r="100" spans="1:9">
      <c r="A100" s="23"/>
      <c r="B100" s="23"/>
      <c r="C100" s="5" t="s">
        <v>182</v>
      </c>
      <c r="D100" s="71" t="s">
        <v>39</v>
      </c>
      <c r="E100" s="23"/>
      <c r="F100" s="23"/>
      <c r="G100" s="23"/>
      <c r="H100" s="84">
        <v>2</v>
      </c>
      <c r="I100" s="71"/>
    </row>
    <row r="101" spans="1:9">
      <c r="A101" s="23"/>
      <c r="B101" s="23"/>
      <c r="C101" s="5"/>
      <c r="D101" s="71"/>
      <c r="E101" s="23"/>
      <c r="F101" s="23"/>
      <c r="G101" s="23"/>
      <c r="H101" s="84"/>
      <c r="I101" s="71"/>
    </row>
    <row r="102" spans="1:9">
      <c r="A102" s="8"/>
      <c r="B102" s="9"/>
      <c r="C102" s="10" t="s">
        <v>9</v>
      </c>
      <c r="D102" s="68"/>
      <c r="E102" s="52"/>
      <c r="F102" s="52"/>
      <c r="G102" s="53">
        <f>H100</f>
        <v>2</v>
      </c>
      <c r="H102" s="11"/>
      <c r="I102" s="68"/>
    </row>
    <row r="103" spans="1:9">
      <c r="A103" s="8"/>
      <c r="B103" s="9"/>
      <c r="C103" s="10" t="s">
        <v>12</v>
      </c>
      <c r="D103" s="68"/>
      <c r="E103" s="52"/>
      <c r="F103" s="52"/>
      <c r="G103" s="53">
        <v>2</v>
      </c>
      <c r="H103" s="13" t="s">
        <v>39</v>
      </c>
      <c r="I103" s="68"/>
    </row>
    <row r="104" spans="1:9">
      <c r="A104" s="8"/>
      <c r="B104" s="9"/>
      <c r="C104" s="10" t="s">
        <v>22</v>
      </c>
      <c r="D104" s="68"/>
      <c r="E104" s="52"/>
      <c r="F104" s="52"/>
      <c r="G104" s="53">
        <f>G102</f>
        <v>2</v>
      </c>
      <c r="H104" s="11"/>
      <c r="I104" s="68"/>
    </row>
    <row r="105" spans="1:9">
      <c r="A105" s="23"/>
      <c r="B105" s="23"/>
      <c r="C105" s="26" t="s">
        <v>184</v>
      </c>
      <c r="D105" s="71"/>
      <c r="E105" s="23"/>
      <c r="F105" s="23"/>
      <c r="G105" s="23"/>
      <c r="H105" s="84"/>
      <c r="I105" s="71"/>
    </row>
    <row r="106" spans="1:9" ht="90" customHeight="1">
      <c r="A106" s="23">
        <v>10</v>
      </c>
      <c r="B106" s="23"/>
      <c r="C106" s="5" t="s">
        <v>81</v>
      </c>
      <c r="D106" s="71"/>
      <c r="E106" s="23"/>
      <c r="F106" s="23"/>
      <c r="G106" s="23"/>
      <c r="H106" s="84"/>
      <c r="I106" s="71"/>
    </row>
    <row r="107" spans="1:9">
      <c r="A107" s="23"/>
      <c r="B107" s="23" t="s">
        <v>82</v>
      </c>
      <c r="C107" s="26" t="s">
        <v>181</v>
      </c>
      <c r="D107" s="84" t="s">
        <v>39</v>
      </c>
      <c r="E107" s="23">
        <v>0.4</v>
      </c>
      <c r="F107" s="23">
        <v>11</v>
      </c>
      <c r="G107" s="23">
        <v>1</v>
      </c>
      <c r="H107" s="23">
        <f>G107*F107*E107</f>
        <v>4.4000000000000004</v>
      </c>
      <c r="I107" s="71"/>
    </row>
    <row r="108" spans="1:9">
      <c r="A108" s="23"/>
      <c r="B108" s="23"/>
      <c r="C108" s="5"/>
      <c r="D108" s="84" t="s">
        <v>39</v>
      </c>
      <c r="E108" s="23">
        <v>0.4</v>
      </c>
      <c r="F108" s="23">
        <v>18</v>
      </c>
      <c r="G108" s="23">
        <v>1</v>
      </c>
      <c r="H108" s="23">
        <f t="shared" ref="H108:H109" si="1">G108*F108*E108</f>
        <v>7.2</v>
      </c>
      <c r="I108" s="71"/>
    </row>
    <row r="109" spans="1:9">
      <c r="A109" s="23"/>
      <c r="B109" s="23"/>
      <c r="C109" s="5"/>
      <c r="D109" s="84" t="s">
        <v>39</v>
      </c>
      <c r="E109" s="23">
        <v>0.4</v>
      </c>
      <c r="F109" s="23">
        <v>2.1</v>
      </c>
      <c r="G109" s="23">
        <v>32</v>
      </c>
      <c r="H109" s="23">
        <f t="shared" si="1"/>
        <v>26.880000000000003</v>
      </c>
      <c r="I109" s="71"/>
    </row>
    <row r="110" spans="1:9">
      <c r="A110" s="23"/>
      <c r="B110" s="23"/>
      <c r="C110" s="5"/>
      <c r="D110" s="71"/>
      <c r="E110" s="23"/>
      <c r="F110" s="23"/>
      <c r="G110" s="23"/>
      <c r="H110" s="84">
        <f>SUM(H108:H109)</f>
        <v>34.080000000000005</v>
      </c>
      <c r="I110" s="71"/>
    </row>
    <row r="111" spans="1:9">
      <c r="A111" s="8"/>
      <c r="B111" s="9"/>
      <c r="C111" s="10" t="s">
        <v>9</v>
      </c>
      <c r="D111" s="68"/>
      <c r="E111" s="52"/>
      <c r="F111" s="52"/>
      <c r="G111" s="53">
        <f>H110</f>
        <v>34.080000000000005</v>
      </c>
      <c r="H111" s="11"/>
      <c r="I111" s="68"/>
    </row>
    <row r="112" spans="1:9">
      <c r="A112" s="8"/>
      <c r="B112" s="9"/>
      <c r="C112" s="10" t="s">
        <v>12</v>
      </c>
      <c r="D112" s="68"/>
      <c r="E112" s="52"/>
      <c r="F112" s="52"/>
      <c r="G112" s="53">
        <v>25.68</v>
      </c>
      <c r="H112" s="13" t="s">
        <v>39</v>
      </c>
      <c r="I112" s="68"/>
    </row>
    <row r="113" spans="1:9">
      <c r="A113" s="8"/>
      <c r="B113" s="9"/>
      <c r="C113" s="10" t="s">
        <v>22</v>
      </c>
      <c r="D113" s="68"/>
      <c r="E113" s="52"/>
      <c r="F113" s="52"/>
      <c r="G113" s="53">
        <f>G111</f>
        <v>34.080000000000005</v>
      </c>
      <c r="H113" s="11"/>
      <c r="I113" s="68"/>
    </row>
    <row r="114" spans="1:9">
      <c r="A114" s="23"/>
      <c r="B114" s="23"/>
      <c r="C114" s="26" t="s">
        <v>185</v>
      </c>
      <c r="D114" s="71"/>
      <c r="E114" s="23"/>
      <c r="F114" s="23"/>
      <c r="G114" s="23"/>
      <c r="H114" s="84"/>
      <c r="I114" s="71"/>
    </row>
    <row r="115" spans="1:9" ht="81.5" customHeight="1">
      <c r="A115" s="23">
        <v>11</v>
      </c>
      <c r="B115" s="23"/>
      <c r="C115" s="5" t="s">
        <v>83</v>
      </c>
      <c r="D115" s="71"/>
      <c r="E115" s="23"/>
      <c r="F115" s="23"/>
      <c r="G115" s="23"/>
      <c r="H115" s="84"/>
      <c r="I115" s="71"/>
    </row>
    <row r="116" spans="1:9">
      <c r="A116" s="23"/>
      <c r="B116" s="23"/>
      <c r="C116" s="5"/>
      <c r="D116" s="71"/>
      <c r="E116" s="23"/>
      <c r="F116" s="23"/>
      <c r="G116" s="23"/>
      <c r="H116" s="84"/>
      <c r="I116" s="71"/>
    </row>
    <row r="117" spans="1:9">
      <c r="A117" s="23"/>
      <c r="B117" s="23" t="s">
        <v>84</v>
      </c>
      <c r="C117" s="5"/>
      <c r="D117" s="71"/>
      <c r="E117" s="23"/>
      <c r="F117" s="23"/>
      <c r="G117" s="23"/>
      <c r="H117" s="84"/>
      <c r="I117" s="71"/>
    </row>
    <row r="118" spans="1:9">
      <c r="A118" s="23"/>
      <c r="B118" s="23"/>
      <c r="C118" s="5"/>
      <c r="D118" s="71"/>
      <c r="E118" s="23"/>
      <c r="F118" s="23"/>
      <c r="G118" s="23"/>
      <c r="H118" s="84"/>
      <c r="I118" s="71"/>
    </row>
    <row r="119" spans="1:9">
      <c r="A119" s="23"/>
      <c r="B119" s="23"/>
      <c r="C119" s="5"/>
      <c r="D119" s="71"/>
      <c r="E119" s="23"/>
      <c r="F119" s="23"/>
      <c r="G119" s="23"/>
      <c r="H119" s="84"/>
      <c r="I119" s="71"/>
    </row>
    <row r="120" spans="1:9">
      <c r="A120" s="8"/>
      <c r="B120" s="9"/>
      <c r="C120" s="10" t="s">
        <v>9</v>
      </c>
      <c r="D120" s="68"/>
      <c r="E120" s="52"/>
      <c r="F120" s="52"/>
      <c r="G120" s="53">
        <f>H117</f>
        <v>0</v>
      </c>
      <c r="H120" s="11"/>
      <c r="I120" s="68"/>
    </row>
    <row r="121" spans="1:9">
      <c r="A121" s="8"/>
      <c r="B121" s="9"/>
      <c r="C121" s="10" t="s">
        <v>12</v>
      </c>
      <c r="D121" s="68"/>
      <c r="E121" s="52"/>
      <c r="F121" s="52"/>
      <c r="G121" s="53">
        <v>13.51</v>
      </c>
      <c r="H121" s="13" t="s">
        <v>39</v>
      </c>
      <c r="I121" s="68"/>
    </row>
    <row r="122" spans="1:9">
      <c r="A122" s="8"/>
      <c r="B122" s="9"/>
      <c r="C122" s="10" t="s">
        <v>22</v>
      </c>
      <c r="D122" s="68"/>
      <c r="E122" s="52"/>
      <c r="F122" s="52"/>
      <c r="G122" s="53">
        <f>G120</f>
        <v>0</v>
      </c>
      <c r="H122" s="11"/>
      <c r="I122" s="68"/>
    </row>
    <row r="123" spans="1:9">
      <c r="A123" s="23"/>
      <c r="B123" s="23"/>
      <c r="C123" s="88" t="s">
        <v>186</v>
      </c>
      <c r="D123" s="71"/>
      <c r="E123" s="23"/>
      <c r="F123" s="23"/>
      <c r="G123" s="23"/>
      <c r="H123" s="84"/>
      <c r="I123" s="71"/>
    </row>
    <row r="124" spans="1:9" ht="83" customHeight="1">
      <c r="A124" s="23">
        <v>12</v>
      </c>
      <c r="B124" s="84"/>
      <c r="C124" s="5" t="s">
        <v>85</v>
      </c>
      <c r="D124" s="71"/>
      <c r="E124" s="23"/>
      <c r="F124" s="23"/>
      <c r="G124" s="23"/>
      <c r="H124" s="84"/>
      <c r="I124" s="71"/>
    </row>
    <row r="125" spans="1:9">
      <c r="A125" s="23"/>
      <c r="B125" s="89" t="s">
        <v>86</v>
      </c>
      <c r="C125" s="26" t="s">
        <v>28</v>
      </c>
      <c r="D125" s="71"/>
      <c r="E125" s="23"/>
      <c r="F125" s="23"/>
      <c r="G125" s="23"/>
      <c r="H125" s="84"/>
      <c r="I125" s="71"/>
    </row>
    <row r="126" spans="1:9">
      <c r="A126" s="23"/>
      <c r="B126" s="23"/>
      <c r="C126" s="5"/>
      <c r="D126" s="71"/>
      <c r="E126" s="23"/>
      <c r="F126" s="23"/>
      <c r="G126" s="23"/>
      <c r="H126" s="84"/>
      <c r="I126" s="71"/>
    </row>
    <row r="127" spans="1:9">
      <c r="A127" s="23"/>
      <c r="B127" s="23"/>
      <c r="C127" s="5"/>
      <c r="D127" s="71"/>
      <c r="E127" s="23"/>
      <c r="F127" s="23"/>
      <c r="G127" s="23"/>
      <c r="H127" s="84"/>
      <c r="I127" s="71"/>
    </row>
    <row r="128" spans="1:9">
      <c r="A128" s="23"/>
      <c r="B128" s="23"/>
      <c r="C128" s="5"/>
      <c r="D128" s="71"/>
      <c r="E128" s="23"/>
      <c r="F128" s="23"/>
      <c r="G128" s="23"/>
      <c r="H128" s="84"/>
      <c r="I128" s="71"/>
    </row>
    <row r="129" spans="1:9">
      <c r="A129" s="8"/>
      <c r="B129" s="9"/>
      <c r="C129" s="10" t="s">
        <v>9</v>
      </c>
      <c r="D129" s="68"/>
      <c r="E129" s="52"/>
      <c r="F129" s="52"/>
      <c r="G129" s="53">
        <f>H128</f>
        <v>0</v>
      </c>
      <c r="H129" s="11"/>
      <c r="I129" s="68"/>
    </row>
    <row r="130" spans="1:9">
      <c r="A130" s="8"/>
      <c r="B130" s="9"/>
      <c r="C130" s="10" t="s">
        <v>12</v>
      </c>
      <c r="D130" s="68"/>
      <c r="E130" s="52"/>
      <c r="F130" s="52"/>
      <c r="G130" s="53">
        <v>0.55000000000000004</v>
      </c>
      <c r="H130" s="13" t="s">
        <v>39</v>
      </c>
      <c r="I130" s="68"/>
    </row>
    <row r="131" spans="1:9">
      <c r="A131" s="8"/>
      <c r="B131" s="9"/>
      <c r="C131" s="10" t="s">
        <v>22</v>
      </c>
      <c r="D131" s="68"/>
      <c r="E131" s="52"/>
      <c r="F131" s="52"/>
      <c r="G131" s="53">
        <f>G129</f>
        <v>0</v>
      </c>
      <c r="H131" s="11"/>
      <c r="I131" s="68"/>
    </row>
    <row r="132" spans="1:9">
      <c r="A132" s="23"/>
      <c r="B132" s="23"/>
      <c r="C132" s="26" t="s">
        <v>187</v>
      </c>
      <c r="D132" s="71"/>
      <c r="E132" s="23"/>
      <c r="F132" s="23"/>
      <c r="G132" s="23"/>
      <c r="H132" s="84"/>
      <c r="I132" s="71"/>
    </row>
    <row r="133" spans="1:9" ht="58">
      <c r="A133" s="23">
        <v>13</v>
      </c>
      <c r="B133" s="23"/>
      <c r="C133" s="5" t="s">
        <v>88</v>
      </c>
      <c r="D133" s="71"/>
      <c r="E133" s="23"/>
      <c r="F133" s="23"/>
      <c r="G133" s="23"/>
      <c r="H133" s="84"/>
      <c r="I133" s="71"/>
    </row>
    <row r="134" spans="1:9">
      <c r="A134" s="23"/>
      <c r="B134" s="23"/>
      <c r="C134" s="5"/>
      <c r="D134" s="71"/>
      <c r="E134" s="23"/>
      <c r="F134" s="23"/>
      <c r="G134" s="23"/>
      <c r="H134" s="84"/>
      <c r="I134" s="71"/>
    </row>
    <row r="135" spans="1:9">
      <c r="A135" s="23"/>
      <c r="B135" s="23" t="s">
        <v>87</v>
      </c>
      <c r="C135" s="26"/>
      <c r="D135" s="71"/>
      <c r="E135" s="23"/>
      <c r="F135" s="23"/>
      <c r="G135" s="23"/>
      <c r="H135" s="84"/>
      <c r="I135" s="71"/>
    </row>
    <row r="136" spans="1:9">
      <c r="A136" s="23"/>
      <c r="B136" s="23"/>
      <c r="C136" s="5"/>
      <c r="D136" s="71"/>
      <c r="E136" s="23"/>
      <c r="F136" s="23"/>
      <c r="G136" s="23"/>
      <c r="H136" s="84"/>
      <c r="I136" s="71"/>
    </row>
    <row r="137" spans="1:9">
      <c r="A137" s="23"/>
      <c r="B137" s="23"/>
      <c r="C137" s="5"/>
      <c r="D137" s="71"/>
      <c r="E137" s="23"/>
      <c r="F137" s="23"/>
      <c r="G137" s="23"/>
      <c r="H137" s="84"/>
      <c r="I137" s="71"/>
    </row>
    <row r="138" spans="1:9">
      <c r="A138" s="8"/>
      <c r="B138" s="9"/>
      <c r="C138" s="10" t="s">
        <v>9</v>
      </c>
      <c r="D138" s="68"/>
      <c r="E138" s="52"/>
      <c r="F138" s="52"/>
      <c r="G138" s="53">
        <f>H137</f>
        <v>0</v>
      </c>
      <c r="H138" s="11"/>
      <c r="I138" s="68"/>
    </row>
    <row r="139" spans="1:9">
      <c r="A139" s="8"/>
      <c r="B139" s="9"/>
      <c r="C139" s="10" t="s">
        <v>12</v>
      </c>
      <c r="D139" s="68"/>
      <c r="E139" s="52"/>
      <c r="F139" s="52"/>
      <c r="G139" s="53">
        <v>66.239999999999995</v>
      </c>
      <c r="H139" s="13" t="s">
        <v>50</v>
      </c>
      <c r="I139" s="68"/>
    </row>
    <row r="140" spans="1:9">
      <c r="A140" s="8"/>
      <c r="B140" s="9"/>
      <c r="C140" s="10" t="s">
        <v>22</v>
      </c>
      <c r="D140" s="68"/>
      <c r="E140" s="52"/>
      <c r="F140" s="52"/>
      <c r="G140" s="53">
        <f>G138</f>
        <v>0</v>
      </c>
      <c r="H140" s="11"/>
      <c r="I140" s="68"/>
    </row>
    <row r="141" spans="1:9">
      <c r="A141" s="23"/>
      <c r="B141" s="23"/>
      <c r="C141" s="26" t="s">
        <v>188</v>
      </c>
      <c r="D141" s="71"/>
      <c r="E141" s="23"/>
      <c r="F141" s="23"/>
      <c r="G141" s="23"/>
      <c r="H141" s="84"/>
      <c r="I141" s="71"/>
    </row>
    <row r="142" spans="1:9">
      <c r="A142" s="23"/>
      <c r="B142" s="23"/>
      <c r="C142" s="5"/>
      <c r="D142" s="71"/>
      <c r="E142" s="23"/>
      <c r="F142" s="23"/>
      <c r="G142" s="23"/>
      <c r="H142" s="84"/>
      <c r="I142" s="71"/>
    </row>
    <row r="143" spans="1:9" ht="87">
      <c r="A143" s="23">
        <v>14</v>
      </c>
      <c r="B143" s="23"/>
      <c r="C143" s="5" t="s">
        <v>90</v>
      </c>
      <c r="D143" s="71"/>
      <c r="E143" s="23"/>
      <c r="F143" s="23"/>
      <c r="G143" s="23"/>
      <c r="H143" s="84"/>
      <c r="I143" s="71"/>
    </row>
    <row r="144" spans="1:9">
      <c r="A144" s="23"/>
      <c r="B144" s="23" t="s">
        <v>89</v>
      </c>
      <c r="C144" s="5" t="s">
        <v>52</v>
      </c>
      <c r="D144" s="71" t="s">
        <v>25</v>
      </c>
      <c r="E144" s="23">
        <v>17</v>
      </c>
      <c r="F144" s="23">
        <v>1</v>
      </c>
      <c r="G144" s="23">
        <v>1</v>
      </c>
      <c r="H144" s="23">
        <v>1</v>
      </c>
      <c r="I144" s="71">
        <f>E144*F144*G144*H144</f>
        <v>17</v>
      </c>
    </row>
    <row r="145" spans="1:9">
      <c r="A145" s="23"/>
      <c r="B145" s="23"/>
      <c r="C145" s="5"/>
      <c r="D145" s="71"/>
      <c r="E145" s="23"/>
      <c r="F145" s="23"/>
      <c r="G145" s="23"/>
      <c r="H145" s="23"/>
      <c r="I145" s="71">
        <f>SUM(I144:I144)</f>
        <v>17</v>
      </c>
    </row>
    <row r="146" spans="1:9">
      <c r="A146" s="23"/>
      <c r="B146" s="23"/>
      <c r="C146" s="5"/>
      <c r="D146" s="71"/>
      <c r="E146" s="23"/>
      <c r="F146" s="23"/>
      <c r="G146" s="23"/>
      <c r="H146" s="84"/>
      <c r="I146" s="71"/>
    </row>
    <row r="147" spans="1:9">
      <c r="A147" s="8"/>
      <c r="B147" s="9"/>
      <c r="C147" s="10" t="s">
        <v>9</v>
      </c>
      <c r="D147" s="68"/>
      <c r="E147" s="52"/>
      <c r="F147" s="52"/>
      <c r="G147" s="53">
        <f>I145</f>
        <v>17</v>
      </c>
      <c r="H147" s="11"/>
      <c r="I147" s="68"/>
    </row>
    <row r="148" spans="1:9">
      <c r="A148" s="8"/>
      <c r="B148" s="9"/>
      <c r="C148" s="10" t="s">
        <v>12</v>
      </c>
      <c r="D148" s="68"/>
      <c r="E148" s="52"/>
      <c r="F148" s="52"/>
      <c r="G148" s="53">
        <v>135.09</v>
      </c>
      <c r="H148" s="13" t="s">
        <v>25</v>
      </c>
      <c r="I148" s="68"/>
    </row>
    <row r="149" spans="1:9">
      <c r="A149" s="8"/>
      <c r="B149" s="9"/>
      <c r="C149" s="10" t="s">
        <v>22</v>
      </c>
      <c r="D149" s="68"/>
      <c r="E149" s="52"/>
      <c r="F149" s="52"/>
      <c r="G149" s="53">
        <f>G147</f>
        <v>17</v>
      </c>
      <c r="H149" s="11"/>
      <c r="I149" s="68"/>
    </row>
    <row r="150" spans="1:9">
      <c r="A150" s="23"/>
      <c r="B150" s="54" t="s">
        <v>35</v>
      </c>
      <c r="C150" s="55" t="s">
        <v>36</v>
      </c>
      <c r="D150" s="71"/>
      <c r="E150" s="23"/>
      <c r="F150" s="23"/>
      <c r="G150" s="23"/>
      <c r="H150" s="84"/>
      <c r="I150" s="71"/>
    </row>
    <row r="151" spans="1:9" ht="150">
      <c r="A151" s="23">
        <v>17</v>
      </c>
      <c r="B151" s="54"/>
      <c r="C151" s="27" t="s">
        <v>34</v>
      </c>
      <c r="D151" s="71"/>
      <c r="E151" s="23"/>
      <c r="F151" s="23"/>
      <c r="G151" s="23"/>
      <c r="H151" s="84"/>
      <c r="I151" s="71"/>
    </row>
    <row r="152" spans="1:9">
      <c r="A152" s="23"/>
      <c r="B152" s="23"/>
      <c r="C152" s="5"/>
      <c r="D152" s="71"/>
      <c r="E152" s="23"/>
      <c r="F152" s="23"/>
      <c r="G152" s="23"/>
      <c r="H152" s="84"/>
      <c r="I152" s="71"/>
    </row>
    <row r="153" spans="1:9">
      <c r="A153" s="23"/>
      <c r="B153" s="23" t="s">
        <v>91</v>
      </c>
      <c r="C153" s="26" t="s">
        <v>37</v>
      </c>
      <c r="D153" s="71">
        <v>1</v>
      </c>
      <c r="E153" s="23">
        <v>1200</v>
      </c>
      <c r="F153" s="23">
        <v>2400</v>
      </c>
      <c r="G153" s="23">
        <f>D153*E153*F153/1000000</f>
        <v>2.88</v>
      </c>
      <c r="H153" s="84"/>
      <c r="I153" s="71"/>
    </row>
    <row r="154" spans="1:9">
      <c r="A154" s="23"/>
      <c r="B154" s="23"/>
      <c r="C154" s="26" t="s">
        <v>189</v>
      </c>
      <c r="D154" s="71">
        <v>1</v>
      </c>
      <c r="E154" s="23">
        <v>1500</v>
      </c>
      <c r="F154" s="23">
        <v>2400</v>
      </c>
      <c r="G154" s="23">
        <f t="shared" ref="G154:G155" si="2">D154*E154*F154/1000000</f>
        <v>3.6</v>
      </c>
      <c r="H154" s="84"/>
      <c r="I154" s="71"/>
    </row>
    <row r="155" spans="1:9">
      <c r="A155" s="23"/>
      <c r="B155" s="23"/>
      <c r="C155" s="26" t="s">
        <v>190</v>
      </c>
      <c r="D155" s="71">
        <v>1</v>
      </c>
      <c r="E155" s="23">
        <v>1200</v>
      </c>
      <c r="F155" s="23">
        <v>2400</v>
      </c>
      <c r="G155" s="23">
        <f t="shared" si="2"/>
        <v>2.88</v>
      </c>
      <c r="H155" s="84"/>
      <c r="I155" s="71"/>
    </row>
    <row r="156" spans="1:9">
      <c r="A156" s="23"/>
      <c r="B156" s="23"/>
      <c r="C156" s="5"/>
      <c r="D156" s="71"/>
      <c r="E156" s="23"/>
      <c r="F156" s="23"/>
      <c r="G156" s="23">
        <f>SUM(G153:G155)</f>
        <v>9.36</v>
      </c>
      <c r="H156" s="84"/>
      <c r="I156" s="71"/>
    </row>
    <row r="157" spans="1:9">
      <c r="A157" s="8"/>
      <c r="B157" s="9"/>
      <c r="C157" s="10" t="s">
        <v>9</v>
      </c>
      <c r="D157" s="68"/>
      <c r="E157" s="52"/>
      <c r="F157" s="52"/>
      <c r="G157" s="53">
        <f>G156</f>
        <v>9.36</v>
      </c>
      <c r="H157" s="11"/>
      <c r="I157" s="68"/>
    </row>
    <row r="158" spans="1:9">
      <c r="A158" s="8"/>
      <c r="B158" s="9"/>
      <c r="C158" s="10" t="s">
        <v>12</v>
      </c>
      <c r="D158" s="68"/>
      <c r="E158" s="52"/>
      <c r="F158" s="52"/>
      <c r="G158" s="53">
        <v>7.2</v>
      </c>
      <c r="H158" s="13" t="s">
        <v>25</v>
      </c>
      <c r="I158" s="68"/>
    </row>
    <row r="159" spans="1:9">
      <c r="A159" s="8"/>
      <c r="B159" s="9"/>
      <c r="C159" s="10" t="s">
        <v>22</v>
      </c>
      <c r="D159" s="68"/>
      <c r="E159" s="52"/>
      <c r="F159" s="52"/>
      <c r="G159" s="53">
        <f>G157</f>
        <v>9.36</v>
      </c>
      <c r="H159" s="11"/>
      <c r="I159" s="68"/>
    </row>
    <row r="160" spans="1:9">
      <c r="A160" s="23"/>
      <c r="B160" s="54" t="s">
        <v>35</v>
      </c>
      <c r="C160" s="55" t="s">
        <v>36</v>
      </c>
      <c r="D160" s="71"/>
      <c r="E160" s="23"/>
      <c r="F160" s="23"/>
      <c r="G160" s="23"/>
      <c r="H160" s="84"/>
      <c r="I160" s="71"/>
    </row>
    <row r="161" spans="1:9">
      <c r="A161" s="23"/>
      <c r="B161" s="23"/>
      <c r="C161" s="5"/>
      <c r="D161" s="71"/>
      <c r="E161" s="23"/>
      <c r="F161" s="23"/>
      <c r="G161" s="23"/>
      <c r="H161" s="84"/>
      <c r="I161" s="71"/>
    </row>
    <row r="162" spans="1:9" ht="100">
      <c r="A162" s="23">
        <v>18</v>
      </c>
      <c r="B162" s="54"/>
      <c r="C162" s="56" t="s">
        <v>38</v>
      </c>
      <c r="D162" s="33"/>
      <c r="E162" s="23"/>
      <c r="F162" s="23"/>
      <c r="G162" s="23"/>
      <c r="H162" s="84"/>
      <c r="I162" s="71"/>
    </row>
    <row r="163" spans="1:9">
      <c r="A163" s="23"/>
      <c r="B163" s="23"/>
      <c r="C163" s="5"/>
      <c r="D163" s="71"/>
      <c r="E163" s="23"/>
      <c r="F163" s="23"/>
      <c r="G163" s="23"/>
      <c r="H163" s="84"/>
      <c r="I163" s="71"/>
    </row>
    <row r="164" spans="1:9">
      <c r="A164" s="23"/>
      <c r="B164" s="23" t="s">
        <v>92</v>
      </c>
      <c r="C164" s="26" t="s">
        <v>37</v>
      </c>
      <c r="D164" s="71" t="s">
        <v>29</v>
      </c>
      <c r="E164" s="23">
        <v>0.1</v>
      </c>
      <c r="F164" s="23">
        <v>0.1</v>
      </c>
      <c r="G164" s="23">
        <v>2.4</v>
      </c>
      <c r="H164" s="84">
        <v>3</v>
      </c>
      <c r="I164" s="71">
        <f>H164*G164*F164*E164</f>
        <v>7.1999999999999995E-2</v>
      </c>
    </row>
    <row r="165" spans="1:9">
      <c r="A165" s="23"/>
      <c r="B165" s="23"/>
      <c r="C165" s="5"/>
      <c r="D165" s="71"/>
      <c r="E165" s="23"/>
      <c r="F165" s="23"/>
      <c r="G165" s="23"/>
      <c r="H165" s="84"/>
      <c r="I165" s="71">
        <f>SUM(I164)</f>
        <v>7.1999999999999995E-2</v>
      </c>
    </row>
    <row r="166" spans="1:9">
      <c r="A166" s="23"/>
      <c r="B166" s="23"/>
      <c r="C166" s="5"/>
      <c r="D166" s="84"/>
      <c r="E166" s="23"/>
      <c r="F166" s="23"/>
      <c r="G166" s="23"/>
      <c r="H166" s="84"/>
      <c r="I166" s="84"/>
    </row>
    <row r="167" spans="1:9">
      <c r="A167" s="8"/>
      <c r="B167" s="9"/>
      <c r="C167" s="10" t="s">
        <v>9</v>
      </c>
      <c r="D167" s="68"/>
      <c r="E167" s="52"/>
      <c r="F167" s="52"/>
      <c r="G167" s="53">
        <f>I165</f>
        <v>7.1999999999999995E-2</v>
      </c>
      <c r="H167" s="11"/>
      <c r="I167" s="68"/>
    </row>
    <row r="168" spans="1:9">
      <c r="A168" s="8"/>
      <c r="B168" s="9"/>
      <c r="C168" s="10" t="s">
        <v>12</v>
      </c>
      <c r="D168" s="68"/>
      <c r="E168" s="52"/>
      <c r="F168" s="52"/>
      <c r="G168" s="53">
        <v>0.06</v>
      </c>
      <c r="H168" s="13" t="s">
        <v>39</v>
      </c>
      <c r="I168" s="68"/>
    </row>
    <row r="169" spans="1:9">
      <c r="A169" s="8"/>
      <c r="B169" s="9"/>
      <c r="C169" s="10" t="s">
        <v>22</v>
      </c>
      <c r="D169" s="68"/>
      <c r="E169" s="52"/>
      <c r="F169" s="52"/>
      <c r="G169" s="53">
        <f>G167</f>
        <v>7.1999999999999995E-2</v>
      </c>
      <c r="H169" s="11"/>
      <c r="I169" s="68"/>
    </row>
    <row r="170" spans="1:9">
      <c r="A170" s="23"/>
      <c r="B170" s="23"/>
      <c r="C170" s="77" t="s">
        <v>58</v>
      </c>
      <c r="D170" s="71"/>
      <c r="E170" s="23"/>
      <c r="F170" s="23"/>
      <c r="G170" s="23"/>
      <c r="H170" s="84"/>
      <c r="I170" s="71"/>
    </row>
    <row r="171" spans="1:9" ht="91.5" customHeight="1">
      <c r="A171" s="23">
        <v>19</v>
      </c>
      <c r="B171" s="23"/>
      <c r="C171" s="5" t="s">
        <v>93</v>
      </c>
      <c r="D171" s="71"/>
      <c r="E171" s="23"/>
      <c r="F171" s="23"/>
      <c r="G171" s="23"/>
      <c r="H171" s="84"/>
      <c r="I171" s="71"/>
    </row>
    <row r="172" spans="1:9">
      <c r="A172" s="23"/>
      <c r="B172" s="23" t="s">
        <v>94</v>
      </c>
      <c r="C172" s="5" t="s">
        <v>191</v>
      </c>
      <c r="D172" s="71" t="s">
        <v>192</v>
      </c>
      <c r="E172" s="23">
        <v>15</v>
      </c>
      <c r="F172" s="23">
        <v>1</v>
      </c>
      <c r="G172" s="23">
        <v>3</v>
      </c>
      <c r="H172" s="84">
        <f>E172*F172*G172</f>
        <v>45</v>
      </c>
      <c r="I172" s="71"/>
    </row>
    <row r="173" spans="1:9">
      <c r="A173" s="23"/>
      <c r="B173" s="23"/>
      <c r="C173" s="5"/>
      <c r="D173" s="71"/>
      <c r="E173" s="23"/>
      <c r="F173" s="23"/>
      <c r="G173" s="23"/>
      <c r="H173" s="84"/>
      <c r="I173" s="71"/>
    </row>
    <row r="174" spans="1:9">
      <c r="A174" s="23"/>
      <c r="B174" s="23"/>
      <c r="C174" s="5"/>
      <c r="D174" s="71"/>
      <c r="E174" s="23"/>
      <c r="F174" s="23"/>
      <c r="G174" s="23"/>
      <c r="H174" s="84">
        <f>SUM(H172:H173)</f>
        <v>45</v>
      </c>
      <c r="I174" s="71"/>
    </row>
    <row r="175" spans="1:9">
      <c r="A175" s="8"/>
      <c r="B175" s="9"/>
      <c r="C175" s="10" t="s">
        <v>9</v>
      </c>
      <c r="D175" s="68"/>
      <c r="E175" s="52"/>
      <c r="F175" s="52"/>
      <c r="G175" s="53">
        <f>H174</f>
        <v>45</v>
      </c>
      <c r="H175" s="11"/>
      <c r="I175" s="68"/>
    </row>
    <row r="176" spans="1:9">
      <c r="A176" s="8"/>
      <c r="B176" s="9"/>
      <c r="C176" s="10" t="s">
        <v>12</v>
      </c>
      <c r="D176" s="68"/>
      <c r="E176" s="52"/>
      <c r="F176" s="52"/>
      <c r="G176" s="53">
        <v>20</v>
      </c>
      <c r="H176" s="13" t="s">
        <v>27</v>
      </c>
      <c r="I176" s="68"/>
    </row>
    <row r="177" spans="1:10">
      <c r="A177" s="8"/>
      <c r="B177" s="9"/>
      <c r="C177" s="10" t="s">
        <v>22</v>
      </c>
      <c r="D177" s="68"/>
      <c r="E177" s="52"/>
      <c r="F177" s="52"/>
      <c r="G177" s="53">
        <f>G175</f>
        <v>45</v>
      </c>
      <c r="H177" s="11"/>
      <c r="I177" s="68"/>
    </row>
    <row r="178" spans="1:10">
      <c r="A178" s="23"/>
      <c r="B178" s="23"/>
      <c r="C178" s="4" t="s">
        <v>193</v>
      </c>
      <c r="D178" s="71"/>
      <c r="E178" s="23"/>
      <c r="F178" s="23"/>
      <c r="G178" s="23"/>
      <c r="H178" s="84"/>
      <c r="I178" s="71"/>
    </row>
    <row r="179" spans="1:10" ht="43.5">
      <c r="A179" s="23">
        <v>20</v>
      </c>
      <c r="B179" s="23"/>
      <c r="C179" s="5" t="s">
        <v>95</v>
      </c>
      <c r="D179" s="71"/>
      <c r="E179" s="23"/>
      <c r="F179" s="23"/>
      <c r="G179" s="23"/>
      <c r="H179" s="84"/>
      <c r="I179" s="71"/>
    </row>
    <row r="180" spans="1:10">
      <c r="A180" s="23"/>
      <c r="B180" s="23" t="s">
        <v>96</v>
      </c>
      <c r="C180" s="5" t="s">
        <v>194</v>
      </c>
      <c r="D180" s="71" t="s">
        <v>139</v>
      </c>
      <c r="E180" s="23">
        <v>4</v>
      </c>
      <c r="F180" s="23"/>
      <c r="G180" s="23"/>
      <c r="H180" s="84">
        <f>E180</f>
        <v>4</v>
      </c>
      <c r="I180" s="71"/>
    </row>
    <row r="181" spans="1:10">
      <c r="A181" s="23"/>
      <c r="B181" s="23"/>
      <c r="C181" s="5"/>
      <c r="D181" s="71"/>
      <c r="E181" s="23"/>
      <c r="F181" s="23"/>
      <c r="G181" s="23"/>
      <c r="H181" s="84"/>
      <c r="I181" s="71"/>
    </row>
    <row r="182" spans="1:10">
      <c r="A182" s="23"/>
      <c r="B182" s="23"/>
      <c r="C182" s="5"/>
      <c r="D182" s="71"/>
      <c r="E182" s="23"/>
      <c r="F182" s="23"/>
      <c r="G182" s="23"/>
      <c r="H182" s="84">
        <f>SUM(H180:H181)</f>
        <v>4</v>
      </c>
      <c r="I182" s="71"/>
    </row>
    <row r="183" spans="1:10">
      <c r="A183" s="8"/>
      <c r="B183" s="9"/>
      <c r="C183" s="10" t="s">
        <v>9</v>
      </c>
      <c r="D183" s="68"/>
      <c r="E183" s="52"/>
      <c r="F183" s="52"/>
      <c r="G183" s="53">
        <f>H182</f>
        <v>4</v>
      </c>
      <c r="H183" s="11"/>
      <c r="I183" s="68"/>
    </row>
    <row r="184" spans="1:10">
      <c r="A184" s="8"/>
      <c r="B184" s="9"/>
      <c r="C184" s="10" t="s">
        <v>12</v>
      </c>
      <c r="D184" s="68"/>
      <c r="E184" s="52"/>
      <c r="F184" s="52"/>
      <c r="G184" s="53">
        <v>4</v>
      </c>
      <c r="H184" s="13" t="s">
        <v>40</v>
      </c>
      <c r="I184" s="68"/>
    </row>
    <row r="185" spans="1:10">
      <c r="A185" s="8"/>
      <c r="B185" s="9"/>
      <c r="C185" s="10" t="s">
        <v>22</v>
      </c>
      <c r="D185" s="68"/>
      <c r="E185" s="52"/>
      <c r="F185" s="52"/>
      <c r="G185" s="53">
        <f>G183</f>
        <v>4</v>
      </c>
      <c r="H185" s="11"/>
      <c r="I185" s="68"/>
    </row>
    <row r="186" spans="1:10">
      <c r="A186" s="23"/>
      <c r="B186" s="23"/>
      <c r="C186" s="91" t="s">
        <v>196</v>
      </c>
      <c r="D186" s="84"/>
      <c r="E186" s="23"/>
      <c r="F186" s="23"/>
      <c r="G186" s="23"/>
      <c r="H186" s="84"/>
      <c r="I186" s="84"/>
    </row>
    <row r="187" spans="1:10">
      <c r="A187" s="35"/>
      <c r="B187" s="92"/>
      <c r="C187" s="93"/>
      <c r="D187" s="94"/>
      <c r="E187" s="95"/>
      <c r="F187" s="35"/>
      <c r="G187" s="35"/>
      <c r="H187" s="32"/>
      <c r="I187" s="32"/>
      <c r="J187" s="36"/>
    </row>
    <row r="188" spans="1:10" ht="62.5">
      <c r="A188" s="23">
        <v>21</v>
      </c>
      <c r="B188" s="66"/>
      <c r="C188" s="37" t="s">
        <v>195</v>
      </c>
      <c r="D188" s="38">
        <v>2</v>
      </c>
      <c r="E188" s="39" t="s">
        <v>40</v>
      </c>
      <c r="F188" s="23"/>
      <c r="G188" s="23"/>
      <c r="H188" s="84"/>
      <c r="I188" s="84"/>
    </row>
    <row r="189" spans="1:10">
      <c r="A189" s="23"/>
      <c r="B189" s="23" t="s">
        <v>97</v>
      </c>
      <c r="C189" s="5" t="s">
        <v>197</v>
      </c>
      <c r="D189" s="84"/>
      <c r="E189" s="23"/>
      <c r="F189" s="23"/>
      <c r="G189" s="23"/>
      <c r="H189" s="84"/>
      <c r="I189" s="84"/>
    </row>
    <row r="190" spans="1:10">
      <c r="A190" s="23"/>
      <c r="B190" s="23"/>
      <c r="C190" s="90"/>
      <c r="D190" s="84"/>
      <c r="E190" s="23"/>
      <c r="F190" s="23"/>
      <c r="G190" s="23"/>
      <c r="H190" s="84"/>
      <c r="I190" s="84"/>
    </row>
    <row r="191" spans="1:10">
      <c r="A191" s="8"/>
      <c r="B191" s="9"/>
      <c r="C191" s="10" t="s">
        <v>9</v>
      </c>
      <c r="D191" s="68"/>
      <c r="E191" s="52"/>
      <c r="F191" s="52"/>
      <c r="G191" s="53">
        <v>2</v>
      </c>
      <c r="H191" s="11"/>
      <c r="I191" s="68"/>
    </row>
    <row r="192" spans="1:10">
      <c r="A192" s="8"/>
      <c r="B192" s="9"/>
      <c r="C192" s="10" t="s">
        <v>12</v>
      </c>
      <c r="D192" s="68"/>
      <c r="E192" s="52"/>
      <c r="F192" s="52"/>
      <c r="G192" s="53">
        <v>2</v>
      </c>
      <c r="H192" s="13" t="s">
        <v>40</v>
      </c>
      <c r="I192" s="68"/>
    </row>
    <row r="193" spans="1:9">
      <c r="A193" s="8"/>
      <c r="B193" s="9"/>
      <c r="C193" s="10" t="s">
        <v>22</v>
      </c>
      <c r="D193" s="68"/>
      <c r="E193" s="52"/>
      <c r="F193" s="52"/>
      <c r="G193" s="53">
        <f>G191</f>
        <v>2</v>
      </c>
      <c r="H193" s="11"/>
      <c r="I193" s="68"/>
    </row>
    <row r="194" spans="1:9">
      <c r="A194" s="23"/>
      <c r="B194" s="23"/>
      <c r="C194" s="5"/>
      <c r="D194" s="84"/>
      <c r="E194" s="23"/>
      <c r="F194" s="23"/>
      <c r="G194" s="23"/>
      <c r="H194" s="84"/>
      <c r="I194" s="84"/>
    </row>
    <row r="195" spans="1:9">
      <c r="A195" s="23"/>
      <c r="B195" s="66"/>
      <c r="C195" s="67" t="s">
        <v>99</v>
      </c>
      <c r="D195" s="38"/>
      <c r="E195" s="39"/>
      <c r="F195" s="23"/>
      <c r="G195" s="23"/>
      <c r="H195" s="84"/>
      <c r="I195" s="84"/>
    </row>
    <row r="196" spans="1:9" ht="76" customHeight="1">
      <c r="A196" s="23">
        <v>22</v>
      </c>
      <c r="B196" s="66"/>
      <c r="C196" s="37" t="s">
        <v>198</v>
      </c>
      <c r="D196" s="84"/>
      <c r="E196" s="23"/>
      <c r="F196" s="23"/>
      <c r="G196" s="23"/>
      <c r="H196" s="84"/>
      <c r="I196" s="84"/>
    </row>
    <row r="197" spans="1:9" ht="40" customHeight="1">
      <c r="A197" s="23"/>
      <c r="B197" s="82" t="s">
        <v>98</v>
      </c>
      <c r="C197" s="96"/>
      <c r="D197" s="97" t="s">
        <v>30</v>
      </c>
      <c r="E197" s="23"/>
      <c r="F197" s="23"/>
      <c r="G197" s="23"/>
      <c r="H197" s="84"/>
      <c r="I197" s="84"/>
    </row>
    <row r="198" spans="1:9">
      <c r="A198" s="8"/>
      <c r="B198" s="9"/>
      <c r="C198" s="10" t="s">
        <v>9</v>
      </c>
      <c r="D198" s="68"/>
      <c r="E198" s="52"/>
      <c r="F198" s="52"/>
      <c r="G198" s="53">
        <v>1</v>
      </c>
      <c r="H198" s="11"/>
      <c r="I198" s="68"/>
    </row>
    <row r="199" spans="1:9">
      <c r="A199" s="8"/>
      <c r="B199" s="9"/>
      <c r="C199" s="10" t="s">
        <v>12</v>
      </c>
      <c r="D199" s="68"/>
      <c r="E199" s="52"/>
      <c r="F199" s="52"/>
      <c r="G199" s="53">
        <v>1</v>
      </c>
      <c r="H199" s="13" t="s">
        <v>40</v>
      </c>
      <c r="I199" s="68"/>
    </row>
    <row r="200" spans="1:9">
      <c r="A200" s="8"/>
      <c r="B200" s="9"/>
      <c r="C200" s="10" t="s">
        <v>22</v>
      </c>
      <c r="D200" s="68"/>
      <c r="E200" s="52"/>
      <c r="F200" s="52"/>
      <c r="G200" s="53">
        <f>G198</f>
        <v>1</v>
      </c>
      <c r="H200" s="11"/>
      <c r="I200" s="68"/>
    </row>
    <row r="201" spans="1:9" ht="20" customHeight="1">
      <c r="A201" s="23"/>
      <c r="B201" s="23"/>
      <c r="C201" s="98" t="s">
        <v>102</v>
      </c>
      <c r="D201" s="84"/>
      <c r="E201" s="23"/>
      <c r="F201" s="23"/>
      <c r="G201" s="23"/>
      <c r="H201" s="84"/>
      <c r="I201" s="84"/>
    </row>
    <row r="202" spans="1:9" ht="108" customHeight="1">
      <c r="A202" s="76">
        <v>23</v>
      </c>
      <c r="B202" s="76"/>
      <c r="C202" s="99" t="s">
        <v>100</v>
      </c>
      <c r="D202" s="84"/>
      <c r="E202" s="23"/>
      <c r="F202" s="23"/>
      <c r="G202" s="23"/>
      <c r="H202" s="84"/>
      <c r="I202" s="84"/>
    </row>
    <row r="203" spans="1:9">
      <c r="A203" s="23"/>
      <c r="B203" s="23" t="s">
        <v>101</v>
      </c>
      <c r="C203" s="26" t="s">
        <v>32</v>
      </c>
      <c r="D203" s="70" t="s">
        <v>56</v>
      </c>
      <c r="E203" s="81">
        <v>0.6</v>
      </c>
      <c r="F203" s="81">
        <v>0.6</v>
      </c>
      <c r="G203" s="81">
        <v>221</v>
      </c>
      <c r="H203" s="70">
        <f>G203*F203*E203</f>
        <v>79.559999999999988</v>
      </c>
      <c r="I203" s="70"/>
    </row>
    <row r="204" spans="1:9">
      <c r="A204" s="23"/>
      <c r="B204" s="23"/>
      <c r="C204" s="5"/>
      <c r="D204" s="84"/>
      <c r="E204" s="23"/>
      <c r="F204" s="23"/>
      <c r="G204" s="23"/>
      <c r="H204" s="84"/>
      <c r="I204" s="84"/>
    </row>
    <row r="205" spans="1:9">
      <c r="A205" s="23"/>
      <c r="B205" s="23"/>
      <c r="C205" s="5"/>
      <c r="D205" s="84"/>
      <c r="E205" s="23"/>
      <c r="F205" s="23"/>
      <c r="G205" s="23"/>
      <c r="H205" s="84">
        <f>SUM(H203:H204)</f>
        <v>79.559999999999988</v>
      </c>
      <c r="I205" s="84"/>
    </row>
    <row r="206" spans="1:9">
      <c r="A206" s="8"/>
      <c r="B206" s="9"/>
      <c r="C206" s="10" t="s">
        <v>9</v>
      </c>
      <c r="D206" s="68"/>
      <c r="E206" s="52"/>
      <c r="F206" s="52"/>
      <c r="G206" s="53">
        <f>H205</f>
        <v>79.559999999999988</v>
      </c>
      <c r="H206" s="11"/>
      <c r="I206" s="68"/>
    </row>
    <row r="207" spans="1:9">
      <c r="A207" s="8"/>
      <c r="B207" s="9"/>
      <c r="C207" s="10" t="s">
        <v>12</v>
      </c>
      <c r="D207" s="68"/>
      <c r="E207" s="52"/>
      <c r="F207" s="52"/>
      <c r="G207" s="53">
        <v>88.88</v>
      </c>
      <c r="H207" s="13" t="s">
        <v>25</v>
      </c>
      <c r="I207" s="68"/>
    </row>
    <row r="208" spans="1:9">
      <c r="A208" s="8"/>
      <c r="B208" s="9"/>
      <c r="C208" s="10" t="s">
        <v>22</v>
      </c>
      <c r="D208" s="68"/>
      <c r="E208" s="52"/>
      <c r="F208" s="52"/>
      <c r="G208" s="53">
        <f>G206</f>
        <v>79.559999999999988</v>
      </c>
      <c r="H208" s="11"/>
      <c r="I208" s="68"/>
    </row>
    <row r="209" spans="1:9">
      <c r="A209" s="23"/>
      <c r="B209" s="23"/>
      <c r="C209" s="5"/>
      <c r="D209" s="84"/>
      <c r="E209" s="23"/>
      <c r="F209" s="23"/>
      <c r="G209" s="23"/>
      <c r="H209" s="84"/>
      <c r="I209" s="84"/>
    </row>
    <row r="210" spans="1:9">
      <c r="A210" s="23"/>
      <c r="B210" s="23"/>
      <c r="C210" s="98" t="s">
        <v>199</v>
      </c>
      <c r="D210" s="84"/>
      <c r="E210" s="23"/>
      <c r="F210" s="23"/>
      <c r="G210" s="23"/>
      <c r="H210" s="84"/>
      <c r="I210" s="84"/>
    </row>
    <row r="211" spans="1:9" ht="187.5">
      <c r="A211" s="76">
        <v>24</v>
      </c>
      <c r="B211" s="76"/>
      <c r="C211" s="99" t="s">
        <v>100</v>
      </c>
      <c r="D211" s="84"/>
      <c r="E211" s="23"/>
      <c r="F211" s="23"/>
      <c r="G211" s="23"/>
      <c r="H211" s="84"/>
      <c r="I211" s="84"/>
    </row>
    <row r="212" spans="1:9">
      <c r="A212" s="23"/>
      <c r="B212" s="23" t="s">
        <v>103</v>
      </c>
      <c r="C212" s="26" t="s">
        <v>52</v>
      </c>
      <c r="D212" s="70" t="s">
        <v>56</v>
      </c>
      <c r="E212" s="81">
        <v>1.2</v>
      </c>
      <c r="F212" s="81">
        <v>0.6</v>
      </c>
      <c r="G212" s="81">
        <v>820</v>
      </c>
      <c r="H212" s="70">
        <f>G212*F212*E212</f>
        <v>590.4</v>
      </c>
      <c r="I212" s="70"/>
    </row>
    <row r="213" spans="1:9">
      <c r="A213" s="23"/>
      <c r="B213" s="23"/>
      <c r="C213" s="5"/>
      <c r="D213" s="84"/>
      <c r="E213" s="23"/>
      <c r="F213" s="23"/>
      <c r="G213" s="23"/>
      <c r="H213" s="84"/>
      <c r="I213" s="84"/>
    </row>
    <row r="214" spans="1:9">
      <c r="A214" s="23"/>
      <c r="B214" s="23"/>
      <c r="C214" s="5"/>
      <c r="D214" s="84"/>
      <c r="E214" s="23"/>
      <c r="F214" s="23"/>
      <c r="G214" s="23"/>
      <c r="H214" s="84">
        <f>SUM(H212:H213)</f>
        <v>590.4</v>
      </c>
      <c r="I214" s="84"/>
    </row>
    <row r="215" spans="1:9">
      <c r="A215" s="8"/>
      <c r="B215" s="9"/>
      <c r="C215" s="10" t="s">
        <v>9</v>
      </c>
      <c r="D215" s="68"/>
      <c r="E215" s="52"/>
      <c r="F215" s="52"/>
      <c r="G215" s="53">
        <f>H214</f>
        <v>590.4</v>
      </c>
      <c r="H215" s="11"/>
      <c r="I215" s="68"/>
    </row>
    <row r="216" spans="1:9">
      <c r="A216" s="8"/>
      <c r="B216" s="9"/>
      <c r="C216" s="10" t="s">
        <v>12</v>
      </c>
      <c r="D216" s="68"/>
      <c r="E216" s="52"/>
      <c r="F216" s="52"/>
      <c r="G216" s="53">
        <v>295</v>
      </c>
      <c r="H216" s="13" t="s">
        <v>25</v>
      </c>
      <c r="I216" s="68"/>
    </row>
    <row r="217" spans="1:9">
      <c r="A217" s="8"/>
      <c r="B217" s="9"/>
      <c r="C217" s="10" t="s">
        <v>22</v>
      </c>
      <c r="D217" s="68"/>
      <c r="E217" s="52"/>
      <c r="F217" s="52"/>
      <c r="G217" s="53">
        <f>G215</f>
        <v>590.4</v>
      </c>
      <c r="H217" s="11"/>
      <c r="I217" s="68"/>
    </row>
    <row r="218" spans="1:9">
      <c r="A218" s="23"/>
      <c r="B218" s="23"/>
      <c r="C218" s="5"/>
      <c r="D218" s="84"/>
      <c r="E218" s="23"/>
      <c r="F218" s="23"/>
      <c r="G218" s="23"/>
      <c r="H218" s="84"/>
      <c r="I218" s="84"/>
    </row>
    <row r="219" spans="1:9" ht="85.5" customHeight="1">
      <c r="A219" s="23">
        <v>25</v>
      </c>
      <c r="B219" s="23"/>
      <c r="C219" s="5" t="s">
        <v>104</v>
      </c>
      <c r="D219" s="84"/>
      <c r="E219" s="23"/>
      <c r="F219" s="23"/>
      <c r="G219" s="23"/>
      <c r="H219" s="84"/>
      <c r="I219" s="84"/>
    </row>
    <row r="220" spans="1:9">
      <c r="A220" s="23"/>
      <c r="B220" s="83" t="s">
        <v>105</v>
      </c>
      <c r="C220" s="80" t="s">
        <v>106</v>
      </c>
      <c r="D220" s="83" t="s">
        <v>33</v>
      </c>
      <c r="E220" s="23"/>
      <c r="F220" s="23"/>
      <c r="G220" s="23"/>
      <c r="H220" s="84"/>
      <c r="I220" s="84"/>
    </row>
    <row r="221" spans="1:9">
      <c r="A221" s="23"/>
      <c r="B221" s="23"/>
      <c r="C221" s="5"/>
      <c r="D221" s="84"/>
      <c r="E221" s="23"/>
      <c r="F221" s="23"/>
      <c r="G221" s="23"/>
      <c r="H221" s="84"/>
      <c r="I221" s="84"/>
    </row>
    <row r="222" spans="1:9">
      <c r="A222" s="23"/>
      <c r="B222" s="23"/>
      <c r="C222" s="5" t="s">
        <v>200</v>
      </c>
      <c r="D222" s="84" t="s">
        <v>27</v>
      </c>
      <c r="E222" s="23">
        <v>15.1</v>
      </c>
      <c r="F222" s="23"/>
      <c r="G222" s="23">
        <v>10</v>
      </c>
      <c r="H222" s="84">
        <f>G222*E222</f>
        <v>151</v>
      </c>
      <c r="I222" s="84"/>
    </row>
    <row r="223" spans="1:9">
      <c r="A223" s="23"/>
      <c r="B223" s="23"/>
      <c r="C223" s="5" t="s">
        <v>201</v>
      </c>
      <c r="D223" s="84" t="s">
        <v>27</v>
      </c>
      <c r="E223" s="23">
        <v>65</v>
      </c>
      <c r="F223" s="23"/>
      <c r="G223" s="23">
        <v>1</v>
      </c>
      <c r="H223" s="84">
        <f>G223*E223</f>
        <v>65</v>
      </c>
      <c r="I223" s="84"/>
    </row>
    <row r="224" spans="1:9">
      <c r="A224" s="23"/>
      <c r="B224" s="23"/>
      <c r="C224" s="5"/>
      <c r="D224" s="84"/>
      <c r="E224" s="23"/>
      <c r="F224" s="23"/>
      <c r="G224" s="23"/>
      <c r="H224" s="84">
        <f>SUM(H222:H223)</f>
        <v>216</v>
      </c>
      <c r="I224" s="84"/>
    </row>
    <row r="225" spans="1:9">
      <c r="A225" s="23"/>
      <c r="B225" s="23"/>
      <c r="C225" s="5"/>
      <c r="D225" s="84"/>
      <c r="E225" s="23"/>
      <c r="F225" s="23"/>
      <c r="G225" s="23"/>
      <c r="H225" s="84"/>
      <c r="I225" s="84"/>
    </row>
    <row r="226" spans="1:9">
      <c r="A226" s="8"/>
      <c r="B226" s="9"/>
      <c r="C226" s="10" t="s">
        <v>9</v>
      </c>
      <c r="D226" s="68"/>
      <c r="E226" s="52"/>
      <c r="F226" s="52"/>
      <c r="G226" s="53">
        <f>H224</f>
        <v>216</v>
      </c>
      <c r="H226" s="11"/>
      <c r="I226" s="68"/>
    </row>
    <row r="227" spans="1:9">
      <c r="A227" s="8"/>
      <c r="B227" s="9"/>
      <c r="C227" s="10" t="s">
        <v>12</v>
      </c>
      <c r="D227" s="68"/>
      <c r="E227" s="52"/>
      <c r="F227" s="52"/>
      <c r="G227" s="53">
        <v>230.36</v>
      </c>
      <c r="H227" s="13" t="s">
        <v>27</v>
      </c>
      <c r="I227" s="68"/>
    </row>
    <row r="228" spans="1:9">
      <c r="A228" s="8"/>
      <c r="B228" s="9"/>
      <c r="C228" s="10" t="s">
        <v>22</v>
      </c>
      <c r="D228" s="68"/>
      <c r="E228" s="52"/>
      <c r="F228" s="52"/>
      <c r="G228" s="53">
        <f>G226</f>
        <v>216</v>
      </c>
      <c r="H228" s="11"/>
      <c r="I228" s="68"/>
    </row>
    <row r="229" spans="1:9" ht="29">
      <c r="A229" s="23"/>
      <c r="B229" s="23"/>
      <c r="C229" s="26" t="s">
        <v>203</v>
      </c>
      <c r="D229" s="84"/>
      <c r="E229" s="23"/>
      <c r="F229" s="23"/>
      <c r="G229" s="23"/>
      <c r="H229" s="84"/>
      <c r="I229" s="84"/>
    </row>
    <row r="230" spans="1:9" ht="113.5" customHeight="1">
      <c r="A230" s="23">
        <v>26</v>
      </c>
      <c r="B230" s="23"/>
      <c r="C230" s="5" t="s">
        <v>202</v>
      </c>
      <c r="D230" s="84"/>
      <c r="E230" s="23"/>
      <c r="F230" s="23"/>
      <c r="G230" s="23"/>
      <c r="H230" s="84"/>
      <c r="I230" s="84"/>
    </row>
    <row r="231" spans="1:9" ht="29">
      <c r="A231" s="81"/>
      <c r="B231" s="81" t="s">
        <v>107</v>
      </c>
      <c r="C231" s="26" t="s">
        <v>204</v>
      </c>
      <c r="D231" s="81" t="s">
        <v>56</v>
      </c>
      <c r="E231" s="81">
        <v>2.7</v>
      </c>
      <c r="F231" s="81">
        <v>1.2</v>
      </c>
      <c r="G231" s="81">
        <v>10</v>
      </c>
      <c r="H231" s="81">
        <f>G231*F231*E231</f>
        <v>32.400000000000006</v>
      </c>
      <c r="I231" s="23"/>
    </row>
    <row r="232" spans="1:9">
      <c r="A232" s="23"/>
      <c r="B232" s="23"/>
      <c r="C232" s="5"/>
      <c r="D232" s="84"/>
      <c r="E232" s="23"/>
      <c r="F232" s="23"/>
      <c r="G232" s="23"/>
      <c r="H232" s="84"/>
      <c r="I232" s="84"/>
    </row>
    <row r="233" spans="1:9">
      <c r="A233" s="8"/>
      <c r="B233" s="9"/>
      <c r="C233" s="10" t="s">
        <v>9</v>
      </c>
      <c r="D233" s="68"/>
      <c r="E233" s="52"/>
      <c r="F233" s="52"/>
      <c r="G233" s="53">
        <f>H231</f>
        <v>32.400000000000006</v>
      </c>
      <c r="H233" s="11"/>
      <c r="I233" s="68"/>
    </row>
    <row r="234" spans="1:9">
      <c r="A234" s="8"/>
      <c r="B234" s="9"/>
      <c r="C234" s="10" t="s">
        <v>12</v>
      </c>
      <c r="D234" s="68"/>
      <c r="E234" s="52"/>
      <c r="F234" s="52"/>
      <c r="G234" s="53">
        <v>24.53</v>
      </c>
      <c r="H234" s="13" t="s">
        <v>25</v>
      </c>
      <c r="I234" s="68"/>
    </row>
    <row r="235" spans="1:9">
      <c r="A235" s="8"/>
      <c r="B235" s="9"/>
      <c r="C235" s="10" t="s">
        <v>22</v>
      </c>
      <c r="D235" s="68"/>
      <c r="E235" s="52"/>
      <c r="F235" s="52"/>
      <c r="G235" s="53">
        <f>G233</f>
        <v>32.400000000000006</v>
      </c>
      <c r="H235" s="11"/>
      <c r="I235" s="68"/>
    </row>
    <row r="236" spans="1:9">
      <c r="A236" s="23"/>
      <c r="B236" s="23"/>
      <c r="C236" s="5"/>
      <c r="D236" s="84"/>
      <c r="E236" s="23"/>
      <c r="F236" s="23"/>
      <c r="G236" s="23"/>
      <c r="H236" s="84"/>
      <c r="I236" s="84"/>
    </row>
    <row r="237" spans="1:9">
      <c r="A237" s="23"/>
      <c r="B237" s="23"/>
      <c r="C237" s="26" t="s">
        <v>205</v>
      </c>
      <c r="D237" s="84"/>
      <c r="E237" s="23"/>
      <c r="F237" s="23"/>
      <c r="G237" s="23"/>
      <c r="H237" s="84"/>
      <c r="I237" s="84"/>
    </row>
    <row r="238" spans="1:9" ht="123" customHeight="1">
      <c r="A238" s="23">
        <v>27</v>
      </c>
      <c r="B238" s="23"/>
      <c r="C238" s="5" t="s">
        <v>202</v>
      </c>
      <c r="D238" s="84"/>
      <c r="E238" s="23"/>
      <c r="F238" s="23"/>
      <c r="G238" s="23"/>
      <c r="H238" s="84"/>
      <c r="I238" s="84"/>
    </row>
    <row r="239" spans="1:9">
      <c r="A239" s="81"/>
      <c r="B239" s="81" t="s">
        <v>208</v>
      </c>
      <c r="C239" s="26" t="s">
        <v>206</v>
      </c>
      <c r="D239" s="81" t="s">
        <v>56</v>
      </c>
      <c r="E239" s="81">
        <v>2.7</v>
      </c>
      <c r="F239" s="81">
        <v>1.2</v>
      </c>
      <c r="G239" s="81">
        <v>10</v>
      </c>
      <c r="H239" s="81">
        <f>G239*F239*E239</f>
        <v>32.400000000000006</v>
      </c>
      <c r="I239" s="23"/>
    </row>
    <row r="240" spans="1:9" ht="26.5">
      <c r="A240" s="23"/>
      <c r="B240" s="23"/>
      <c r="C240" s="100" t="s">
        <v>207</v>
      </c>
      <c r="D240" s="81" t="s">
        <v>56</v>
      </c>
      <c r="E240" s="81">
        <v>0.5</v>
      </c>
      <c r="F240" s="81">
        <v>29.2</v>
      </c>
      <c r="G240" s="81">
        <v>1</v>
      </c>
      <c r="H240" s="81">
        <f>G240*F240*E240</f>
        <v>14.6</v>
      </c>
      <c r="I240" s="23"/>
    </row>
    <row r="241" spans="1:9">
      <c r="A241" s="23"/>
      <c r="B241" s="35"/>
      <c r="C241" s="101"/>
      <c r="D241" s="35"/>
      <c r="E241" s="35"/>
      <c r="F241" s="35"/>
      <c r="G241" s="35"/>
      <c r="H241" s="35">
        <f>SUM(H239:H240)</f>
        <v>47.000000000000007</v>
      </c>
      <c r="I241" s="23"/>
    </row>
    <row r="242" spans="1:9">
      <c r="A242" s="8"/>
      <c r="B242" s="9"/>
      <c r="C242" s="10" t="s">
        <v>9</v>
      </c>
      <c r="D242" s="68"/>
      <c r="E242" s="52"/>
      <c r="F242" s="52"/>
      <c r="G242" s="53">
        <f>H241</f>
        <v>47.000000000000007</v>
      </c>
      <c r="H242" s="11"/>
      <c r="I242" s="68"/>
    </row>
    <row r="243" spans="1:9">
      <c r="A243" s="8"/>
      <c r="B243" s="9"/>
      <c r="C243" s="10" t="s">
        <v>12</v>
      </c>
      <c r="D243" s="68"/>
      <c r="E243" s="52"/>
      <c r="F243" s="52"/>
      <c r="G243" s="53">
        <v>60.54</v>
      </c>
      <c r="H243" s="13" t="s">
        <v>25</v>
      </c>
      <c r="I243" s="68"/>
    </row>
    <row r="244" spans="1:9">
      <c r="A244" s="8"/>
      <c r="B244" s="9"/>
      <c r="C244" s="10" t="s">
        <v>22</v>
      </c>
      <c r="D244" s="68"/>
      <c r="E244" s="52"/>
      <c r="F244" s="52"/>
      <c r="G244" s="53">
        <f>G242</f>
        <v>47.000000000000007</v>
      </c>
      <c r="H244" s="11"/>
      <c r="I244" s="68"/>
    </row>
    <row r="245" spans="1:9">
      <c r="A245" s="23"/>
      <c r="B245" s="23"/>
      <c r="C245" s="5"/>
      <c r="D245" s="84"/>
      <c r="E245" s="23"/>
      <c r="F245" s="23"/>
      <c r="G245" s="23"/>
      <c r="H245" s="84"/>
      <c r="I245" s="84"/>
    </row>
    <row r="246" spans="1:9">
      <c r="A246" s="23"/>
      <c r="B246" s="23"/>
      <c r="C246" s="98" t="s">
        <v>211</v>
      </c>
      <c r="D246" s="84"/>
      <c r="E246" s="23"/>
      <c r="F246" s="23"/>
      <c r="G246" s="23"/>
      <c r="H246" s="84"/>
      <c r="I246" s="84"/>
    </row>
    <row r="247" spans="1:9" ht="109" customHeight="1">
      <c r="A247" s="76">
        <v>28</v>
      </c>
      <c r="B247" s="76"/>
      <c r="C247" s="99" t="s">
        <v>210</v>
      </c>
      <c r="D247" s="84"/>
      <c r="E247" s="23"/>
      <c r="F247" s="23"/>
      <c r="G247" s="23"/>
      <c r="H247" s="84"/>
      <c r="I247" s="84"/>
    </row>
    <row r="248" spans="1:9">
      <c r="A248" s="23"/>
      <c r="B248" s="23" t="s">
        <v>209</v>
      </c>
      <c r="C248" s="26" t="s">
        <v>32</v>
      </c>
      <c r="D248" s="70" t="s">
        <v>56</v>
      </c>
      <c r="E248" s="81">
        <v>0.6</v>
      </c>
      <c r="F248" s="81">
        <v>0.6</v>
      </c>
      <c r="G248" s="81">
        <v>221</v>
      </c>
      <c r="H248" s="70">
        <f>G248*F248*E248</f>
        <v>79.559999999999988</v>
      </c>
      <c r="I248" s="70"/>
    </row>
    <row r="249" spans="1:9">
      <c r="A249" s="23"/>
      <c r="B249" s="23"/>
      <c r="C249" s="5"/>
      <c r="D249" s="84"/>
      <c r="E249" s="23"/>
      <c r="F249" s="23"/>
      <c r="G249" s="23"/>
      <c r="H249" s="84"/>
      <c r="I249" s="84"/>
    </row>
    <row r="250" spans="1:9">
      <c r="A250" s="23"/>
      <c r="B250" s="23"/>
      <c r="C250" s="5"/>
      <c r="D250" s="84"/>
      <c r="E250" s="23"/>
      <c r="F250" s="23"/>
      <c r="G250" s="23"/>
      <c r="H250" s="84">
        <f>SUM(H248:H249)</f>
        <v>79.559999999999988</v>
      </c>
      <c r="I250" s="84"/>
    </row>
    <row r="251" spans="1:9">
      <c r="A251" s="8"/>
      <c r="B251" s="9"/>
      <c r="C251" s="10" t="s">
        <v>9</v>
      </c>
      <c r="D251" s="68"/>
      <c r="E251" s="52"/>
      <c r="F251" s="52"/>
      <c r="G251" s="53">
        <f>H250</f>
        <v>79.559999999999988</v>
      </c>
      <c r="H251" s="11"/>
      <c r="I251" s="68"/>
    </row>
    <row r="252" spans="1:9">
      <c r="A252" s="8"/>
      <c r="B252" s="9"/>
      <c r="C252" s="10" t="s">
        <v>12</v>
      </c>
      <c r="D252" s="68"/>
      <c r="E252" s="52"/>
      <c r="F252" s="52"/>
      <c r="G252" s="53">
        <v>80.150000000000006</v>
      </c>
      <c r="H252" s="13" t="s">
        <v>25</v>
      </c>
      <c r="I252" s="68"/>
    </row>
    <row r="253" spans="1:9">
      <c r="A253" s="8"/>
      <c r="B253" s="9"/>
      <c r="C253" s="10" t="s">
        <v>22</v>
      </c>
      <c r="D253" s="68"/>
      <c r="E253" s="52"/>
      <c r="F253" s="52"/>
      <c r="G253" s="53">
        <f>G251</f>
        <v>79.559999999999988</v>
      </c>
      <c r="H253" s="11"/>
      <c r="I253" s="68"/>
    </row>
    <row r="254" spans="1:9">
      <c r="A254" s="23"/>
      <c r="B254" s="23"/>
      <c r="C254" s="98" t="s">
        <v>112</v>
      </c>
      <c r="D254" s="84"/>
      <c r="E254" s="23"/>
      <c r="F254" s="23"/>
      <c r="G254" s="23"/>
      <c r="H254" s="84"/>
      <c r="I254" s="84"/>
    </row>
    <row r="255" spans="1:9" ht="125">
      <c r="A255" s="76">
        <v>29</v>
      </c>
      <c r="B255" s="76"/>
      <c r="C255" s="99" t="s">
        <v>212</v>
      </c>
      <c r="D255" s="84"/>
      <c r="E255" s="23"/>
      <c r="F255" s="23"/>
      <c r="G255" s="23"/>
      <c r="H255" s="84"/>
      <c r="I255" s="84"/>
    </row>
    <row r="256" spans="1:9">
      <c r="A256" s="23"/>
      <c r="B256" s="23" t="s">
        <v>108</v>
      </c>
      <c r="C256" s="26" t="s">
        <v>213</v>
      </c>
      <c r="D256" s="70" t="s">
        <v>56</v>
      </c>
      <c r="E256" s="81">
        <v>35</v>
      </c>
      <c r="F256" s="81">
        <v>19</v>
      </c>
      <c r="G256" s="81">
        <v>1</v>
      </c>
      <c r="H256" s="70">
        <f>G256*F256*E256</f>
        <v>665</v>
      </c>
      <c r="I256" s="70"/>
    </row>
    <row r="257" spans="1:9">
      <c r="A257" s="23"/>
      <c r="B257" s="23"/>
      <c r="C257" s="26" t="s">
        <v>214</v>
      </c>
      <c r="D257" s="70" t="s">
        <v>56</v>
      </c>
      <c r="E257" s="81">
        <v>1</v>
      </c>
      <c r="F257" s="81">
        <v>165</v>
      </c>
      <c r="G257" s="81">
        <v>1</v>
      </c>
      <c r="H257" s="70">
        <f>G257*F257*E257</f>
        <v>165</v>
      </c>
      <c r="I257" s="70"/>
    </row>
    <row r="258" spans="1:9">
      <c r="A258" s="23"/>
      <c r="B258" s="23"/>
      <c r="C258" s="5" t="s">
        <v>215</v>
      </c>
      <c r="D258" s="84" t="s">
        <v>56</v>
      </c>
      <c r="E258" s="23">
        <v>-79.5</v>
      </c>
      <c r="F258" s="23"/>
      <c r="G258" s="23"/>
      <c r="H258" s="84">
        <f>E258</f>
        <v>-79.5</v>
      </c>
      <c r="I258" s="84"/>
    </row>
    <row r="259" spans="1:9">
      <c r="A259" s="23"/>
      <c r="B259" s="23"/>
      <c r="C259" s="5"/>
      <c r="D259" s="84"/>
      <c r="E259" s="23"/>
      <c r="F259" s="23"/>
      <c r="G259" s="23"/>
      <c r="H259" s="84">
        <f>SUM(H256:H258)</f>
        <v>750.5</v>
      </c>
      <c r="I259" s="84"/>
    </row>
    <row r="260" spans="1:9">
      <c r="A260" s="8"/>
      <c r="B260" s="9"/>
      <c r="C260" s="10" t="s">
        <v>9</v>
      </c>
      <c r="D260" s="68"/>
      <c r="E260" s="52"/>
      <c r="F260" s="52"/>
      <c r="G260" s="53">
        <f>H259</f>
        <v>750.5</v>
      </c>
      <c r="H260" s="11"/>
      <c r="I260" s="68"/>
    </row>
    <row r="261" spans="1:9">
      <c r="A261" s="8"/>
      <c r="B261" s="9"/>
      <c r="C261" s="10" t="s">
        <v>12</v>
      </c>
      <c r="D261" s="68"/>
      <c r="E261" s="52"/>
      <c r="F261" s="52"/>
      <c r="G261" s="53">
        <v>624.64</v>
      </c>
      <c r="H261" s="13" t="s">
        <v>25</v>
      </c>
      <c r="I261" s="68"/>
    </row>
    <row r="262" spans="1:9">
      <c r="A262" s="8"/>
      <c r="B262" s="9"/>
      <c r="C262" s="10" t="s">
        <v>22</v>
      </c>
      <c r="D262" s="68"/>
      <c r="E262" s="52"/>
      <c r="F262" s="52"/>
      <c r="G262" s="53">
        <f>G260</f>
        <v>750.5</v>
      </c>
      <c r="H262" s="11"/>
      <c r="I262" s="68"/>
    </row>
    <row r="263" spans="1:9">
      <c r="A263" s="23"/>
      <c r="B263" s="23"/>
      <c r="C263" s="5"/>
      <c r="D263" s="84"/>
      <c r="E263" s="23"/>
      <c r="F263" s="23"/>
      <c r="G263" s="23"/>
      <c r="H263" s="84"/>
      <c r="I263" s="84"/>
    </row>
    <row r="264" spans="1:9">
      <c r="A264" s="23"/>
      <c r="B264" s="23"/>
      <c r="C264" s="98" t="s">
        <v>114</v>
      </c>
      <c r="D264" s="85"/>
      <c r="E264" s="23"/>
      <c r="F264" s="23"/>
      <c r="G264" s="23"/>
      <c r="H264" s="85"/>
      <c r="I264" s="85"/>
    </row>
    <row r="265" spans="1:9" ht="109" customHeight="1">
      <c r="A265" s="76">
        <v>30</v>
      </c>
      <c r="B265" s="76"/>
      <c r="C265" s="99" t="s">
        <v>113</v>
      </c>
      <c r="D265" s="85"/>
      <c r="E265" s="23"/>
      <c r="F265" s="23"/>
      <c r="G265" s="23"/>
      <c r="H265" s="85"/>
      <c r="I265" s="85"/>
    </row>
    <row r="266" spans="1:9">
      <c r="A266" s="23"/>
      <c r="B266" s="23" t="s">
        <v>109</v>
      </c>
      <c r="C266" s="26" t="s">
        <v>213</v>
      </c>
      <c r="D266" s="70" t="s">
        <v>56</v>
      </c>
      <c r="E266" s="81">
        <v>36</v>
      </c>
      <c r="F266" s="81">
        <v>1.2</v>
      </c>
      <c r="G266" s="81">
        <v>1</v>
      </c>
      <c r="H266" s="70">
        <f>G266*F266*E266</f>
        <v>43.199999999999996</v>
      </c>
      <c r="I266" s="70"/>
    </row>
    <row r="267" spans="1:9">
      <c r="A267" s="23"/>
      <c r="B267" s="23"/>
      <c r="C267" s="26" t="s">
        <v>216</v>
      </c>
      <c r="D267" s="70" t="s">
        <v>56</v>
      </c>
      <c r="E267" s="81">
        <v>2.4</v>
      </c>
      <c r="F267" s="81">
        <v>2.4</v>
      </c>
      <c r="G267" s="81">
        <v>1</v>
      </c>
      <c r="H267" s="70">
        <f>G267*F267*E267</f>
        <v>5.76</v>
      </c>
      <c r="I267" s="70"/>
    </row>
    <row r="268" spans="1:9">
      <c r="A268" s="23"/>
      <c r="B268" s="23"/>
      <c r="C268" s="5"/>
      <c r="D268" s="85"/>
      <c r="E268" s="23"/>
      <c r="F268" s="23"/>
      <c r="G268" s="23"/>
      <c r="H268" s="85">
        <f>SUM(H266:H267)</f>
        <v>48.959999999999994</v>
      </c>
      <c r="I268" s="85"/>
    </row>
    <row r="269" spans="1:9">
      <c r="A269" s="8"/>
      <c r="B269" s="9"/>
      <c r="C269" s="10" t="s">
        <v>9</v>
      </c>
      <c r="D269" s="68"/>
      <c r="E269" s="52"/>
      <c r="F269" s="52"/>
      <c r="G269" s="53">
        <f>H268</f>
        <v>48.959999999999994</v>
      </c>
      <c r="H269" s="11"/>
      <c r="I269" s="68"/>
    </row>
    <row r="270" spans="1:9">
      <c r="A270" s="8"/>
      <c r="B270" s="9"/>
      <c r="C270" s="10" t="s">
        <v>12</v>
      </c>
      <c r="D270" s="68"/>
      <c r="E270" s="52"/>
      <c r="F270" s="52"/>
      <c r="G270" s="53">
        <v>38.5</v>
      </c>
      <c r="H270" s="13" t="s">
        <v>25</v>
      </c>
      <c r="I270" s="68"/>
    </row>
    <row r="271" spans="1:9">
      <c r="A271" s="8"/>
      <c r="B271" s="9"/>
      <c r="C271" s="10" t="s">
        <v>22</v>
      </c>
      <c r="D271" s="68"/>
      <c r="E271" s="52"/>
      <c r="F271" s="52"/>
      <c r="G271" s="53">
        <f>G269</f>
        <v>48.959999999999994</v>
      </c>
      <c r="H271" s="11"/>
      <c r="I271" s="68"/>
    </row>
    <row r="272" spans="1:9">
      <c r="A272" s="23"/>
      <c r="B272" s="23"/>
      <c r="C272" s="5"/>
      <c r="D272" s="84"/>
      <c r="E272" s="23"/>
      <c r="F272" s="23"/>
      <c r="G272" s="23"/>
      <c r="H272" s="84"/>
      <c r="I272" s="84"/>
    </row>
    <row r="273" spans="1:9" ht="29">
      <c r="A273" s="23"/>
      <c r="B273" s="23"/>
      <c r="C273" s="98" t="s">
        <v>115</v>
      </c>
      <c r="D273" s="85"/>
      <c r="E273" s="23"/>
      <c r="F273" s="23"/>
      <c r="G273" s="23"/>
      <c r="H273" s="85"/>
      <c r="I273" s="85"/>
    </row>
    <row r="274" spans="1:9" ht="104" customHeight="1">
      <c r="A274" s="76">
        <v>31</v>
      </c>
      <c r="B274" s="76"/>
      <c r="C274" s="99" t="s">
        <v>217</v>
      </c>
      <c r="D274" s="85"/>
      <c r="E274" s="23"/>
      <c r="F274" s="23"/>
      <c r="G274" s="23"/>
      <c r="H274" s="85"/>
      <c r="I274" s="85"/>
    </row>
    <row r="275" spans="1:9">
      <c r="A275" s="23"/>
      <c r="B275" s="23" t="s">
        <v>110</v>
      </c>
      <c r="C275" s="26" t="s">
        <v>216</v>
      </c>
      <c r="D275" s="81" t="s">
        <v>56</v>
      </c>
      <c r="E275" s="81">
        <v>2.7</v>
      </c>
      <c r="F275" s="81">
        <v>1.2</v>
      </c>
      <c r="G275" s="81">
        <v>14</v>
      </c>
      <c r="H275" s="81">
        <f>G275*F275*E275</f>
        <v>45.360000000000007</v>
      </c>
      <c r="I275" s="70"/>
    </row>
    <row r="276" spans="1:9">
      <c r="A276" s="23"/>
      <c r="B276" s="23"/>
      <c r="C276" s="5"/>
      <c r="D276" s="85"/>
      <c r="E276" s="23"/>
      <c r="F276" s="23"/>
      <c r="G276" s="23"/>
      <c r="H276" s="85">
        <f>SUM(H275:H275)</f>
        <v>45.360000000000007</v>
      </c>
      <c r="I276" s="85"/>
    </row>
    <row r="277" spans="1:9">
      <c r="A277" s="8"/>
      <c r="B277" s="9"/>
      <c r="C277" s="10" t="s">
        <v>9</v>
      </c>
      <c r="D277" s="68"/>
      <c r="E277" s="52"/>
      <c r="F277" s="52"/>
      <c r="G277" s="53">
        <f>H276</f>
        <v>45.360000000000007</v>
      </c>
      <c r="H277" s="11"/>
      <c r="I277" s="68"/>
    </row>
    <row r="278" spans="1:9">
      <c r="A278" s="8"/>
      <c r="B278" s="9"/>
      <c r="C278" s="10" t="s">
        <v>12</v>
      </c>
      <c r="D278" s="68"/>
      <c r="E278" s="52"/>
      <c r="F278" s="52"/>
      <c r="G278" s="53">
        <v>33.6</v>
      </c>
      <c r="H278" s="13" t="s">
        <v>25</v>
      </c>
      <c r="I278" s="68"/>
    </row>
    <row r="279" spans="1:9">
      <c r="A279" s="8"/>
      <c r="B279" s="9"/>
      <c r="C279" s="10" t="s">
        <v>22</v>
      </c>
      <c r="D279" s="68"/>
      <c r="E279" s="52"/>
      <c r="F279" s="52"/>
      <c r="G279" s="53">
        <f>G277</f>
        <v>45.360000000000007</v>
      </c>
      <c r="H279" s="11"/>
      <c r="I279" s="68"/>
    </row>
    <row r="280" spans="1:9">
      <c r="A280" s="23"/>
      <c r="B280" s="23"/>
      <c r="C280" s="5"/>
      <c r="D280" s="84"/>
      <c r="E280" s="23"/>
      <c r="F280" s="23"/>
      <c r="G280" s="23"/>
      <c r="H280" s="84"/>
      <c r="I280" s="84"/>
    </row>
    <row r="281" spans="1:9">
      <c r="A281" s="23"/>
      <c r="B281" s="23"/>
      <c r="C281" s="98" t="s">
        <v>116</v>
      </c>
      <c r="D281" s="85"/>
      <c r="E281" s="23"/>
      <c r="F281" s="23"/>
      <c r="G281" s="23"/>
      <c r="H281" s="85"/>
      <c r="I281" s="85"/>
    </row>
    <row r="282" spans="1:9" ht="122" customHeight="1">
      <c r="A282" s="76">
        <v>32</v>
      </c>
      <c r="B282" s="76"/>
      <c r="C282" s="99" t="s">
        <v>217</v>
      </c>
      <c r="D282" s="85"/>
      <c r="E282" s="23"/>
      <c r="F282" s="23"/>
      <c r="G282" s="23"/>
      <c r="H282" s="85"/>
      <c r="I282" s="85"/>
    </row>
    <row r="283" spans="1:9">
      <c r="A283" s="23"/>
      <c r="B283" s="23" t="s">
        <v>111</v>
      </c>
      <c r="C283" s="26" t="s">
        <v>252</v>
      </c>
      <c r="D283" s="81" t="s">
        <v>56</v>
      </c>
      <c r="E283" s="81">
        <v>2.1</v>
      </c>
      <c r="F283" s="81">
        <v>2.1</v>
      </c>
      <c r="G283" s="81">
        <v>3</v>
      </c>
      <c r="H283" s="81">
        <f>G283*F283*E283</f>
        <v>13.230000000000002</v>
      </c>
      <c r="I283" s="70"/>
    </row>
    <row r="284" spans="1:9">
      <c r="A284" s="23"/>
      <c r="B284" s="23"/>
      <c r="C284" s="26" t="s">
        <v>253</v>
      </c>
      <c r="D284" s="81" t="s">
        <v>56</v>
      </c>
      <c r="E284" s="81">
        <v>1.2</v>
      </c>
      <c r="F284" s="81">
        <v>1.2</v>
      </c>
      <c r="G284" s="81">
        <v>4</v>
      </c>
      <c r="H284" s="81">
        <f>G284*F284*E284</f>
        <v>5.76</v>
      </c>
      <c r="I284" s="70"/>
    </row>
    <row r="285" spans="1:9">
      <c r="A285" s="23"/>
      <c r="B285" s="23"/>
      <c r="C285" s="5"/>
      <c r="D285" s="85"/>
      <c r="E285" s="23"/>
      <c r="F285" s="23"/>
      <c r="G285" s="23"/>
      <c r="H285" s="85">
        <f>SUM(H283:H284)</f>
        <v>18.990000000000002</v>
      </c>
      <c r="I285" s="85"/>
    </row>
    <row r="286" spans="1:9">
      <c r="A286" s="8"/>
      <c r="B286" s="9"/>
      <c r="C286" s="10" t="s">
        <v>9</v>
      </c>
      <c r="D286" s="68"/>
      <c r="E286" s="52"/>
      <c r="F286" s="52"/>
      <c r="G286" s="53">
        <f>H285</f>
        <v>18.990000000000002</v>
      </c>
      <c r="H286" s="11"/>
      <c r="I286" s="68"/>
    </row>
    <row r="287" spans="1:9">
      <c r="A287" s="8"/>
      <c r="B287" s="9"/>
      <c r="C287" s="10" t="s">
        <v>12</v>
      </c>
      <c r="D287" s="68"/>
      <c r="E287" s="52"/>
      <c r="F287" s="52"/>
      <c r="G287" s="53">
        <v>9.66</v>
      </c>
      <c r="H287" s="13" t="s">
        <v>25</v>
      </c>
      <c r="I287" s="68"/>
    </row>
    <row r="288" spans="1:9">
      <c r="A288" s="8"/>
      <c r="B288" s="9"/>
      <c r="C288" s="10" t="s">
        <v>22</v>
      </c>
      <c r="D288" s="68"/>
      <c r="E288" s="52"/>
      <c r="F288" s="52"/>
      <c r="G288" s="53">
        <f>G286</f>
        <v>18.990000000000002</v>
      </c>
      <c r="H288" s="11"/>
      <c r="I288" s="68"/>
    </row>
    <row r="289" spans="1:9">
      <c r="A289" s="23"/>
      <c r="B289" s="23"/>
      <c r="C289" s="5"/>
      <c r="D289" s="85"/>
      <c r="E289" s="23"/>
      <c r="F289" s="23"/>
      <c r="G289" s="23"/>
      <c r="H289" s="85"/>
      <c r="I289" s="85"/>
    </row>
    <row r="290" spans="1:9" ht="29">
      <c r="A290" s="23"/>
      <c r="B290" s="23"/>
      <c r="C290" s="98" t="s">
        <v>118</v>
      </c>
      <c r="D290" s="85"/>
      <c r="E290" s="23"/>
      <c r="F290" s="23"/>
      <c r="G290" s="23"/>
      <c r="H290" s="85"/>
      <c r="I290" s="85"/>
    </row>
    <row r="291" spans="1:9" ht="62.5">
      <c r="A291" s="76">
        <v>37</v>
      </c>
      <c r="B291" s="76"/>
      <c r="C291" s="99" t="s">
        <v>219</v>
      </c>
      <c r="D291" s="85"/>
      <c r="E291" s="23"/>
      <c r="F291" s="23"/>
      <c r="G291" s="23"/>
      <c r="H291" s="85"/>
      <c r="I291" s="85"/>
    </row>
    <row r="292" spans="1:9">
      <c r="A292" s="23"/>
      <c r="B292" s="23" t="s">
        <v>117</v>
      </c>
      <c r="C292" s="26" t="s">
        <v>220</v>
      </c>
      <c r="D292" s="81" t="s">
        <v>56</v>
      </c>
      <c r="E292" s="81">
        <v>35</v>
      </c>
      <c r="F292" s="81">
        <v>9</v>
      </c>
      <c r="G292" s="81">
        <v>2</v>
      </c>
      <c r="H292" s="81">
        <f>G292*F292*E292</f>
        <v>630</v>
      </c>
      <c r="I292" s="70"/>
    </row>
    <row r="293" spans="1:9">
      <c r="A293" s="23"/>
      <c r="B293" s="23"/>
      <c r="C293" s="31" t="s">
        <v>221</v>
      </c>
      <c r="D293" s="35" t="s">
        <v>56</v>
      </c>
      <c r="E293" s="35">
        <v>-10</v>
      </c>
      <c r="F293" s="35">
        <v>4.2</v>
      </c>
      <c r="G293" s="35">
        <v>2</v>
      </c>
      <c r="H293" s="81">
        <f>G293*F293*E293</f>
        <v>-84</v>
      </c>
      <c r="I293" s="32"/>
    </row>
    <row r="294" spans="1:9">
      <c r="A294" s="23"/>
      <c r="B294" s="23"/>
      <c r="C294" s="31" t="s">
        <v>224</v>
      </c>
      <c r="D294" s="35" t="s">
        <v>56</v>
      </c>
      <c r="E294" s="35">
        <v>-1.2</v>
      </c>
      <c r="F294" s="35">
        <v>9</v>
      </c>
      <c r="G294" s="35">
        <v>2</v>
      </c>
      <c r="H294" s="81">
        <f>G294*F294*E294</f>
        <v>-21.599999999999998</v>
      </c>
      <c r="I294" s="32"/>
    </row>
    <row r="295" spans="1:9">
      <c r="A295" s="23"/>
      <c r="B295" s="23"/>
      <c r="C295" s="31" t="s">
        <v>265</v>
      </c>
      <c r="D295" s="35" t="s">
        <v>56</v>
      </c>
      <c r="E295" s="35">
        <v>16</v>
      </c>
      <c r="F295" s="35">
        <v>0.6</v>
      </c>
      <c r="G295" s="35">
        <v>2</v>
      </c>
      <c r="H295" s="81">
        <f t="shared" ref="H295:H322" si="3">G295*F295*E295</f>
        <v>19.2</v>
      </c>
      <c r="I295" s="32"/>
    </row>
    <row r="296" spans="1:9">
      <c r="A296" s="23"/>
      <c r="B296" s="23"/>
      <c r="C296" s="31" t="s">
        <v>264</v>
      </c>
      <c r="D296" s="35" t="s">
        <v>56</v>
      </c>
      <c r="E296" s="35">
        <v>13.2</v>
      </c>
      <c r="F296" s="35">
        <v>5</v>
      </c>
      <c r="G296" s="35">
        <v>1</v>
      </c>
      <c r="H296" s="81">
        <f t="shared" si="3"/>
        <v>66</v>
      </c>
      <c r="I296" s="32"/>
    </row>
    <row r="297" spans="1:9">
      <c r="A297" s="23"/>
      <c r="B297" s="23"/>
      <c r="C297" s="31" t="s">
        <v>266</v>
      </c>
      <c r="D297" s="35" t="s">
        <v>56</v>
      </c>
      <c r="E297" s="35">
        <v>4.9000000000000004</v>
      </c>
      <c r="F297" s="35">
        <v>5</v>
      </c>
      <c r="G297" s="35">
        <v>1</v>
      </c>
      <c r="H297" s="81">
        <f t="shared" si="3"/>
        <v>24.5</v>
      </c>
      <c r="I297" s="32"/>
    </row>
    <row r="298" spans="1:9">
      <c r="A298" s="23"/>
      <c r="B298" s="23"/>
      <c r="C298" s="31" t="s">
        <v>259</v>
      </c>
      <c r="D298" s="35" t="s">
        <v>56</v>
      </c>
      <c r="E298" s="35">
        <v>12</v>
      </c>
      <c r="F298" s="35">
        <v>0.56000000000000005</v>
      </c>
      <c r="G298" s="35">
        <v>1</v>
      </c>
      <c r="H298" s="81">
        <f t="shared" si="3"/>
        <v>6.7200000000000006</v>
      </c>
      <c r="I298" s="32"/>
    </row>
    <row r="299" spans="1:9">
      <c r="A299" s="23"/>
      <c r="B299" s="23"/>
      <c r="C299" s="31" t="s">
        <v>260</v>
      </c>
      <c r="D299" s="35" t="s">
        <v>56</v>
      </c>
      <c r="E299" s="35">
        <v>22</v>
      </c>
      <c r="F299" s="35">
        <v>0.56000000000000005</v>
      </c>
      <c r="G299" s="35">
        <v>1</v>
      </c>
      <c r="H299" s="81">
        <f t="shared" ref="H299:H300" si="4">G299*F299*E299</f>
        <v>12.32</v>
      </c>
      <c r="I299" s="32"/>
    </row>
    <row r="300" spans="1:9">
      <c r="A300" s="23"/>
      <c r="B300" s="23"/>
      <c r="C300" s="31" t="s">
        <v>261</v>
      </c>
      <c r="D300" s="35" t="s">
        <v>56</v>
      </c>
      <c r="E300" s="35">
        <v>12</v>
      </c>
      <c r="F300" s="35">
        <v>0.56000000000000005</v>
      </c>
      <c r="G300" s="35">
        <v>1</v>
      </c>
      <c r="H300" s="81">
        <f t="shared" si="4"/>
        <v>6.7200000000000006</v>
      </c>
      <c r="I300" s="32"/>
    </row>
    <row r="301" spans="1:9">
      <c r="A301" s="23"/>
      <c r="B301" s="23"/>
      <c r="C301" s="31" t="s">
        <v>262</v>
      </c>
      <c r="D301" s="35" t="s">
        <v>56</v>
      </c>
      <c r="E301" s="35">
        <v>10</v>
      </c>
      <c r="F301" s="35">
        <v>0.56000000000000005</v>
      </c>
      <c r="G301" s="35">
        <v>1</v>
      </c>
      <c r="H301" s="81">
        <f t="shared" ref="H301" si="5">G301*F301*E301</f>
        <v>5.6000000000000005</v>
      </c>
      <c r="I301" s="32"/>
    </row>
    <row r="302" spans="1:9">
      <c r="A302" s="23"/>
      <c r="B302" s="23"/>
      <c r="C302" s="31" t="s">
        <v>263</v>
      </c>
      <c r="D302" s="35" t="s">
        <v>56</v>
      </c>
      <c r="E302" s="35">
        <v>10</v>
      </c>
      <c r="F302" s="35">
        <v>0.56000000000000005</v>
      </c>
      <c r="G302" s="35">
        <v>1</v>
      </c>
      <c r="H302" s="81">
        <f t="shared" ref="H302" si="6">G302*F302*E302</f>
        <v>5.6000000000000005</v>
      </c>
      <c r="I302" s="32"/>
    </row>
    <row r="303" spans="1:9">
      <c r="A303" s="23"/>
      <c r="B303" s="23"/>
      <c r="C303" s="31" t="s">
        <v>222</v>
      </c>
      <c r="D303" s="35" t="s">
        <v>56</v>
      </c>
      <c r="E303" s="35">
        <v>12</v>
      </c>
      <c r="F303" s="35">
        <v>5</v>
      </c>
      <c r="G303" s="35">
        <v>2</v>
      </c>
      <c r="H303" s="81">
        <f t="shared" si="3"/>
        <v>120</v>
      </c>
      <c r="I303" s="32"/>
    </row>
    <row r="304" spans="1:9">
      <c r="A304" s="23"/>
      <c r="B304" s="23"/>
      <c r="C304" s="31" t="s">
        <v>258</v>
      </c>
      <c r="D304" s="35" t="s">
        <v>56</v>
      </c>
      <c r="E304" s="35">
        <v>3.5</v>
      </c>
      <c r="F304" s="35">
        <v>5</v>
      </c>
      <c r="G304" s="35">
        <v>2</v>
      </c>
      <c r="H304" s="81">
        <f t="shared" ref="H304:H305" si="7">G304*F304*E304</f>
        <v>35</v>
      </c>
      <c r="I304" s="32"/>
    </row>
    <row r="305" spans="1:9">
      <c r="A305" s="23"/>
      <c r="B305" s="23"/>
      <c r="C305" s="31" t="s">
        <v>267</v>
      </c>
      <c r="D305" s="35" t="s">
        <v>56</v>
      </c>
      <c r="E305" s="35">
        <v>1</v>
      </c>
      <c r="F305" s="35">
        <v>6</v>
      </c>
      <c r="G305" s="35">
        <v>4</v>
      </c>
      <c r="H305" s="81">
        <f t="shared" si="7"/>
        <v>24</v>
      </c>
      <c r="I305" s="32"/>
    </row>
    <row r="306" spans="1:9" ht="29">
      <c r="A306" s="23"/>
      <c r="B306" s="23"/>
      <c r="C306" s="31" t="s">
        <v>257</v>
      </c>
      <c r="D306" s="35" t="s">
        <v>56</v>
      </c>
      <c r="E306" s="35">
        <v>32.700000000000003</v>
      </c>
      <c r="F306" s="35">
        <v>5</v>
      </c>
      <c r="G306" s="35">
        <v>1</v>
      </c>
      <c r="H306" s="81">
        <f t="shared" si="3"/>
        <v>163.5</v>
      </c>
      <c r="I306" s="32"/>
    </row>
    <row r="307" spans="1:9">
      <c r="A307" s="23"/>
      <c r="B307" s="23"/>
      <c r="C307" s="31" t="s">
        <v>254</v>
      </c>
      <c r="D307" s="35" t="s">
        <v>56</v>
      </c>
      <c r="E307" s="35">
        <v>-1</v>
      </c>
      <c r="F307" s="35">
        <v>2.4</v>
      </c>
      <c r="G307" s="35">
        <v>1</v>
      </c>
      <c r="H307" s="81">
        <f t="shared" si="3"/>
        <v>-2.4</v>
      </c>
      <c r="I307" s="32"/>
    </row>
    <row r="308" spans="1:9">
      <c r="A308" s="23"/>
      <c r="B308" s="23"/>
      <c r="C308" s="31" t="s">
        <v>223</v>
      </c>
      <c r="D308" s="35" t="s">
        <v>56</v>
      </c>
      <c r="E308" s="35">
        <v>36.9</v>
      </c>
      <c r="F308" s="35">
        <v>5</v>
      </c>
      <c r="G308" s="35">
        <v>1</v>
      </c>
      <c r="H308" s="81">
        <f t="shared" si="3"/>
        <v>184.5</v>
      </c>
      <c r="I308" s="32"/>
    </row>
    <row r="309" spans="1:9">
      <c r="A309" s="23"/>
      <c r="B309" s="23"/>
      <c r="C309" s="31" t="s">
        <v>268</v>
      </c>
      <c r="D309" s="35" t="s">
        <v>56</v>
      </c>
      <c r="E309" s="35">
        <v>9</v>
      </c>
      <c r="F309" s="35">
        <v>5</v>
      </c>
      <c r="G309" s="35">
        <v>1</v>
      </c>
      <c r="H309" s="81">
        <f t="shared" si="3"/>
        <v>45</v>
      </c>
      <c r="I309" s="32"/>
    </row>
    <row r="310" spans="1:9">
      <c r="A310" s="23"/>
      <c r="B310" s="23"/>
      <c r="C310" s="31" t="s">
        <v>254</v>
      </c>
      <c r="D310" s="35" t="s">
        <v>56</v>
      </c>
      <c r="E310" s="35">
        <v>-1</v>
      </c>
      <c r="F310" s="35">
        <v>2.4</v>
      </c>
      <c r="G310" s="35">
        <v>1</v>
      </c>
      <c r="H310" s="81">
        <f t="shared" si="3"/>
        <v>-2.4</v>
      </c>
      <c r="I310" s="32"/>
    </row>
    <row r="311" spans="1:9">
      <c r="A311" s="23"/>
      <c r="B311" s="23"/>
      <c r="C311" s="31" t="s">
        <v>255</v>
      </c>
      <c r="D311" s="35" t="s">
        <v>56</v>
      </c>
      <c r="E311" s="35">
        <v>-1.4</v>
      </c>
      <c r="F311" s="35">
        <v>2.4</v>
      </c>
      <c r="G311" s="35">
        <v>1</v>
      </c>
      <c r="H311" s="81">
        <f t="shared" si="3"/>
        <v>-3.36</v>
      </c>
      <c r="I311" s="32"/>
    </row>
    <row r="312" spans="1:9">
      <c r="A312" s="23"/>
      <c r="B312" s="23"/>
      <c r="C312" s="31" t="s">
        <v>256</v>
      </c>
      <c r="D312" s="35" t="s">
        <v>56</v>
      </c>
      <c r="E312" s="35">
        <v>37</v>
      </c>
      <c r="F312" s="35">
        <v>0.1</v>
      </c>
      <c r="G312" s="35">
        <v>1</v>
      </c>
      <c r="H312" s="81">
        <f t="shared" si="3"/>
        <v>3.7</v>
      </c>
      <c r="I312" s="32"/>
    </row>
    <row r="313" spans="1:9">
      <c r="A313" s="23"/>
      <c r="B313" s="23"/>
      <c r="C313" s="31" t="s">
        <v>269</v>
      </c>
      <c r="D313" s="35" t="s">
        <v>56</v>
      </c>
      <c r="E313" s="35">
        <v>8</v>
      </c>
      <c r="F313" s="35">
        <v>0.56000000000000005</v>
      </c>
      <c r="G313" s="35">
        <v>3</v>
      </c>
      <c r="H313" s="81">
        <f t="shared" ref="H313" si="8">G313*F313*E313</f>
        <v>13.440000000000001</v>
      </c>
      <c r="I313" s="32"/>
    </row>
    <row r="314" spans="1:9">
      <c r="A314" s="23"/>
      <c r="B314" s="23"/>
      <c r="C314" s="31" t="s">
        <v>270</v>
      </c>
      <c r="D314" s="35" t="s">
        <v>56</v>
      </c>
      <c r="E314" s="35">
        <v>79.400000000000006</v>
      </c>
      <c r="F314" s="35">
        <v>2.4</v>
      </c>
      <c r="G314" s="35">
        <v>1</v>
      </c>
      <c r="H314" s="81">
        <f t="shared" si="3"/>
        <v>190.56</v>
      </c>
      <c r="I314" s="32"/>
    </row>
    <row r="315" spans="1:9" ht="29">
      <c r="A315" s="23"/>
      <c r="B315" s="23"/>
      <c r="C315" s="31" t="s">
        <v>271</v>
      </c>
      <c r="D315" s="35" t="s">
        <v>56</v>
      </c>
      <c r="E315" s="35">
        <v>79.400000000000006</v>
      </c>
      <c r="F315" s="35">
        <v>0.12</v>
      </c>
      <c r="G315" s="35">
        <v>2</v>
      </c>
      <c r="H315" s="81">
        <f t="shared" ref="H315:H316" si="9">G315*F315*E315</f>
        <v>19.056000000000001</v>
      </c>
      <c r="I315" s="32"/>
    </row>
    <row r="316" spans="1:9">
      <c r="A316" s="23"/>
      <c r="B316" s="23"/>
      <c r="C316" s="31" t="s">
        <v>272</v>
      </c>
      <c r="D316" s="35" t="s">
        <v>56</v>
      </c>
      <c r="E316" s="35">
        <v>102</v>
      </c>
      <c r="F316" s="35">
        <v>0.1</v>
      </c>
      <c r="G316" s="35">
        <v>1</v>
      </c>
      <c r="H316" s="81">
        <f t="shared" si="9"/>
        <v>10.200000000000001</v>
      </c>
      <c r="I316" s="32"/>
    </row>
    <row r="317" spans="1:9">
      <c r="A317" s="23"/>
      <c r="B317" s="23"/>
      <c r="C317" s="31" t="s">
        <v>273</v>
      </c>
      <c r="D317" s="35" t="s">
        <v>56</v>
      </c>
      <c r="E317" s="35">
        <v>35</v>
      </c>
      <c r="F317" s="35">
        <v>0.1</v>
      </c>
      <c r="G317" s="35">
        <v>1</v>
      </c>
      <c r="H317" s="81">
        <f t="shared" ref="H317:H318" si="10">G317*F317*E317</f>
        <v>3.5</v>
      </c>
      <c r="I317" s="32"/>
    </row>
    <row r="318" spans="1:9">
      <c r="A318" s="23"/>
      <c r="B318" s="23"/>
      <c r="C318" s="31" t="s">
        <v>274</v>
      </c>
      <c r="D318" s="35" t="s">
        <v>56</v>
      </c>
      <c r="E318" s="35">
        <v>1</v>
      </c>
      <c r="F318" s="35">
        <v>4.2</v>
      </c>
      <c r="G318" s="35">
        <v>3</v>
      </c>
      <c r="H318" s="81">
        <f t="shared" si="10"/>
        <v>12.600000000000001</v>
      </c>
      <c r="I318" s="32"/>
    </row>
    <row r="319" spans="1:9">
      <c r="A319" s="23"/>
      <c r="B319" s="23"/>
      <c r="C319" s="31" t="s">
        <v>275</v>
      </c>
      <c r="D319" s="35" t="s">
        <v>56</v>
      </c>
      <c r="E319" s="35">
        <v>1</v>
      </c>
      <c r="F319" s="35">
        <v>8</v>
      </c>
      <c r="G319" s="35">
        <v>1</v>
      </c>
      <c r="H319" s="81">
        <f t="shared" si="3"/>
        <v>8</v>
      </c>
      <c r="I319" s="32"/>
    </row>
    <row r="320" spans="1:9">
      <c r="A320" s="23"/>
      <c r="B320" s="23"/>
      <c r="C320" s="31" t="s">
        <v>276</v>
      </c>
      <c r="D320" s="35" t="s">
        <v>56</v>
      </c>
      <c r="E320" s="35">
        <v>2.4</v>
      </c>
      <c r="F320" s="35">
        <v>2.4</v>
      </c>
      <c r="G320" s="35">
        <v>1</v>
      </c>
      <c r="H320" s="81">
        <f t="shared" ref="H320" si="11">G320*F320*E320</f>
        <v>5.76</v>
      </c>
      <c r="I320" s="32"/>
    </row>
    <row r="321" spans="1:9">
      <c r="A321" s="23"/>
      <c r="B321" s="23"/>
      <c r="C321" s="31" t="s">
        <v>277</v>
      </c>
      <c r="D321" s="35" t="s">
        <v>56</v>
      </c>
      <c r="E321" s="35">
        <v>36</v>
      </c>
      <c r="F321" s="35">
        <v>2.4</v>
      </c>
      <c r="G321" s="35">
        <v>1</v>
      </c>
      <c r="H321" s="81">
        <f t="shared" si="3"/>
        <v>86.399999999999991</v>
      </c>
      <c r="I321" s="32"/>
    </row>
    <row r="322" spans="1:9">
      <c r="A322" s="23"/>
      <c r="B322" s="23"/>
      <c r="C322" s="5" t="s">
        <v>278</v>
      </c>
      <c r="D322" s="85" t="s">
        <v>56</v>
      </c>
      <c r="E322" s="23">
        <v>2.7</v>
      </c>
      <c r="F322" s="23">
        <v>1.2</v>
      </c>
      <c r="G322" s="23">
        <v>14</v>
      </c>
      <c r="H322" s="70">
        <f t="shared" si="3"/>
        <v>45.360000000000007</v>
      </c>
      <c r="I322" s="85"/>
    </row>
    <row r="323" spans="1:9">
      <c r="A323" s="23"/>
      <c r="B323" s="23"/>
      <c r="C323" s="5"/>
      <c r="D323" s="102"/>
      <c r="E323" s="23"/>
      <c r="F323" s="23"/>
      <c r="G323" s="23"/>
      <c r="H323" s="102">
        <f>SUM(H292:H322)</f>
        <v>1633.4760000000003</v>
      </c>
      <c r="I323" s="102"/>
    </row>
    <row r="324" spans="1:9">
      <c r="A324" s="8"/>
      <c r="B324" s="9"/>
      <c r="C324" s="10" t="s">
        <v>9</v>
      </c>
      <c r="D324" s="68"/>
      <c r="E324" s="52"/>
      <c r="F324" s="52"/>
      <c r="G324" s="53">
        <f>H323</f>
        <v>1633.4760000000003</v>
      </c>
      <c r="H324" s="11"/>
      <c r="I324" s="68"/>
    </row>
    <row r="325" spans="1:9">
      <c r="A325" s="8"/>
      <c r="B325" s="9"/>
      <c r="C325" s="10" t="s">
        <v>12</v>
      </c>
      <c r="D325" s="68"/>
      <c r="E325" s="52"/>
      <c r="F325" s="52"/>
      <c r="G325" s="53">
        <v>2011.35</v>
      </c>
      <c r="H325" s="13" t="s">
        <v>25</v>
      </c>
      <c r="I325" s="68"/>
    </row>
    <row r="326" spans="1:9">
      <c r="A326" s="8"/>
      <c r="B326" s="9"/>
      <c r="C326" s="10" t="s">
        <v>22</v>
      </c>
      <c r="D326" s="68"/>
      <c r="E326" s="52"/>
      <c r="F326" s="52"/>
      <c r="G326" s="53">
        <f>G324</f>
        <v>1633.4760000000003</v>
      </c>
      <c r="H326" s="11"/>
      <c r="I326" s="68"/>
    </row>
    <row r="327" spans="1:9">
      <c r="A327" s="23"/>
      <c r="B327" s="23"/>
      <c r="C327" s="5"/>
      <c r="D327" s="85"/>
      <c r="E327" s="23"/>
      <c r="F327" s="23"/>
      <c r="G327" s="23"/>
      <c r="H327" s="85"/>
      <c r="I327" s="85"/>
    </row>
    <row r="328" spans="1:9">
      <c r="A328" s="23"/>
      <c r="B328" s="23"/>
      <c r="C328" s="98" t="s">
        <v>225</v>
      </c>
      <c r="D328" s="85"/>
      <c r="E328" s="23"/>
      <c r="F328" s="23"/>
      <c r="G328" s="23"/>
      <c r="H328" s="85"/>
      <c r="I328" s="85"/>
    </row>
    <row r="329" spans="1:9" ht="50">
      <c r="A329" s="76">
        <v>38</v>
      </c>
      <c r="B329" s="76"/>
      <c r="C329" s="99" t="s">
        <v>23</v>
      </c>
      <c r="D329" s="85"/>
      <c r="E329" s="23"/>
      <c r="F329" s="23"/>
      <c r="G329" s="23"/>
      <c r="H329" s="85"/>
      <c r="I329" s="85"/>
    </row>
    <row r="330" spans="1:9">
      <c r="A330" s="23"/>
      <c r="B330" s="23" t="s">
        <v>119</v>
      </c>
      <c r="C330" s="31" t="s">
        <v>279</v>
      </c>
      <c r="D330" s="35" t="s">
        <v>56</v>
      </c>
      <c r="E330" s="35">
        <v>3.2</v>
      </c>
      <c r="F330" s="35">
        <v>3.56</v>
      </c>
      <c r="G330" s="35">
        <v>1</v>
      </c>
      <c r="H330" s="81">
        <f t="shared" ref="H330" si="12">G330*F330*E330</f>
        <v>11.392000000000001</v>
      </c>
      <c r="I330" s="32"/>
    </row>
    <row r="331" spans="1:9">
      <c r="A331" s="23"/>
      <c r="B331" s="23"/>
      <c r="C331" s="31" t="s">
        <v>280</v>
      </c>
      <c r="D331" s="35" t="s">
        <v>56</v>
      </c>
      <c r="E331" s="35">
        <v>4.0999999999999996</v>
      </c>
      <c r="F331" s="35">
        <v>3.56</v>
      </c>
      <c r="G331" s="35">
        <v>1</v>
      </c>
      <c r="H331" s="81">
        <f t="shared" ref="H331" si="13">G331*F331*E331</f>
        <v>14.595999999999998</v>
      </c>
      <c r="I331" s="32"/>
    </row>
    <row r="332" spans="1:9">
      <c r="A332" s="23"/>
      <c r="B332" s="23"/>
      <c r="C332" s="31" t="s">
        <v>259</v>
      </c>
      <c r="D332" s="35" t="s">
        <v>56</v>
      </c>
      <c r="E332" s="35">
        <v>3.9</v>
      </c>
      <c r="F332" s="35">
        <v>2</v>
      </c>
      <c r="G332" s="35">
        <v>1</v>
      </c>
      <c r="H332" s="81">
        <f t="shared" ref="H332:H338" si="14">G332*F332*E332</f>
        <v>7.8</v>
      </c>
      <c r="I332" s="85"/>
    </row>
    <row r="333" spans="1:9">
      <c r="A333" s="23"/>
      <c r="B333" s="23"/>
      <c r="C333" s="31" t="s">
        <v>260</v>
      </c>
      <c r="D333" s="35" t="s">
        <v>56</v>
      </c>
      <c r="E333" s="35">
        <v>7.8</v>
      </c>
      <c r="F333" s="35">
        <v>0.56000000000000005</v>
      </c>
      <c r="G333" s="35">
        <v>1</v>
      </c>
      <c r="H333" s="81">
        <f t="shared" si="14"/>
        <v>4.3680000000000003</v>
      </c>
      <c r="I333" s="85"/>
    </row>
    <row r="334" spans="1:9">
      <c r="A334" s="23"/>
      <c r="B334" s="23"/>
      <c r="C334" s="31" t="s">
        <v>261</v>
      </c>
      <c r="D334" s="35" t="s">
        <v>56</v>
      </c>
      <c r="E334" s="35">
        <v>3.9</v>
      </c>
      <c r="F334" s="35">
        <v>2</v>
      </c>
      <c r="G334" s="35">
        <v>1</v>
      </c>
      <c r="H334" s="81">
        <f t="shared" si="14"/>
        <v>7.8</v>
      </c>
      <c r="I334" s="85"/>
    </row>
    <row r="335" spans="1:9">
      <c r="A335" s="23"/>
      <c r="B335" s="23"/>
      <c r="C335" s="31" t="s">
        <v>262</v>
      </c>
      <c r="D335" s="35" t="s">
        <v>56</v>
      </c>
      <c r="E335" s="35">
        <v>2.75</v>
      </c>
      <c r="F335" s="35">
        <v>2</v>
      </c>
      <c r="G335" s="35">
        <v>1</v>
      </c>
      <c r="H335" s="81">
        <f t="shared" si="14"/>
        <v>5.5</v>
      </c>
      <c r="I335" s="85"/>
    </row>
    <row r="336" spans="1:9">
      <c r="A336" s="23"/>
      <c r="B336" s="23"/>
      <c r="C336" s="31" t="s">
        <v>263</v>
      </c>
      <c r="D336" s="35" t="s">
        <v>56</v>
      </c>
      <c r="E336" s="35">
        <v>2.75</v>
      </c>
      <c r="F336" s="35">
        <v>2</v>
      </c>
      <c r="G336" s="35">
        <v>1</v>
      </c>
      <c r="H336" s="81">
        <f t="shared" si="14"/>
        <v>5.5</v>
      </c>
      <c r="I336" s="85"/>
    </row>
    <row r="337" spans="1:9">
      <c r="A337" s="23"/>
      <c r="B337" s="23"/>
      <c r="C337" s="31" t="s">
        <v>269</v>
      </c>
      <c r="D337" s="35" t="s">
        <v>56</v>
      </c>
      <c r="E337" s="35">
        <v>2.4630000000000001</v>
      </c>
      <c r="F337" s="35">
        <v>2.1</v>
      </c>
      <c r="G337" s="35">
        <v>3</v>
      </c>
      <c r="H337" s="81">
        <f t="shared" si="14"/>
        <v>15.516900000000001</v>
      </c>
      <c r="I337" s="102"/>
    </row>
    <row r="338" spans="1:9">
      <c r="A338" s="23"/>
      <c r="B338" s="23"/>
      <c r="C338" s="31" t="s">
        <v>274</v>
      </c>
      <c r="D338" s="35" t="s">
        <v>56</v>
      </c>
      <c r="E338" s="35">
        <v>1</v>
      </c>
      <c r="F338" s="35">
        <v>4.2</v>
      </c>
      <c r="G338" s="35">
        <v>3</v>
      </c>
      <c r="H338" s="81">
        <f t="shared" si="14"/>
        <v>12.600000000000001</v>
      </c>
      <c r="I338" s="102"/>
    </row>
    <row r="339" spans="1:9">
      <c r="A339" s="23"/>
      <c r="B339" s="23"/>
      <c r="C339" s="31"/>
      <c r="D339" s="35"/>
      <c r="E339" s="35"/>
      <c r="F339" s="35"/>
      <c r="G339" s="35"/>
      <c r="H339" s="35">
        <f>SUM(H330:H338)</f>
        <v>85.072900000000004</v>
      </c>
      <c r="I339" s="102"/>
    </row>
    <row r="340" spans="1:9">
      <c r="A340" s="23"/>
      <c r="B340" s="23"/>
      <c r="C340" s="31"/>
      <c r="D340" s="35"/>
      <c r="E340" s="35"/>
      <c r="F340" s="35"/>
      <c r="G340" s="35"/>
      <c r="H340" s="35"/>
      <c r="I340" s="102"/>
    </row>
    <row r="341" spans="1:9">
      <c r="A341" s="8"/>
      <c r="B341" s="9"/>
      <c r="C341" s="10" t="s">
        <v>9</v>
      </c>
      <c r="D341" s="68"/>
      <c r="E341" s="52"/>
      <c r="F341" s="52"/>
      <c r="G341" s="53">
        <f>H339</f>
        <v>85.072900000000004</v>
      </c>
      <c r="H341" s="11"/>
      <c r="I341" s="68"/>
    </row>
    <row r="342" spans="1:9">
      <c r="A342" s="8"/>
      <c r="B342" s="9"/>
      <c r="C342" s="10" t="s">
        <v>12</v>
      </c>
      <c r="D342" s="68"/>
      <c r="E342" s="52"/>
      <c r="F342" s="52"/>
      <c r="G342" s="53">
        <v>66.349999999999994</v>
      </c>
      <c r="H342" s="13" t="s">
        <v>25</v>
      </c>
      <c r="I342" s="68"/>
    </row>
    <row r="343" spans="1:9">
      <c r="A343" s="8"/>
      <c r="B343" s="9"/>
      <c r="C343" s="10" t="s">
        <v>22</v>
      </c>
      <c r="D343" s="68"/>
      <c r="E343" s="52"/>
      <c r="F343" s="52"/>
      <c r="G343" s="53">
        <f>G341</f>
        <v>85.072900000000004</v>
      </c>
      <c r="H343" s="11"/>
      <c r="I343" s="68"/>
    </row>
    <row r="344" spans="1:9">
      <c r="A344" s="23"/>
      <c r="B344" s="23"/>
      <c r="C344" s="5"/>
      <c r="D344" s="85"/>
      <c r="E344" s="23"/>
      <c r="F344" s="23"/>
      <c r="G344" s="23"/>
      <c r="H344" s="85"/>
      <c r="I344" s="85"/>
    </row>
    <row r="345" spans="1:9">
      <c r="A345" s="23"/>
      <c r="B345" s="23"/>
      <c r="C345" s="98" t="s">
        <v>226</v>
      </c>
      <c r="D345" s="85"/>
      <c r="E345" s="23"/>
      <c r="F345" s="23"/>
      <c r="G345" s="23"/>
      <c r="H345" s="85"/>
      <c r="I345" s="85"/>
    </row>
    <row r="346" spans="1:9" ht="64" customHeight="1">
      <c r="A346" s="76">
        <v>39</v>
      </c>
      <c r="B346" s="76"/>
      <c r="C346" s="99" t="s">
        <v>121</v>
      </c>
      <c r="D346" s="85"/>
      <c r="E346" s="23"/>
      <c r="F346" s="23"/>
      <c r="G346" s="23"/>
      <c r="H346" s="85"/>
      <c r="I346" s="85"/>
    </row>
    <row r="347" spans="1:9">
      <c r="A347" s="23"/>
      <c r="B347" s="23" t="s">
        <v>120</v>
      </c>
      <c r="C347" s="26" t="s">
        <v>281</v>
      </c>
      <c r="D347" s="81" t="s">
        <v>56</v>
      </c>
      <c r="E347" s="81">
        <v>21</v>
      </c>
      <c r="F347" s="81">
        <v>0.3</v>
      </c>
      <c r="G347" s="81">
        <v>1</v>
      </c>
      <c r="H347" s="81">
        <f>G347*F347*E347</f>
        <v>6.3</v>
      </c>
      <c r="I347" s="70"/>
    </row>
    <row r="348" spans="1:9">
      <c r="A348" s="23"/>
      <c r="B348" s="23"/>
      <c r="C348" s="26" t="s">
        <v>282</v>
      </c>
      <c r="D348" s="81" t="s">
        <v>56</v>
      </c>
      <c r="E348" s="81">
        <v>41</v>
      </c>
      <c r="F348" s="81">
        <v>0.3</v>
      </c>
      <c r="G348" s="81">
        <v>1</v>
      </c>
      <c r="H348" s="81">
        <f>G348*F348*E348</f>
        <v>12.299999999999999</v>
      </c>
      <c r="I348" s="70"/>
    </row>
    <row r="349" spans="1:9">
      <c r="A349" s="23"/>
      <c r="B349" s="23"/>
      <c r="C349" s="5" t="s">
        <v>283</v>
      </c>
      <c r="D349" s="85" t="s">
        <v>56</v>
      </c>
      <c r="E349" s="23">
        <v>5.2</v>
      </c>
      <c r="F349" s="23">
        <v>0.3</v>
      </c>
      <c r="G349" s="23">
        <v>1</v>
      </c>
      <c r="H349" s="81">
        <f>G349*F349*E349</f>
        <v>1.56</v>
      </c>
      <c r="I349" s="85"/>
    </row>
    <row r="350" spans="1:9">
      <c r="A350" s="23"/>
      <c r="B350" s="23"/>
      <c r="C350" s="5" t="s">
        <v>329</v>
      </c>
      <c r="D350" s="85" t="s">
        <v>25</v>
      </c>
      <c r="E350" s="23">
        <v>4.5</v>
      </c>
      <c r="F350" s="23">
        <v>5</v>
      </c>
      <c r="G350" s="23">
        <v>2</v>
      </c>
      <c r="H350" s="81">
        <f>G350*F350*E350</f>
        <v>45</v>
      </c>
      <c r="I350" s="85"/>
    </row>
    <row r="351" spans="1:9">
      <c r="A351" s="23"/>
      <c r="B351" s="23"/>
      <c r="C351" s="26" t="s">
        <v>330</v>
      </c>
      <c r="D351" s="81" t="s">
        <v>56</v>
      </c>
      <c r="E351" s="81">
        <v>0.5</v>
      </c>
      <c r="F351" s="81">
        <v>5</v>
      </c>
      <c r="G351" s="81">
        <v>16</v>
      </c>
      <c r="H351" s="81">
        <f>G351*F351*E351</f>
        <v>40</v>
      </c>
      <c r="I351" s="85"/>
    </row>
    <row r="352" spans="1:9">
      <c r="A352" s="23"/>
      <c r="B352" s="23"/>
      <c r="C352" s="5"/>
      <c r="D352" s="85"/>
      <c r="E352" s="23"/>
      <c r="F352" s="23"/>
      <c r="G352" s="23"/>
      <c r="H352" s="85">
        <f>SUM(H347:H351)</f>
        <v>105.16</v>
      </c>
      <c r="I352" s="85"/>
    </row>
    <row r="353" spans="1:9">
      <c r="A353" s="23"/>
      <c r="B353" s="23"/>
      <c r="C353" s="5"/>
      <c r="D353" s="85"/>
      <c r="E353" s="23"/>
      <c r="F353" s="23"/>
      <c r="G353" s="23"/>
      <c r="H353" s="85"/>
      <c r="I353" s="85"/>
    </row>
    <row r="354" spans="1:9">
      <c r="A354" s="8"/>
      <c r="B354" s="9"/>
      <c r="C354" s="10" t="s">
        <v>9</v>
      </c>
      <c r="D354" s="68"/>
      <c r="E354" s="52"/>
      <c r="F354" s="52"/>
      <c r="G354" s="53">
        <f>H352</f>
        <v>105.16</v>
      </c>
      <c r="H354" s="11"/>
      <c r="I354" s="68"/>
    </row>
    <row r="355" spans="1:9">
      <c r="A355" s="8"/>
      <c r="B355" s="9"/>
      <c r="C355" s="10" t="s">
        <v>12</v>
      </c>
      <c r="D355" s="68"/>
      <c r="E355" s="52"/>
      <c r="F355" s="52"/>
      <c r="G355" s="53">
        <v>146.09</v>
      </c>
      <c r="H355" s="13" t="s">
        <v>25</v>
      </c>
      <c r="I355" s="68"/>
    </row>
    <row r="356" spans="1:9">
      <c r="A356" s="8"/>
      <c r="B356" s="9"/>
      <c r="C356" s="10" t="s">
        <v>22</v>
      </c>
      <c r="D356" s="68"/>
      <c r="E356" s="52"/>
      <c r="F356" s="52"/>
      <c r="G356" s="53">
        <f>G354</f>
        <v>105.16</v>
      </c>
      <c r="H356" s="11"/>
      <c r="I356" s="68"/>
    </row>
    <row r="357" spans="1:9">
      <c r="A357" s="23"/>
      <c r="B357" s="23"/>
      <c r="C357" s="5"/>
      <c r="D357" s="85"/>
      <c r="E357" s="23"/>
      <c r="F357" s="23"/>
      <c r="G357" s="23"/>
      <c r="H357" s="85"/>
      <c r="I357" s="85"/>
    </row>
    <row r="358" spans="1:9">
      <c r="A358" s="23"/>
      <c r="B358" s="23"/>
      <c r="C358" s="98" t="s">
        <v>227</v>
      </c>
      <c r="D358" s="85"/>
      <c r="E358" s="23"/>
      <c r="F358" s="23"/>
      <c r="G358" s="23"/>
      <c r="H358" s="85"/>
      <c r="I358" s="85"/>
    </row>
    <row r="359" spans="1:9" ht="94.5" customHeight="1">
      <c r="A359" s="76">
        <v>40</v>
      </c>
      <c r="B359" s="76"/>
      <c r="C359" s="99" t="s">
        <v>123</v>
      </c>
      <c r="D359" s="85"/>
      <c r="E359" s="23"/>
      <c r="F359" s="23"/>
      <c r="G359" s="23"/>
      <c r="H359" s="85"/>
      <c r="I359" s="85"/>
    </row>
    <row r="360" spans="1:9">
      <c r="A360" s="23"/>
      <c r="B360" s="23" t="s">
        <v>122</v>
      </c>
      <c r="C360" s="26" t="s">
        <v>327</v>
      </c>
      <c r="D360" s="81" t="s">
        <v>25</v>
      </c>
      <c r="E360" s="81">
        <v>0.3</v>
      </c>
      <c r="F360" s="81">
        <v>3.9</v>
      </c>
      <c r="G360" s="81">
        <v>2</v>
      </c>
      <c r="H360" s="81">
        <f>G360*F360*E360</f>
        <v>2.34</v>
      </c>
      <c r="I360" s="70"/>
    </row>
    <row r="361" spans="1:9">
      <c r="A361" s="23"/>
      <c r="B361" s="23"/>
      <c r="C361" s="26" t="s">
        <v>328</v>
      </c>
      <c r="D361" s="81" t="s">
        <v>25</v>
      </c>
      <c r="E361" s="81">
        <v>0.3</v>
      </c>
      <c r="F361" s="81">
        <v>4.18</v>
      </c>
      <c r="G361" s="81">
        <v>4</v>
      </c>
      <c r="H361" s="81">
        <f>G361*F361*E361</f>
        <v>5.0159999999999991</v>
      </c>
      <c r="I361" s="70"/>
    </row>
    <row r="362" spans="1:9">
      <c r="A362" s="23"/>
      <c r="B362" s="23"/>
      <c r="C362" s="5"/>
      <c r="D362" s="85"/>
      <c r="E362" s="23"/>
      <c r="F362" s="23"/>
      <c r="G362" s="23"/>
      <c r="H362" s="85"/>
      <c r="I362" s="85"/>
    </row>
    <row r="363" spans="1:9">
      <c r="A363" s="23"/>
      <c r="B363" s="23"/>
      <c r="C363" s="5"/>
      <c r="D363" s="85"/>
      <c r="E363" s="23"/>
      <c r="F363" s="23"/>
      <c r="G363" s="23"/>
      <c r="H363" s="85"/>
      <c r="I363" s="85"/>
    </row>
    <row r="364" spans="1:9">
      <c r="A364" s="23"/>
      <c r="B364" s="23"/>
      <c r="C364" s="5"/>
      <c r="D364" s="85"/>
      <c r="E364" s="23"/>
      <c r="F364" s="23"/>
      <c r="G364" s="23"/>
      <c r="H364" s="85"/>
      <c r="I364" s="85"/>
    </row>
    <row r="365" spans="1:9">
      <c r="A365" s="23"/>
      <c r="B365" s="23"/>
      <c r="C365" s="5"/>
      <c r="D365" s="85"/>
      <c r="E365" s="23"/>
      <c r="F365" s="23"/>
      <c r="G365" s="23"/>
      <c r="H365" s="85">
        <f>SUM(H360:H364)</f>
        <v>7.355999999999999</v>
      </c>
      <c r="I365" s="85"/>
    </row>
    <row r="366" spans="1:9">
      <c r="A366" s="23"/>
      <c r="B366" s="23"/>
      <c r="C366" s="5"/>
      <c r="D366" s="85"/>
      <c r="E366" s="23"/>
      <c r="F366" s="23"/>
      <c r="G366" s="23"/>
      <c r="H366" s="85"/>
      <c r="I366" s="85"/>
    </row>
    <row r="367" spans="1:9">
      <c r="A367" s="8"/>
      <c r="B367" s="9"/>
      <c r="C367" s="10" t="s">
        <v>9</v>
      </c>
      <c r="D367" s="68"/>
      <c r="E367" s="52"/>
      <c r="F367" s="52"/>
      <c r="G367" s="53">
        <f>H365</f>
        <v>7.355999999999999</v>
      </c>
      <c r="H367" s="11"/>
      <c r="I367" s="68"/>
    </row>
    <row r="368" spans="1:9">
      <c r="A368" s="8"/>
      <c r="B368" s="9"/>
      <c r="C368" s="10" t="s">
        <v>12</v>
      </c>
      <c r="D368" s="68"/>
      <c r="E368" s="52"/>
      <c r="F368" s="52"/>
      <c r="G368" s="53">
        <v>7.37</v>
      </c>
      <c r="H368" s="13" t="s">
        <v>25</v>
      </c>
      <c r="I368" s="68"/>
    </row>
    <row r="369" spans="1:9">
      <c r="A369" s="8"/>
      <c r="B369" s="9"/>
      <c r="C369" s="10" t="s">
        <v>22</v>
      </c>
      <c r="D369" s="68"/>
      <c r="E369" s="52"/>
      <c r="F369" s="52"/>
      <c r="G369" s="53">
        <f>G367</f>
        <v>7.355999999999999</v>
      </c>
      <c r="H369" s="11"/>
      <c r="I369" s="68"/>
    </row>
    <row r="370" spans="1:9">
      <c r="A370" s="23"/>
      <c r="B370" s="23"/>
      <c r="C370" s="5"/>
      <c r="D370" s="85"/>
      <c r="E370" s="23"/>
      <c r="F370" s="23"/>
      <c r="G370" s="23"/>
      <c r="H370" s="85"/>
      <c r="I370" s="85"/>
    </row>
    <row r="371" spans="1:9" ht="29">
      <c r="A371" s="23"/>
      <c r="B371" s="23"/>
      <c r="C371" s="98" t="s">
        <v>228</v>
      </c>
      <c r="D371" s="85"/>
      <c r="E371" s="23"/>
      <c r="F371" s="23"/>
      <c r="G371" s="23"/>
      <c r="H371" s="85"/>
      <c r="I371" s="85"/>
    </row>
    <row r="372" spans="1:9" ht="112.5">
      <c r="A372" s="76">
        <v>41</v>
      </c>
      <c r="B372" s="76"/>
      <c r="C372" s="99" t="s">
        <v>125</v>
      </c>
      <c r="D372" s="85"/>
      <c r="E372" s="23"/>
      <c r="F372" s="23"/>
      <c r="G372" s="23"/>
      <c r="H372" s="85"/>
      <c r="I372" s="85"/>
    </row>
    <row r="373" spans="1:9" ht="29">
      <c r="A373" s="23"/>
      <c r="B373" s="23" t="s">
        <v>124</v>
      </c>
      <c r="C373" s="31" t="s">
        <v>271</v>
      </c>
      <c r="D373" s="35" t="s">
        <v>56</v>
      </c>
      <c r="E373" s="35">
        <v>79.400000000000006</v>
      </c>
      <c r="F373" s="35">
        <v>0.2</v>
      </c>
      <c r="G373" s="35">
        <v>2</v>
      </c>
      <c r="H373" s="81">
        <f t="shared" ref="H373:H383" si="15">G373*F373*E373</f>
        <v>31.760000000000005</v>
      </c>
      <c r="I373" s="32"/>
    </row>
    <row r="374" spans="1:9">
      <c r="A374" s="23"/>
      <c r="B374" s="23"/>
      <c r="C374" s="31" t="s">
        <v>284</v>
      </c>
      <c r="D374" s="35" t="s">
        <v>56</v>
      </c>
      <c r="E374" s="35">
        <v>2.5000000000000001E-2</v>
      </c>
      <c r="F374" s="35">
        <v>2.4</v>
      </c>
      <c r="G374" s="35">
        <v>49</v>
      </c>
      <c r="H374" s="81">
        <f t="shared" si="15"/>
        <v>2.94</v>
      </c>
      <c r="I374" s="32"/>
    </row>
    <row r="375" spans="1:9">
      <c r="A375" s="23"/>
      <c r="B375" s="23"/>
      <c r="C375" s="31" t="s">
        <v>259</v>
      </c>
      <c r="D375" s="35" t="s">
        <v>56</v>
      </c>
      <c r="E375" s="35">
        <v>12</v>
      </c>
      <c r="F375" s="35">
        <v>0.6</v>
      </c>
      <c r="G375" s="35">
        <v>1</v>
      </c>
      <c r="H375" s="81">
        <f t="shared" si="15"/>
        <v>7.1999999999999993</v>
      </c>
      <c r="I375" s="85"/>
    </row>
    <row r="376" spans="1:9">
      <c r="A376" s="23"/>
      <c r="B376" s="23"/>
      <c r="C376" s="31" t="s">
        <v>260</v>
      </c>
      <c r="D376" s="35" t="s">
        <v>56</v>
      </c>
      <c r="E376" s="35">
        <v>20</v>
      </c>
      <c r="F376" s="35">
        <v>0.6</v>
      </c>
      <c r="G376" s="35">
        <v>1</v>
      </c>
      <c r="H376" s="81">
        <f t="shared" si="15"/>
        <v>12</v>
      </c>
      <c r="I376" s="85"/>
    </row>
    <row r="377" spans="1:9">
      <c r="A377" s="23"/>
      <c r="B377" s="23"/>
      <c r="C377" s="31" t="s">
        <v>261</v>
      </c>
      <c r="D377" s="35" t="s">
        <v>56</v>
      </c>
      <c r="E377" s="35">
        <v>12</v>
      </c>
      <c r="F377" s="35">
        <v>0.6</v>
      </c>
      <c r="G377" s="35">
        <v>1</v>
      </c>
      <c r="H377" s="81">
        <f t="shared" si="15"/>
        <v>7.1999999999999993</v>
      </c>
      <c r="I377" s="85"/>
    </row>
    <row r="378" spans="1:9">
      <c r="A378" s="23"/>
      <c r="B378" s="23"/>
      <c r="C378" s="31" t="s">
        <v>262</v>
      </c>
      <c r="D378" s="35" t="s">
        <v>56</v>
      </c>
      <c r="E378" s="35">
        <v>10</v>
      </c>
      <c r="F378" s="35">
        <v>0.6</v>
      </c>
      <c r="G378" s="35">
        <v>1</v>
      </c>
      <c r="H378" s="81">
        <f t="shared" si="15"/>
        <v>6</v>
      </c>
      <c r="I378" s="85"/>
    </row>
    <row r="379" spans="1:9">
      <c r="A379" s="23"/>
      <c r="B379" s="23"/>
      <c r="C379" s="31" t="s">
        <v>263</v>
      </c>
      <c r="D379" s="35" t="s">
        <v>56</v>
      </c>
      <c r="E379" s="35">
        <v>10</v>
      </c>
      <c r="F379" s="35">
        <v>0.6</v>
      </c>
      <c r="G379" s="35">
        <v>1</v>
      </c>
      <c r="H379" s="81">
        <f t="shared" si="15"/>
        <v>6</v>
      </c>
      <c r="I379" s="85"/>
    </row>
    <row r="380" spans="1:9">
      <c r="A380" s="23"/>
      <c r="B380" s="23"/>
      <c r="C380" s="31" t="s">
        <v>281</v>
      </c>
      <c r="D380" s="35" t="s">
        <v>56</v>
      </c>
      <c r="E380" s="35">
        <v>20</v>
      </c>
      <c r="F380" s="35">
        <v>0.4</v>
      </c>
      <c r="G380" s="35">
        <v>1</v>
      </c>
      <c r="H380" s="81">
        <f t="shared" si="15"/>
        <v>8</v>
      </c>
      <c r="I380" s="102"/>
    </row>
    <row r="381" spans="1:9">
      <c r="A381" s="23"/>
      <c r="B381" s="23"/>
      <c r="C381" s="31" t="s">
        <v>275</v>
      </c>
      <c r="D381" s="35" t="s">
        <v>56</v>
      </c>
      <c r="E381" s="35">
        <v>8</v>
      </c>
      <c r="F381" s="35">
        <v>0.6</v>
      </c>
      <c r="G381" s="35">
        <v>1</v>
      </c>
      <c r="H381" s="81">
        <f t="shared" si="15"/>
        <v>4.8</v>
      </c>
      <c r="I381" s="102"/>
    </row>
    <row r="382" spans="1:9">
      <c r="A382" s="23"/>
      <c r="B382" s="23"/>
      <c r="C382" s="31" t="s">
        <v>277</v>
      </c>
      <c r="D382" s="35" t="s">
        <v>56</v>
      </c>
      <c r="E382" s="35">
        <v>36</v>
      </c>
      <c r="F382" s="35">
        <v>0.5</v>
      </c>
      <c r="G382" s="35">
        <v>2</v>
      </c>
      <c r="H382" s="81">
        <f t="shared" si="15"/>
        <v>36</v>
      </c>
      <c r="I382" s="102"/>
    </row>
    <row r="383" spans="1:9">
      <c r="A383" s="23"/>
      <c r="B383" s="23"/>
      <c r="C383" s="31" t="s">
        <v>265</v>
      </c>
      <c r="D383" s="35" t="s">
        <v>56</v>
      </c>
      <c r="E383" s="35">
        <v>4</v>
      </c>
      <c r="F383" s="35">
        <v>0.7</v>
      </c>
      <c r="G383" s="35">
        <v>2</v>
      </c>
      <c r="H383" s="81">
        <f t="shared" si="15"/>
        <v>5.6</v>
      </c>
      <c r="I383" s="102"/>
    </row>
    <row r="384" spans="1:9">
      <c r="A384" s="23"/>
      <c r="B384" s="23"/>
      <c r="C384" s="31" t="s">
        <v>265</v>
      </c>
      <c r="D384" s="35" t="s">
        <v>56</v>
      </c>
      <c r="E384" s="35">
        <v>11</v>
      </c>
      <c r="F384" s="35">
        <v>0.6</v>
      </c>
      <c r="G384" s="35">
        <v>2</v>
      </c>
      <c r="H384" s="81">
        <f t="shared" ref="H384:H387" si="16">G384*F384*E384</f>
        <v>13.2</v>
      </c>
      <c r="I384" s="102"/>
    </row>
    <row r="385" spans="1:9">
      <c r="A385" s="23"/>
      <c r="B385" s="23"/>
      <c r="C385" s="31" t="s">
        <v>269</v>
      </c>
      <c r="D385" s="35" t="s">
        <v>56</v>
      </c>
      <c r="E385" s="35">
        <v>9.5</v>
      </c>
      <c r="F385" s="35">
        <v>0.6</v>
      </c>
      <c r="G385" s="35">
        <v>3</v>
      </c>
      <c r="H385" s="81">
        <f t="shared" si="16"/>
        <v>17.099999999999998</v>
      </c>
      <c r="I385" s="102"/>
    </row>
    <row r="386" spans="1:9">
      <c r="A386" s="23"/>
      <c r="B386" s="23"/>
      <c r="C386" s="31" t="s">
        <v>285</v>
      </c>
      <c r="D386" s="35" t="s">
        <v>56</v>
      </c>
      <c r="E386" s="35">
        <v>2.6</v>
      </c>
      <c r="F386" s="35">
        <v>0.6</v>
      </c>
      <c r="G386" s="35">
        <v>2</v>
      </c>
      <c r="H386" s="81">
        <f t="shared" si="16"/>
        <v>3.12</v>
      </c>
      <c r="I386" s="102"/>
    </row>
    <row r="387" spans="1:9">
      <c r="A387" s="23"/>
      <c r="B387" s="23"/>
      <c r="C387" s="31" t="s">
        <v>286</v>
      </c>
      <c r="D387" s="35" t="s">
        <v>56</v>
      </c>
      <c r="E387" s="35">
        <v>4.5</v>
      </c>
      <c r="F387" s="35">
        <v>4.5</v>
      </c>
      <c r="G387" s="35">
        <v>2</v>
      </c>
      <c r="H387" s="81">
        <f t="shared" si="16"/>
        <v>40.5</v>
      </c>
      <c r="I387" s="102"/>
    </row>
    <row r="388" spans="1:9">
      <c r="A388" s="23"/>
      <c r="B388" s="23"/>
      <c r="C388" s="31" t="s">
        <v>287</v>
      </c>
      <c r="D388" s="35" t="s">
        <v>56</v>
      </c>
      <c r="E388" s="35">
        <v>5.6</v>
      </c>
      <c r="F388" s="35">
        <v>4.5</v>
      </c>
      <c r="G388" s="35">
        <v>2</v>
      </c>
      <c r="H388" s="81">
        <f t="shared" ref="H388:H389" si="17">G388*F388*E388</f>
        <v>50.4</v>
      </c>
      <c r="I388" s="102"/>
    </row>
    <row r="389" spans="1:9">
      <c r="A389" s="23"/>
      <c r="B389" s="23"/>
      <c r="C389" s="31" t="s">
        <v>326</v>
      </c>
      <c r="D389" s="35" t="s">
        <v>56</v>
      </c>
      <c r="E389" s="35">
        <v>2</v>
      </c>
      <c r="F389" s="35">
        <v>4.5</v>
      </c>
      <c r="G389" s="35">
        <v>4</v>
      </c>
      <c r="H389" s="81">
        <f t="shared" si="17"/>
        <v>36</v>
      </c>
      <c r="I389" s="104"/>
    </row>
    <row r="390" spans="1:9">
      <c r="A390" s="23"/>
      <c r="B390" s="23"/>
      <c r="C390" s="31"/>
      <c r="D390" s="35"/>
      <c r="E390" s="35"/>
      <c r="F390" s="35"/>
      <c r="G390" s="35"/>
      <c r="H390" s="81">
        <f>SUM(H373:H389)</f>
        <v>287.82</v>
      </c>
      <c r="I390" s="102"/>
    </row>
    <row r="391" spans="1:9">
      <c r="A391" s="23"/>
      <c r="B391" s="23"/>
      <c r="C391" s="31"/>
      <c r="D391" s="35"/>
      <c r="E391" s="35"/>
      <c r="F391" s="35"/>
      <c r="G391" s="35"/>
      <c r="H391" s="81"/>
      <c r="I391" s="102"/>
    </row>
    <row r="392" spans="1:9">
      <c r="A392" s="8"/>
      <c r="B392" s="9"/>
      <c r="C392" s="10" t="s">
        <v>9</v>
      </c>
      <c r="D392" s="68"/>
      <c r="E392" s="52"/>
      <c r="F392" s="52"/>
      <c r="G392" s="53">
        <f>H390</f>
        <v>287.82</v>
      </c>
      <c r="H392" s="11"/>
      <c r="I392" s="68"/>
    </row>
    <row r="393" spans="1:9">
      <c r="A393" s="8"/>
      <c r="B393" s="9"/>
      <c r="C393" s="10" t="s">
        <v>12</v>
      </c>
      <c r="D393" s="68"/>
      <c r="E393" s="52"/>
      <c r="F393" s="52"/>
      <c r="G393" s="53">
        <v>438.86</v>
      </c>
      <c r="H393" s="13" t="s">
        <v>25</v>
      </c>
      <c r="I393" s="68"/>
    </row>
    <row r="394" spans="1:9">
      <c r="A394" s="8"/>
      <c r="B394" s="9"/>
      <c r="C394" s="10" t="s">
        <v>22</v>
      </c>
      <c r="D394" s="68"/>
      <c r="E394" s="52"/>
      <c r="F394" s="52"/>
      <c r="G394" s="53">
        <f>G392</f>
        <v>287.82</v>
      </c>
      <c r="H394" s="11"/>
      <c r="I394" s="68"/>
    </row>
    <row r="395" spans="1:9">
      <c r="A395" s="23"/>
      <c r="B395" s="23"/>
      <c r="C395" s="5"/>
      <c r="D395" s="85"/>
      <c r="E395" s="23"/>
      <c r="F395" s="23"/>
      <c r="G395" s="23"/>
      <c r="H395" s="85"/>
      <c r="I395" s="85"/>
    </row>
    <row r="396" spans="1:9" ht="43.5">
      <c r="A396" s="23"/>
      <c r="B396" s="23"/>
      <c r="C396" s="98" t="s">
        <v>127</v>
      </c>
      <c r="D396" s="85"/>
      <c r="E396" s="23"/>
      <c r="F396" s="23"/>
      <c r="G396" s="23"/>
      <c r="H396" s="85"/>
      <c r="I396" s="85"/>
    </row>
    <row r="397" spans="1:9" ht="112.5">
      <c r="A397" s="76">
        <v>42</v>
      </c>
      <c r="B397" s="76"/>
      <c r="C397" s="99" t="s">
        <v>125</v>
      </c>
      <c r="D397" s="85"/>
      <c r="E397" s="23"/>
      <c r="F397" s="23"/>
      <c r="G397" s="23"/>
      <c r="H397" s="85"/>
      <c r="I397" s="85"/>
    </row>
    <row r="398" spans="1:9">
      <c r="A398" s="23"/>
      <c r="B398" s="23" t="s">
        <v>126</v>
      </c>
      <c r="C398" s="31" t="s">
        <v>270</v>
      </c>
      <c r="D398" s="35" t="s">
        <v>56</v>
      </c>
      <c r="E398" s="35">
        <v>79.400000000000006</v>
      </c>
      <c r="F398" s="35">
        <v>1.2</v>
      </c>
      <c r="G398" s="35">
        <v>1</v>
      </c>
      <c r="H398" s="81">
        <f t="shared" ref="H398:H399" si="18">G398*F398*E398</f>
        <v>95.28</v>
      </c>
      <c r="I398" s="32"/>
    </row>
    <row r="399" spans="1:9">
      <c r="A399" s="23"/>
      <c r="B399" s="23"/>
      <c r="C399" s="5" t="s">
        <v>288</v>
      </c>
      <c r="D399" s="85" t="s">
        <v>56</v>
      </c>
      <c r="E399" s="23">
        <v>2.5</v>
      </c>
      <c r="F399" s="23">
        <v>1.2</v>
      </c>
      <c r="G399" s="23">
        <v>4</v>
      </c>
      <c r="H399" s="81">
        <f t="shared" si="18"/>
        <v>12</v>
      </c>
      <c r="I399" s="85"/>
    </row>
    <row r="400" spans="1:9">
      <c r="A400" s="23"/>
      <c r="B400" s="23"/>
      <c r="C400" s="5"/>
      <c r="D400" s="85"/>
      <c r="E400" s="23"/>
      <c r="F400" s="23"/>
      <c r="G400" s="23"/>
      <c r="H400" s="81"/>
      <c r="I400" s="85"/>
    </row>
    <row r="401" spans="1:9">
      <c r="A401" s="23"/>
      <c r="B401" s="23"/>
      <c r="C401" s="5"/>
      <c r="D401" s="85"/>
      <c r="E401" s="23"/>
      <c r="F401" s="23"/>
      <c r="G401" s="23"/>
      <c r="H401" s="85"/>
      <c r="I401" s="85"/>
    </row>
    <row r="402" spans="1:9">
      <c r="A402" s="23"/>
      <c r="B402" s="23"/>
      <c r="C402" s="5"/>
      <c r="D402" s="85"/>
      <c r="E402" s="23"/>
      <c r="F402" s="23"/>
      <c r="G402" s="23"/>
      <c r="H402" s="85">
        <f>SUM(H398:H401)</f>
        <v>107.28</v>
      </c>
      <c r="I402" s="85"/>
    </row>
    <row r="403" spans="1:9">
      <c r="A403" s="23"/>
      <c r="B403" s="23"/>
      <c r="C403" s="5"/>
      <c r="D403" s="85"/>
      <c r="E403" s="23"/>
      <c r="F403" s="23"/>
      <c r="G403" s="23"/>
      <c r="H403" s="85"/>
      <c r="I403" s="85"/>
    </row>
    <row r="404" spans="1:9">
      <c r="A404" s="8"/>
      <c r="B404" s="9"/>
      <c r="C404" s="10" t="s">
        <v>9</v>
      </c>
      <c r="D404" s="68"/>
      <c r="E404" s="52"/>
      <c r="F404" s="52"/>
      <c r="G404" s="53">
        <f>H402</f>
        <v>107.28</v>
      </c>
      <c r="H404" s="11"/>
      <c r="I404" s="68"/>
    </row>
    <row r="405" spans="1:9">
      <c r="A405" s="8"/>
      <c r="B405" s="9"/>
      <c r="C405" s="10" t="s">
        <v>12</v>
      </c>
      <c r="D405" s="68"/>
      <c r="E405" s="52"/>
      <c r="F405" s="52"/>
      <c r="G405" s="53">
        <v>116.4</v>
      </c>
      <c r="H405" s="13" t="s">
        <v>25</v>
      </c>
      <c r="I405" s="68"/>
    </row>
    <row r="406" spans="1:9">
      <c r="A406" s="8"/>
      <c r="B406" s="9"/>
      <c r="C406" s="10" t="s">
        <v>22</v>
      </c>
      <c r="D406" s="68"/>
      <c r="E406" s="52"/>
      <c r="F406" s="52"/>
      <c r="G406" s="53">
        <f>G404</f>
        <v>107.28</v>
      </c>
      <c r="H406" s="11"/>
      <c r="I406" s="68"/>
    </row>
    <row r="407" spans="1:9">
      <c r="A407" s="23"/>
      <c r="B407" s="23"/>
      <c r="C407" s="5"/>
      <c r="D407" s="85"/>
      <c r="E407" s="23"/>
      <c r="F407" s="23"/>
      <c r="G407" s="23"/>
      <c r="H407" s="85"/>
      <c r="I407" s="85"/>
    </row>
    <row r="408" spans="1:9" ht="29">
      <c r="A408" s="23"/>
      <c r="B408" s="23"/>
      <c r="C408" s="98" t="s">
        <v>229</v>
      </c>
      <c r="D408" s="85"/>
      <c r="E408" s="23"/>
      <c r="F408" s="23"/>
      <c r="G408" s="23"/>
      <c r="H408" s="85"/>
      <c r="I408" s="85"/>
    </row>
    <row r="409" spans="1:9" ht="75">
      <c r="A409" s="76">
        <v>43</v>
      </c>
      <c r="B409" s="76"/>
      <c r="C409" s="99" t="s">
        <v>128</v>
      </c>
      <c r="D409" s="85"/>
      <c r="E409" s="23"/>
      <c r="F409" s="23"/>
      <c r="G409" s="23"/>
      <c r="H409" s="85"/>
      <c r="I409" s="85"/>
    </row>
    <row r="410" spans="1:9">
      <c r="A410" s="23"/>
      <c r="B410" s="23" t="s">
        <v>129</v>
      </c>
      <c r="C410" s="26" t="s">
        <v>310</v>
      </c>
      <c r="D410" s="81" t="s">
        <v>56</v>
      </c>
      <c r="E410" s="81">
        <v>2.7</v>
      </c>
      <c r="F410" s="81">
        <v>1.2</v>
      </c>
      <c r="G410" s="81">
        <v>14</v>
      </c>
      <c r="H410" s="81">
        <f>G410*F410*E410</f>
        <v>45.360000000000007</v>
      </c>
      <c r="I410" s="70"/>
    </row>
    <row r="411" spans="1:9">
      <c r="A411" s="23"/>
      <c r="B411" s="23"/>
      <c r="C411" s="26"/>
      <c r="D411" s="81"/>
      <c r="E411" s="81"/>
      <c r="F411" s="81"/>
      <c r="G411" s="81"/>
      <c r="H411" s="81"/>
      <c r="I411" s="70"/>
    </row>
    <row r="412" spans="1:9">
      <c r="A412" s="23"/>
      <c r="B412" s="23"/>
      <c r="C412" s="5"/>
      <c r="D412" s="85"/>
      <c r="E412" s="23"/>
      <c r="F412" s="23"/>
      <c r="G412" s="23"/>
      <c r="H412" s="85"/>
      <c r="I412" s="85"/>
    </row>
    <row r="413" spans="1:9">
      <c r="A413" s="23"/>
      <c r="B413" s="23"/>
      <c r="C413" s="5"/>
      <c r="D413" s="85"/>
      <c r="E413" s="23"/>
      <c r="F413" s="23"/>
      <c r="G413" s="23"/>
      <c r="H413" s="85"/>
      <c r="I413" s="85"/>
    </row>
    <row r="414" spans="1:9">
      <c r="A414" s="23"/>
      <c r="B414" s="23"/>
      <c r="C414" s="5"/>
      <c r="D414" s="85"/>
      <c r="E414" s="23"/>
      <c r="F414" s="23"/>
      <c r="G414" s="23"/>
      <c r="H414" s="85"/>
      <c r="I414" s="85"/>
    </row>
    <row r="415" spans="1:9">
      <c r="A415" s="23"/>
      <c r="B415" s="23"/>
      <c r="C415" s="5"/>
      <c r="D415" s="85"/>
      <c r="E415" s="23"/>
      <c r="F415" s="23"/>
      <c r="G415" s="23"/>
      <c r="H415" s="85"/>
      <c r="I415" s="85"/>
    </row>
    <row r="416" spans="1:9">
      <c r="A416" s="23"/>
      <c r="B416" s="23"/>
      <c r="C416" s="5"/>
      <c r="D416" s="85"/>
      <c r="E416" s="23"/>
      <c r="F416" s="23"/>
      <c r="G416" s="23"/>
      <c r="H416" s="85"/>
      <c r="I416" s="85"/>
    </row>
    <row r="417" spans="1:9">
      <c r="A417" s="8"/>
      <c r="B417" s="9"/>
      <c r="C417" s="10" t="s">
        <v>9</v>
      </c>
      <c r="D417" s="68"/>
      <c r="E417" s="52"/>
      <c r="F417" s="52"/>
      <c r="G417" s="53">
        <f>H410</f>
        <v>45.360000000000007</v>
      </c>
      <c r="H417" s="11"/>
      <c r="I417" s="68"/>
    </row>
    <row r="418" spans="1:9">
      <c r="A418" s="8"/>
      <c r="B418" s="9"/>
      <c r="C418" s="10" t="s">
        <v>12</v>
      </c>
      <c r="D418" s="68"/>
      <c r="E418" s="52"/>
      <c r="F418" s="52"/>
      <c r="G418" s="53">
        <v>103.88</v>
      </c>
      <c r="H418" s="13" t="s">
        <v>25</v>
      </c>
      <c r="I418" s="68"/>
    </row>
    <row r="419" spans="1:9">
      <c r="A419" s="8"/>
      <c r="B419" s="9"/>
      <c r="C419" s="10" t="s">
        <v>22</v>
      </c>
      <c r="D419" s="68"/>
      <c r="E419" s="52"/>
      <c r="F419" s="52"/>
      <c r="G419" s="53">
        <f>G417</f>
        <v>45.360000000000007</v>
      </c>
      <c r="H419" s="11"/>
      <c r="I419" s="68"/>
    </row>
    <row r="420" spans="1:9">
      <c r="A420" s="23"/>
      <c r="B420" s="23"/>
      <c r="C420" s="5"/>
      <c r="D420" s="85"/>
      <c r="E420" s="23"/>
      <c r="F420" s="23"/>
      <c r="G420" s="23"/>
      <c r="H420" s="85"/>
      <c r="I420" s="85"/>
    </row>
    <row r="421" spans="1:9" ht="29">
      <c r="A421" s="23"/>
      <c r="B421" s="23"/>
      <c r="C421" s="98" t="s">
        <v>132</v>
      </c>
      <c r="D421" s="85"/>
      <c r="E421" s="23"/>
      <c r="F421" s="23"/>
      <c r="G421" s="23"/>
      <c r="H421" s="85"/>
      <c r="I421" s="85"/>
    </row>
    <row r="422" spans="1:9" ht="62.5">
      <c r="A422" s="76">
        <v>44</v>
      </c>
      <c r="B422" s="76"/>
      <c r="C422" s="99" t="s">
        <v>131</v>
      </c>
      <c r="D422" s="85"/>
      <c r="E422" s="23"/>
      <c r="F422" s="23"/>
      <c r="G422" s="23"/>
      <c r="H422" s="85"/>
      <c r="I422" s="85"/>
    </row>
    <row r="423" spans="1:9">
      <c r="A423" s="23"/>
      <c r="B423" s="23" t="s">
        <v>130</v>
      </c>
      <c r="C423" s="26" t="s">
        <v>312</v>
      </c>
      <c r="D423" s="70" t="s">
        <v>56</v>
      </c>
      <c r="E423" s="81">
        <v>35</v>
      </c>
      <c r="F423" s="81">
        <v>17</v>
      </c>
      <c r="G423" s="81">
        <v>1</v>
      </c>
      <c r="H423" s="70">
        <f>G423*F423*E423</f>
        <v>595</v>
      </c>
      <c r="I423" s="70"/>
    </row>
    <row r="424" spans="1:9">
      <c r="A424" s="23"/>
      <c r="B424" s="23"/>
      <c r="C424" s="26" t="s">
        <v>214</v>
      </c>
      <c r="D424" s="70" t="s">
        <v>56</v>
      </c>
      <c r="E424" s="81">
        <v>0.5</v>
      </c>
      <c r="F424" s="81">
        <v>45</v>
      </c>
      <c r="G424" s="81">
        <v>8</v>
      </c>
      <c r="H424" s="70">
        <f>G424*F424*E424</f>
        <v>180</v>
      </c>
      <c r="I424" s="70"/>
    </row>
    <row r="425" spans="1:9">
      <c r="A425" s="23"/>
      <c r="B425" s="23"/>
      <c r="C425" s="5" t="s">
        <v>313</v>
      </c>
      <c r="D425" s="103" t="s">
        <v>25</v>
      </c>
      <c r="E425" s="23">
        <v>6.5</v>
      </c>
      <c r="F425" s="23">
        <v>4.8</v>
      </c>
      <c r="G425" s="23">
        <v>1</v>
      </c>
      <c r="H425" s="70">
        <f t="shared" ref="H425" si="19">G425*F425*E425</f>
        <v>31.2</v>
      </c>
      <c r="I425" s="85"/>
    </row>
    <row r="426" spans="1:9">
      <c r="A426" s="23"/>
      <c r="B426" s="23"/>
      <c r="C426" s="5" t="s">
        <v>314</v>
      </c>
      <c r="D426" s="103" t="s">
        <v>25</v>
      </c>
      <c r="E426" s="23">
        <v>16.899999999999999</v>
      </c>
      <c r="F426" s="23">
        <v>4.8</v>
      </c>
      <c r="G426" s="23">
        <v>1</v>
      </c>
      <c r="H426" s="70">
        <f t="shared" ref="H426" si="20">G426*F426*E426</f>
        <v>81.11999999999999</v>
      </c>
      <c r="I426" s="85"/>
    </row>
    <row r="427" spans="1:9">
      <c r="A427" s="23"/>
      <c r="B427" s="23"/>
      <c r="C427" s="5" t="s">
        <v>315</v>
      </c>
      <c r="D427" s="103" t="s">
        <v>25</v>
      </c>
      <c r="E427" s="23">
        <v>16.899999999999999</v>
      </c>
      <c r="F427" s="23">
        <v>4.8</v>
      </c>
      <c r="G427" s="23">
        <v>1</v>
      </c>
      <c r="H427" s="70">
        <f t="shared" ref="H427" si="21">G427*F427*E427</f>
        <v>81.11999999999999</v>
      </c>
      <c r="I427" s="85"/>
    </row>
    <row r="428" spans="1:9">
      <c r="A428" s="23"/>
      <c r="B428" s="23"/>
      <c r="C428" s="5" t="s">
        <v>316</v>
      </c>
      <c r="D428" s="103" t="s">
        <v>25</v>
      </c>
      <c r="E428" s="23">
        <v>1.5</v>
      </c>
      <c r="F428" s="23">
        <v>4.8</v>
      </c>
      <c r="G428" s="23">
        <v>1</v>
      </c>
      <c r="H428" s="70">
        <f t="shared" ref="H428" si="22">G428*F428*E428</f>
        <v>7.1999999999999993</v>
      </c>
      <c r="I428" s="85"/>
    </row>
    <row r="429" spans="1:9">
      <c r="A429" s="23"/>
      <c r="B429" s="23"/>
      <c r="C429" s="5" t="s">
        <v>317</v>
      </c>
      <c r="D429" s="103" t="s">
        <v>25</v>
      </c>
      <c r="E429" s="23">
        <v>12</v>
      </c>
      <c r="F429" s="23">
        <v>4.8</v>
      </c>
      <c r="G429" s="23">
        <v>1</v>
      </c>
      <c r="H429" s="70">
        <f t="shared" ref="H429:H430" si="23">G429*F429*E429</f>
        <v>57.599999999999994</v>
      </c>
      <c r="I429" s="103"/>
    </row>
    <row r="430" spans="1:9">
      <c r="A430" s="23"/>
      <c r="B430" s="23"/>
      <c r="C430" s="5" t="s">
        <v>318</v>
      </c>
      <c r="D430" s="103" t="s">
        <v>25</v>
      </c>
      <c r="E430" s="23">
        <v>16.899999999999999</v>
      </c>
      <c r="F430" s="23">
        <v>5</v>
      </c>
      <c r="G430" s="23">
        <v>1</v>
      </c>
      <c r="H430" s="70">
        <f t="shared" si="23"/>
        <v>84.5</v>
      </c>
      <c r="I430" s="103"/>
    </row>
    <row r="431" spans="1:9">
      <c r="A431" s="23"/>
      <c r="B431" s="23"/>
      <c r="C431" s="5" t="s">
        <v>319</v>
      </c>
      <c r="D431" s="103" t="s">
        <v>25</v>
      </c>
      <c r="E431" s="23">
        <v>6.5</v>
      </c>
      <c r="F431" s="23">
        <v>5</v>
      </c>
      <c r="G431" s="23">
        <v>1</v>
      </c>
      <c r="H431" s="70">
        <f t="shared" ref="H431" si="24">G431*F431*E431</f>
        <v>32.5</v>
      </c>
      <c r="I431" s="103"/>
    </row>
    <row r="432" spans="1:9">
      <c r="A432" s="23"/>
      <c r="B432" s="23"/>
      <c r="C432" s="5" t="s">
        <v>320</v>
      </c>
      <c r="D432" s="103" t="s">
        <v>25</v>
      </c>
      <c r="E432" s="23">
        <v>1.5</v>
      </c>
      <c r="F432" s="23">
        <v>1</v>
      </c>
      <c r="G432" s="23">
        <v>1</v>
      </c>
      <c r="H432" s="70">
        <f t="shared" ref="H432" si="25">G432*F432*E432</f>
        <v>1.5</v>
      </c>
      <c r="I432" s="103"/>
    </row>
    <row r="433" spans="1:9">
      <c r="A433" s="23"/>
      <c r="B433" s="23"/>
      <c r="C433" s="5" t="s">
        <v>321</v>
      </c>
      <c r="D433" s="103" t="s">
        <v>25</v>
      </c>
      <c r="E433" s="23">
        <v>16</v>
      </c>
      <c r="F433" s="23">
        <v>5</v>
      </c>
      <c r="G433" s="23">
        <v>1</v>
      </c>
      <c r="H433" s="70">
        <f t="shared" ref="H433" si="26">G433*F433*E433</f>
        <v>80</v>
      </c>
      <c r="I433" s="103"/>
    </row>
    <row r="434" spans="1:9">
      <c r="A434" s="23"/>
      <c r="B434" s="23"/>
      <c r="C434" s="5" t="s">
        <v>322</v>
      </c>
      <c r="D434" s="103" t="s">
        <v>25</v>
      </c>
      <c r="E434" s="23">
        <v>4.8</v>
      </c>
      <c r="F434" s="23">
        <v>5</v>
      </c>
      <c r="G434" s="23">
        <v>1</v>
      </c>
      <c r="H434" s="70">
        <f t="shared" ref="H434" si="27">G434*F434*E434</f>
        <v>24</v>
      </c>
      <c r="I434" s="103"/>
    </row>
    <row r="435" spans="1:9">
      <c r="A435" s="23"/>
      <c r="B435" s="23"/>
      <c r="C435" s="5" t="s">
        <v>323</v>
      </c>
      <c r="D435" s="103" t="s">
        <v>25</v>
      </c>
      <c r="E435" s="23">
        <v>35</v>
      </c>
      <c r="F435" s="23">
        <v>4.8</v>
      </c>
      <c r="G435" s="23">
        <v>1</v>
      </c>
      <c r="H435" s="70">
        <f t="shared" ref="H435" si="28">G435*F435*E435</f>
        <v>168</v>
      </c>
      <c r="I435" s="103"/>
    </row>
    <row r="436" spans="1:9">
      <c r="A436" s="23"/>
      <c r="B436" s="23"/>
      <c r="C436" s="5" t="s">
        <v>324</v>
      </c>
      <c r="D436" s="103" t="s">
        <v>25</v>
      </c>
      <c r="E436" s="23">
        <v>38.4</v>
      </c>
      <c r="F436" s="23">
        <v>4.8</v>
      </c>
      <c r="G436" s="23">
        <v>1</v>
      </c>
      <c r="H436" s="70">
        <f t="shared" ref="H436" si="29">G436*F436*E436</f>
        <v>184.32</v>
      </c>
      <c r="I436" s="103"/>
    </row>
    <row r="437" spans="1:9">
      <c r="A437" s="23"/>
      <c r="B437" s="23"/>
      <c r="C437" s="5" t="s">
        <v>325</v>
      </c>
      <c r="D437" s="103" t="s">
        <v>25</v>
      </c>
      <c r="E437" s="23">
        <v>68.400000000000006</v>
      </c>
      <c r="F437" s="23">
        <v>1.3</v>
      </c>
      <c r="G437" s="23">
        <v>1</v>
      </c>
      <c r="H437" s="70">
        <f t="shared" ref="H437" si="30">G437*F437*E437</f>
        <v>88.920000000000016</v>
      </c>
      <c r="I437" s="85"/>
    </row>
    <row r="438" spans="1:9">
      <c r="A438" s="23"/>
      <c r="B438" s="23"/>
      <c r="C438" s="5"/>
      <c r="D438" s="103"/>
      <c r="E438" s="23"/>
      <c r="F438" s="23"/>
      <c r="G438" s="23"/>
      <c r="H438" s="103">
        <f>SUM(H423:H437)</f>
        <v>1696.98</v>
      </c>
      <c r="I438" s="103"/>
    </row>
    <row r="439" spans="1:9">
      <c r="A439" s="23"/>
      <c r="B439" s="23"/>
      <c r="C439" s="5"/>
      <c r="D439" s="103"/>
      <c r="E439" s="23"/>
      <c r="F439" s="23"/>
      <c r="G439" s="23"/>
      <c r="H439" s="103"/>
      <c r="I439" s="103"/>
    </row>
    <row r="440" spans="1:9">
      <c r="A440" s="8"/>
      <c r="B440" s="9"/>
      <c r="C440" s="10" t="s">
        <v>9</v>
      </c>
      <c r="D440" s="68"/>
      <c r="E440" s="52"/>
      <c r="F440" s="52"/>
      <c r="G440" s="53">
        <f>H438</f>
        <v>1696.98</v>
      </c>
      <c r="H440" s="11"/>
      <c r="I440" s="68"/>
    </row>
    <row r="441" spans="1:9">
      <c r="A441" s="8"/>
      <c r="B441" s="9"/>
      <c r="C441" s="10" t="s">
        <v>12</v>
      </c>
      <c r="D441" s="68"/>
      <c r="E441" s="52"/>
      <c r="F441" s="52"/>
      <c r="G441" s="53">
        <v>1843.6</v>
      </c>
      <c r="H441" s="13" t="s">
        <v>25</v>
      </c>
      <c r="I441" s="68"/>
    </row>
    <row r="442" spans="1:9">
      <c r="A442" s="8"/>
      <c r="B442" s="9"/>
      <c r="C442" s="10" t="s">
        <v>22</v>
      </c>
      <c r="D442" s="68"/>
      <c r="E442" s="52"/>
      <c r="F442" s="52"/>
      <c r="G442" s="53">
        <f>G440</f>
        <v>1696.98</v>
      </c>
      <c r="H442" s="11"/>
      <c r="I442" s="68"/>
    </row>
    <row r="443" spans="1:9">
      <c r="A443" s="23"/>
      <c r="B443" s="23"/>
      <c r="C443" s="5"/>
      <c r="D443" s="85"/>
      <c r="E443" s="23"/>
      <c r="F443" s="23"/>
      <c r="G443" s="23"/>
      <c r="H443" s="85"/>
      <c r="I443" s="85"/>
    </row>
    <row r="444" spans="1:9" ht="29">
      <c r="A444" s="23"/>
      <c r="B444" s="23"/>
      <c r="C444" s="98" t="s">
        <v>135</v>
      </c>
      <c r="D444" s="85"/>
      <c r="E444" s="23"/>
      <c r="F444" s="23"/>
      <c r="G444" s="23"/>
      <c r="H444" s="85"/>
      <c r="I444" s="85"/>
    </row>
    <row r="445" spans="1:9" ht="75.5" customHeight="1">
      <c r="A445" s="76">
        <v>45</v>
      </c>
      <c r="B445" s="76"/>
      <c r="C445" s="99" t="s">
        <v>134</v>
      </c>
      <c r="D445" s="85"/>
      <c r="E445" s="23"/>
      <c r="F445" s="23"/>
      <c r="G445" s="23"/>
      <c r="H445" s="85"/>
      <c r="I445" s="85"/>
    </row>
    <row r="446" spans="1:9">
      <c r="A446" s="23"/>
      <c r="B446" s="23" t="s">
        <v>133</v>
      </c>
      <c r="C446" s="26" t="s">
        <v>311</v>
      </c>
      <c r="D446" s="81" t="s">
        <v>56</v>
      </c>
      <c r="E446" s="81">
        <v>1.7</v>
      </c>
      <c r="F446" s="81">
        <v>25</v>
      </c>
      <c r="G446" s="81">
        <v>7</v>
      </c>
      <c r="H446" s="81">
        <f>G446*F446*E446</f>
        <v>297.5</v>
      </c>
      <c r="I446" s="70"/>
    </row>
    <row r="447" spans="1:9">
      <c r="A447" s="23"/>
      <c r="B447" s="23"/>
      <c r="C447" s="26"/>
      <c r="D447" s="81"/>
      <c r="E447" s="81"/>
      <c r="F447" s="81"/>
      <c r="G447" s="81"/>
      <c r="H447" s="81"/>
      <c r="I447" s="70"/>
    </row>
    <row r="448" spans="1:9">
      <c r="A448" s="23"/>
      <c r="B448" s="23"/>
      <c r="C448" s="26" t="s">
        <v>218</v>
      </c>
      <c r="D448" s="81" t="s">
        <v>56</v>
      </c>
      <c r="E448" s="81">
        <v>1.5</v>
      </c>
      <c r="F448" s="81">
        <v>1.2</v>
      </c>
      <c r="G448" s="81">
        <v>7</v>
      </c>
      <c r="H448" s="81">
        <f>G448*F448*E448</f>
        <v>12.600000000000001</v>
      </c>
      <c r="I448" s="70"/>
    </row>
    <row r="449" spans="1:9">
      <c r="A449" s="23"/>
      <c r="B449" s="23"/>
      <c r="C449" s="5"/>
      <c r="D449" s="85"/>
      <c r="E449" s="23"/>
      <c r="F449" s="23"/>
      <c r="G449" s="23"/>
      <c r="H449" s="85"/>
      <c r="I449" s="85"/>
    </row>
    <row r="450" spans="1:9">
      <c r="A450" s="23"/>
      <c r="B450" s="23"/>
      <c r="C450" s="5"/>
      <c r="D450" s="85"/>
      <c r="E450" s="23"/>
      <c r="F450" s="23"/>
      <c r="G450" s="23"/>
      <c r="H450" s="85"/>
      <c r="I450" s="85"/>
    </row>
    <row r="451" spans="1:9">
      <c r="A451" s="23"/>
      <c r="B451" s="23"/>
      <c r="C451" s="5"/>
      <c r="D451" s="85"/>
      <c r="E451" s="23"/>
      <c r="F451" s="23"/>
      <c r="G451" s="23"/>
      <c r="H451" s="85"/>
      <c r="I451" s="85"/>
    </row>
    <row r="452" spans="1:9">
      <c r="A452" s="23"/>
      <c r="B452" s="23"/>
      <c r="C452" s="5"/>
      <c r="D452" s="85"/>
      <c r="E452" s="23"/>
      <c r="F452" s="23"/>
      <c r="G452" s="23"/>
      <c r="H452" s="85"/>
      <c r="I452" s="85"/>
    </row>
    <row r="453" spans="1:9">
      <c r="A453" s="23"/>
      <c r="B453" s="23"/>
      <c r="C453" s="5"/>
      <c r="D453" s="85"/>
      <c r="E453" s="23"/>
      <c r="F453" s="23"/>
      <c r="G453" s="23"/>
      <c r="H453" s="85"/>
      <c r="I453" s="85"/>
    </row>
    <row r="454" spans="1:9">
      <c r="A454" s="8"/>
      <c r="B454" s="9"/>
      <c r="C454" s="10" t="s">
        <v>9</v>
      </c>
      <c r="D454" s="68"/>
      <c r="E454" s="52"/>
      <c r="F454" s="52"/>
      <c r="G454" s="53"/>
      <c r="H454" s="11"/>
      <c r="I454" s="68"/>
    </row>
    <row r="455" spans="1:9">
      <c r="A455" s="8"/>
      <c r="B455" s="9"/>
      <c r="C455" s="10" t="s">
        <v>12</v>
      </c>
      <c r="D455" s="68"/>
      <c r="E455" s="52"/>
      <c r="F455" s="52"/>
      <c r="G455" s="53">
        <v>1843.6</v>
      </c>
      <c r="H455" s="13" t="s">
        <v>25</v>
      </c>
      <c r="I455" s="68"/>
    </row>
    <row r="456" spans="1:9">
      <c r="A456" s="8"/>
      <c r="B456" s="9"/>
      <c r="C456" s="10" t="s">
        <v>22</v>
      </c>
      <c r="D456" s="68"/>
      <c r="E456" s="52"/>
      <c r="F456" s="52"/>
      <c r="G456" s="53">
        <f>G454</f>
        <v>0</v>
      </c>
      <c r="H456" s="11"/>
      <c r="I456" s="68"/>
    </row>
    <row r="457" spans="1:9">
      <c r="A457" s="23"/>
      <c r="B457" s="23"/>
      <c r="C457" s="5"/>
      <c r="D457" s="85"/>
      <c r="E457" s="23"/>
      <c r="F457" s="23"/>
      <c r="G457" s="23"/>
      <c r="H457" s="85"/>
      <c r="I457" s="85"/>
    </row>
    <row r="458" spans="1:9">
      <c r="A458" s="23"/>
      <c r="B458" s="23"/>
      <c r="C458" s="98" t="s">
        <v>138</v>
      </c>
      <c r="D458" s="85"/>
      <c r="E458" s="23"/>
      <c r="F458" s="23"/>
      <c r="G458" s="23"/>
      <c r="H458" s="85"/>
      <c r="I458" s="85"/>
    </row>
    <row r="459" spans="1:9" ht="50">
      <c r="A459" s="76">
        <v>46</v>
      </c>
      <c r="B459" s="76"/>
      <c r="C459" s="99" t="s">
        <v>137</v>
      </c>
      <c r="D459" s="85"/>
      <c r="E459" s="23"/>
      <c r="F459" s="23"/>
      <c r="G459" s="23"/>
      <c r="H459" s="85"/>
      <c r="I459" s="85"/>
    </row>
    <row r="460" spans="1:9">
      <c r="A460" s="23"/>
      <c r="B460" s="23" t="s">
        <v>136</v>
      </c>
      <c r="C460" s="26" t="s">
        <v>289</v>
      </c>
      <c r="D460" s="81" t="s">
        <v>40</v>
      </c>
      <c r="E460" s="81">
        <v>1</v>
      </c>
      <c r="F460" s="81">
        <v>1</v>
      </c>
      <c r="G460" s="81">
        <v>1</v>
      </c>
      <c r="H460" s="81">
        <f>G460*F460*E460</f>
        <v>1</v>
      </c>
      <c r="I460" s="70"/>
    </row>
    <row r="461" spans="1:9">
      <c r="A461" s="23"/>
      <c r="B461" s="23"/>
      <c r="C461" s="5"/>
      <c r="D461" s="85"/>
      <c r="E461" s="23"/>
      <c r="F461" s="23"/>
      <c r="G461" s="23"/>
      <c r="H461" s="85"/>
      <c r="I461" s="85"/>
    </row>
    <row r="462" spans="1:9">
      <c r="A462" s="23"/>
      <c r="B462" s="23"/>
      <c r="C462" s="5"/>
      <c r="D462" s="85"/>
      <c r="E462" s="23"/>
      <c r="F462" s="23"/>
      <c r="G462" s="23"/>
      <c r="H462" s="85"/>
      <c r="I462" s="85"/>
    </row>
    <row r="463" spans="1:9">
      <c r="A463" s="23"/>
      <c r="B463" s="23"/>
      <c r="C463" s="5"/>
      <c r="D463" s="85"/>
      <c r="E463" s="23"/>
      <c r="F463" s="23"/>
      <c r="G463" s="23"/>
      <c r="H463" s="85"/>
      <c r="I463" s="85"/>
    </row>
    <row r="464" spans="1:9">
      <c r="A464" s="23"/>
      <c r="B464" s="23"/>
      <c r="C464" s="5"/>
      <c r="D464" s="85"/>
      <c r="E464" s="23"/>
      <c r="F464" s="23"/>
      <c r="G464" s="23"/>
      <c r="H464" s="85"/>
      <c r="I464" s="85"/>
    </row>
    <row r="465" spans="1:9">
      <c r="A465" s="23"/>
      <c r="B465" s="23"/>
      <c r="C465" s="5"/>
      <c r="D465" s="85"/>
      <c r="E465" s="23"/>
      <c r="F465" s="23"/>
      <c r="G465" s="23"/>
      <c r="H465" s="85"/>
      <c r="I465" s="85"/>
    </row>
    <row r="466" spans="1:9">
      <c r="A466" s="8"/>
      <c r="B466" s="9"/>
      <c r="C466" s="10" t="s">
        <v>9</v>
      </c>
      <c r="D466" s="68"/>
      <c r="E466" s="52"/>
      <c r="F466" s="52"/>
      <c r="G466" s="53">
        <v>1</v>
      </c>
      <c r="H466" s="11"/>
      <c r="I466" s="68"/>
    </row>
    <row r="467" spans="1:9">
      <c r="A467" s="8"/>
      <c r="B467" s="9"/>
      <c r="C467" s="10" t="s">
        <v>12</v>
      </c>
      <c r="D467" s="68"/>
      <c r="E467" s="52"/>
      <c r="F467" s="52"/>
      <c r="G467" s="53">
        <v>1</v>
      </c>
      <c r="H467" s="13" t="s">
        <v>40</v>
      </c>
      <c r="I467" s="68"/>
    </row>
    <row r="468" spans="1:9">
      <c r="A468" s="8"/>
      <c r="B468" s="9"/>
      <c r="C468" s="10" t="s">
        <v>22</v>
      </c>
      <c r="D468" s="68"/>
      <c r="E468" s="52"/>
      <c r="F468" s="52"/>
      <c r="G468" s="53">
        <f>G466</f>
        <v>1</v>
      </c>
      <c r="H468" s="11"/>
      <c r="I468" s="68"/>
    </row>
    <row r="469" spans="1:9">
      <c r="A469" s="23"/>
      <c r="B469" s="23"/>
      <c r="C469" s="5"/>
      <c r="D469" s="85"/>
      <c r="E469" s="23"/>
      <c r="F469" s="23"/>
      <c r="G469" s="23"/>
      <c r="H469" s="85"/>
      <c r="I469" s="85"/>
    </row>
    <row r="470" spans="1:9">
      <c r="A470" s="23"/>
      <c r="B470" s="23"/>
      <c r="C470" s="98" t="s">
        <v>231</v>
      </c>
      <c r="D470" s="85"/>
      <c r="E470" s="23"/>
      <c r="F470" s="23"/>
      <c r="G470" s="23"/>
      <c r="H470" s="85"/>
      <c r="I470" s="85"/>
    </row>
    <row r="471" spans="1:9" ht="72" customHeight="1">
      <c r="A471" s="76">
        <v>47</v>
      </c>
      <c r="B471" s="76"/>
      <c r="C471" s="99" t="s">
        <v>230</v>
      </c>
      <c r="D471" s="85"/>
      <c r="E471" s="23"/>
      <c r="F471" s="23"/>
      <c r="G471" s="23"/>
      <c r="H471" s="85"/>
      <c r="I471" s="85"/>
    </row>
    <row r="472" spans="1:9">
      <c r="A472" s="23"/>
      <c r="B472" s="23" t="s">
        <v>140</v>
      </c>
      <c r="C472" s="26" t="s">
        <v>232</v>
      </c>
      <c r="D472" s="81" t="s">
        <v>33</v>
      </c>
      <c r="E472" s="81">
        <v>200</v>
      </c>
      <c r="F472" s="81">
        <v>1</v>
      </c>
      <c r="G472" s="81">
        <v>1</v>
      </c>
      <c r="H472" s="81">
        <f>G472*F472*E472</f>
        <v>200</v>
      </c>
      <c r="I472" s="70"/>
    </row>
    <row r="473" spans="1:9">
      <c r="A473" s="23"/>
      <c r="B473" s="23"/>
      <c r="C473" s="5"/>
      <c r="D473" s="85"/>
      <c r="E473" s="23"/>
      <c r="F473" s="23"/>
      <c r="G473" s="23"/>
      <c r="H473" s="85"/>
      <c r="I473" s="85"/>
    </row>
    <row r="474" spans="1:9">
      <c r="A474" s="23"/>
      <c r="B474" s="23"/>
      <c r="C474" s="5"/>
      <c r="D474" s="85"/>
      <c r="E474" s="23"/>
      <c r="F474" s="23"/>
      <c r="G474" s="23"/>
      <c r="H474" s="85"/>
      <c r="I474" s="85"/>
    </row>
    <row r="475" spans="1:9">
      <c r="A475" s="8"/>
      <c r="B475" s="9"/>
      <c r="C475" s="10" t="s">
        <v>9</v>
      </c>
      <c r="D475" s="68"/>
      <c r="E475" s="52"/>
      <c r="F475" s="52"/>
      <c r="G475" s="53">
        <f>H472</f>
        <v>200</v>
      </c>
      <c r="H475" s="11"/>
      <c r="I475" s="68"/>
    </row>
    <row r="476" spans="1:9">
      <c r="A476" s="8"/>
      <c r="B476" s="9"/>
      <c r="C476" s="10" t="s">
        <v>12</v>
      </c>
      <c r="D476" s="68"/>
      <c r="E476" s="52"/>
      <c r="F476" s="52"/>
      <c r="G476" s="53">
        <v>200</v>
      </c>
      <c r="H476" s="13" t="s">
        <v>33</v>
      </c>
      <c r="I476" s="68"/>
    </row>
    <row r="477" spans="1:9">
      <c r="A477" s="8"/>
      <c r="B477" s="9"/>
      <c r="C477" s="10" t="s">
        <v>22</v>
      </c>
      <c r="D477" s="68"/>
      <c r="E477" s="52"/>
      <c r="F477" s="52"/>
      <c r="G477" s="53">
        <f>G475</f>
        <v>200</v>
      </c>
      <c r="H477" s="11"/>
      <c r="I477" s="68"/>
    </row>
    <row r="478" spans="1:9">
      <c r="A478" s="23"/>
      <c r="B478" s="23"/>
      <c r="C478" s="5"/>
      <c r="D478" s="85"/>
      <c r="E478" s="23"/>
      <c r="F478" s="23"/>
      <c r="G478" s="23"/>
      <c r="H478" s="85"/>
      <c r="I478" s="85"/>
    </row>
    <row r="479" spans="1:9">
      <c r="A479" s="23"/>
      <c r="B479" s="23"/>
      <c r="C479" s="98" t="s">
        <v>233</v>
      </c>
      <c r="D479" s="85"/>
      <c r="E479" s="23"/>
      <c r="F479" s="23"/>
      <c r="G479" s="23"/>
      <c r="H479" s="85"/>
      <c r="I479" s="85"/>
    </row>
    <row r="480" spans="1:9" ht="90" customHeight="1">
      <c r="A480" s="76">
        <v>48</v>
      </c>
      <c r="B480" s="76"/>
      <c r="C480" s="99" t="s">
        <v>142</v>
      </c>
      <c r="D480" s="85"/>
      <c r="E480" s="23"/>
      <c r="F480" s="23"/>
      <c r="G480" s="23"/>
      <c r="H480" s="85"/>
      <c r="I480" s="85"/>
    </row>
    <row r="481" spans="1:9">
      <c r="A481" s="23"/>
      <c r="B481" s="23" t="s">
        <v>141</v>
      </c>
      <c r="C481" s="26" t="s">
        <v>234</v>
      </c>
      <c r="D481" s="81" t="s">
        <v>40</v>
      </c>
      <c r="E481" s="81">
        <v>1</v>
      </c>
      <c r="F481" s="81">
        <v>1</v>
      </c>
      <c r="G481" s="81">
        <v>1</v>
      </c>
      <c r="H481" s="81">
        <f>G481*F481*E481</f>
        <v>1</v>
      </c>
      <c r="I481" s="70"/>
    </row>
    <row r="482" spans="1:9">
      <c r="A482" s="23"/>
      <c r="B482" s="23"/>
      <c r="C482" s="5"/>
      <c r="D482" s="85"/>
      <c r="E482" s="23"/>
      <c r="F482" s="23"/>
      <c r="G482" s="23"/>
      <c r="H482" s="85"/>
      <c r="I482" s="85"/>
    </row>
    <row r="483" spans="1:9">
      <c r="A483" s="23"/>
      <c r="B483" s="23"/>
      <c r="C483" s="5"/>
      <c r="D483" s="85"/>
      <c r="E483" s="23"/>
      <c r="F483" s="23"/>
      <c r="G483" s="23"/>
      <c r="H483" s="85"/>
      <c r="I483" s="85"/>
    </row>
    <row r="484" spans="1:9">
      <c r="A484" s="8"/>
      <c r="B484" s="9"/>
      <c r="C484" s="10" t="s">
        <v>9</v>
      </c>
      <c r="D484" s="68"/>
      <c r="E484" s="52"/>
      <c r="F484" s="52"/>
      <c r="G484" s="53">
        <f>H481</f>
        <v>1</v>
      </c>
      <c r="H484" s="11"/>
      <c r="I484" s="68"/>
    </row>
    <row r="485" spans="1:9">
      <c r="A485" s="8"/>
      <c r="B485" s="9"/>
      <c r="C485" s="10" t="s">
        <v>12</v>
      </c>
      <c r="D485" s="68"/>
      <c r="E485" s="52"/>
      <c r="F485" s="52"/>
      <c r="G485" s="53">
        <v>1</v>
      </c>
      <c r="H485" s="13" t="s">
        <v>40</v>
      </c>
      <c r="I485" s="68"/>
    </row>
    <row r="486" spans="1:9">
      <c r="A486" s="8"/>
      <c r="B486" s="9"/>
      <c r="C486" s="10" t="s">
        <v>22</v>
      </c>
      <c r="D486" s="68"/>
      <c r="E486" s="52"/>
      <c r="F486" s="52"/>
      <c r="G486" s="53">
        <f>G484</f>
        <v>1</v>
      </c>
      <c r="H486" s="11"/>
      <c r="I486" s="68"/>
    </row>
    <row r="487" spans="1:9">
      <c r="A487" s="23"/>
      <c r="B487" s="23"/>
      <c r="C487" s="5"/>
      <c r="D487" s="85"/>
      <c r="E487" s="23"/>
      <c r="F487" s="23"/>
      <c r="G487" s="23"/>
      <c r="H487" s="85"/>
      <c r="I487" s="85"/>
    </row>
    <row r="488" spans="1:9">
      <c r="A488" s="23"/>
      <c r="B488" s="23"/>
      <c r="C488" s="98" t="s">
        <v>235</v>
      </c>
      <c r="D488" s="85"/>
      <c r="E488" s="23"/>
      <c r="F488" s="23"/>
      <c r="G488" s="23"/>
      <c r="H488" s="85"/>
      <c r="I488" s="85"/>
    </row>
    <row r="489" spans="1:9" ht="80" customHeight="1">
      <c r="A489" s="76">
        <v>48</v>
      </c>
      <c r="B489" s="76"/>
      <c r="C489" s="99" t="s">
        <v>144</v>
      </c>
      <c r="D489" s="85"/>
      <c r="E489" s="23"/>
      <c r="F489" s="23"/>
      <c r="G489" s="23"/>
      <c r="H489" s="85"/>
      <c r="I489" s="85"/>
    </row>
    <row r="490" spans="1:9">
      <c r="A490" s="23"/>
      <c r="B490" s="23" t="s">
        <v>141</v>
      </c>
      <c r="C490" s="26" t="s">
        <v>236</v>
      </c>
      <c r="D490" s="81" t="s">
        <v>25</v>
      </c>
      <c r="E490" s="81">
        <v>7</v>
      </c>
      <c r="F490" s="81">
        <v>2</v>
      </c>
      <c r="G490" s="81">
        <v>1</v>
      </c>
      <c r="H490" s="81">
        <f>G490*F490*E490</f>
        <v>14</v>
      </c>
      <c r="I490" s="70"/>
    </row>
    <row r="491" spans="1:9">
      <c r="A491" s="23"/>
      <c r="B491" s="23"/>
      <c r="C491" s="5"/>
      <c r="D491" s="85"/>
      <c r="E491" s="23"/>
      <c r="F491" s="23"/>
      <c r="G491" s="23"/>
      <c r="H491" s="85"/>
      <c r="I491" s="85"/>
    </row>
    <row r="492" spans="1:9">
      <c r="A492" s="23"/>
      <c r="B492" s="23"/>
      <c r="C492" s="5"/>
      <c r="D492" s="85"/>
      <c r="E492" s="23"/>
      <c r="F492" s="23"/>
      <c r="G492" s="23"/>
      <c r="H492" s="85"/>
      <c r="I492" s="85"/>
    </row>
    <row r="493" spans="1:9">
      <c r="A493" s="8"/>
      <c r="B493" s="9"/>
      <c r="C493" s="10" t="s">
        <v>9</v>
      </c>
      <c r="D493" s="68"/>
      <c r="E493" s="52"/>
      <c r="F493" s="52"/>
      <c r="G493" s="53">
        <f>H490</f>
        <v>14</v>
      </c>
      <c r="H493" s="11"/>
      <c r="I493" s="68"/>
    </row>
    <row r="494" spans="1:9">
      <c r="A494" s="8"/>
      <c r="B494" s="9"/>
      <c r="C494" s="10" t="s">
        <v>12</v>
      </c>
      <c r="D494" s="68"/>
      <c r="E494" s="52"/>
      <c r="F494" s="52"/>
      <c r="G494" s="53">
        <v>12</v>
      </c>
      <c r="H494" s="13" t="s">
        <v>25</v>
      </c>
      <c r="I494" s="68"/>
    </row>
    <row r="495" spans="1:9">
      <c r="A495" s="8"/>
      <c r="B495" s="9"/>
      <c r="C495" s="10" t="s">
        <v>22</v>
      </c>
      <c r="D495" s="68"/>
      <c r="E495" s="52"/>
      <c r="F495" s="52"/>
      <c r="G495" s="53">
        <f>G493</f>
        <v>14</v>
      </c>
      <c r="H495" s="11"/>
      <c r="I495" s="68"/>
    </row>
    <row r="496" spans="1:9">
      <c r="A496" s="23"/>
      <c r="B496" s="23"/>
      <c r="C496" s="5"/>
      <c r="D496" s="85"/>
      <c r="E496" s="23"/>
      <c r="F496" s="23"/>
      <c r="G496" s="23"/>
      <c r="H496" s="85"/>
      <c r="I496" s="85"/>
    </row>
    <row r="497" spans="1:9">
      <c r="A497" s="23"/>
      <c r="B497" s="23"/>
      <c r="C497" s="98" t="s">
        <v>238</v>
      </c>
      <c r="D497" s="85"/>
      <c r="E497" s="23"/>
      <c r="F497" s="23"/>
      <c r="G497" s="23"/>
      <c r="H497" s="85"/>
      <c r="I497" s="85"/>
    </row>
    <row r="498" spans="1:9" ht="62.5">
      <c r="A498" s="76">
        <v>49</v>
      </c>
      <c r="B498" s="76"/>
      <c r="C498" s="99" t="s">
        <v>237</v>
      </c>
      <c r="D498" s="85"/>
      <c r="E498" s="23"/>
      <c r="F498" s="23"/>
      <c r="G498" s="23"/>
      <c r="H498" s="85"/>
      <c r="I498" s="85"/>
    </row>
    <row r="499" spans="1:9">
      <c r="A499" s="23"/>
      <c r="B499" s="23" t="s">
        <v>143</v>
      </c>
      <c r="C499" s="26" t="s">
        <v>239</v>
      </c>
      <c r="D499" s="81" t="s">
        <v>27</v>
      </c>
      <c r="E499" s="81">
        <v>15</v>
      </c>
      <c r="F499" s="81">
        <v>1</v>
      </c>
      <c r="G499" s="81">
        <v>1</v>
      </c>
      <c r="H499" s="81">
        <f>G499*F499*E499</f>
        <v>15</v>
      </c>
      <c r="I499" s="70"/>
    </row>
    <row r="500" spans="1:9">
      <c r="A500" s="23"/>
      <c r="B500" s="23"/>
      <c r="C500" s="5"/>
      <c r="D500" s="85"/>
      <c r="E500" s="23"/>
      <c r="F500" s="23"/>
      <c r="G500" s="23"/>
      <c r="H500" s="85"/>
      <c r="I500" s="85"/>
    </row>
    <row r="501" spans="1:9">
      <c r="A501" s="23"/>
      <c r="B501" s="23"/>
      <c r="C501" s="5"/>
      <c r="D501" s="85"/>
      <c r="E501" s="23"/>
      <c r="F501" s="23"/>
      <c r="G501" s="23"/>
      <c r="H501" s="85"/>
      <c r="I501" s="85"/>
    </row>
    <row r="502" spans="1:9">
      <c r="A502" s="8"/>
      <c r="B502" s="9"/>
      <c r="C502" s="10" t="s">
        <v>9</v>
      </c>
      <c r="D502" s="68"/>
      <c r="E502" s="52"/>
      <c r="F502" s="52"/>
      <c r="G502" s="53">
        <f>H499</f>
        <v>15</v>
      </c>
      <c r="H502" s="11"/>
      <c r="I502" s="68"/>
    </row>
    <row r="503" spans="1:9">
      <c r="A503" s="8"/>
      <c r="B503" s="9"/>
      <c r="C503" s="10" t="s">
        <v>12</v>
      </c>
      <c r="D503" s="68"/>
      <c r="E503" s="52"/>
      <c r="F503" s="52"/>
      <c r="G503" s="53">
        <v>13</v>
      </c>
      <c r="H503" s="13" t="s">
        <v>27</v>
      </c>
      <c r="I503" s="68"/>
    </row>
    <row r="504" spans="1:9">
      <c r="A504" s="8"/>
      <c r="B504" s="9"/>
      <c r="C504" s="10" t="s">
        <v>22</v>
      </c>
      <c r="D504" s="68"/>
      <c r="E504" s="52"/>
      <c r="F504" s="52"/>
      <c r="G504" s="53">
        <f>G502</f>
        <v>15</v>
      </c>
      <c r="H504" s="11"/>
      <c r="I504" s="68"/>
    </row>
    <row r="505" spans="1:9">
      <c r="A505" s="23"/>
      <c r="B505" s="23"/>
      <c r="C505" s="5"/>
      <c r="D505" s="85"/>
      <c r="E505" s="23"/>
      <c r="F505" s="23"/>
      <c r="G505" s="23"/>
      <c r="H505" s="85"/>
      <c r="I505" s="85"/>
    </row>
    <row r="506" spans="1:9">
      <c r="A506" s="23"/>
      <c r="B506" s="23"/>
      <c r="C506" s="98" t="s">
        <v>147</v>
      </c>
      <c r="D506" s="85"/>
      <c r="E506" s="23"/>
      <c r="F506" s="23"/>
      <c r="G506" s="23"/>
      <c r="H506" s="85"/>
      <c r="I506" s="85"/>
    </row>
    <row r="507" spans="1:9" ht="72.5" customHeight="1">
      <c r="A507" s="76">
        <v>50</v>
      </c>
      <c r="B507" s="76"/>
      <c r="C507" s="99" t="s">
        <v>146</v>
      </c>
      <c r="D507" s="85"/>
      <c r="E507" s="23"/>
      <c r="F507" s="23"/>
      <c r="G507" s="23"/>
      <c r="H507" s="85"/>
      <c r="I507" s="85"/>
    </row>
    <row r="508" spans="1:9">
      <c r="A508" s="23"/>
      <c r="B508" s="23" t="s">
        <v>145</v>
      </c>
      <c r="C508" s="26" t="s">
        <v>240</v>
      </c>
      <c r="D508" s="81" t="s">
        <v>25</v>
      </c>
      <c r="E508" s="81">
        <v>16</v>
      </c>
      <c r="F508" s="81">
        <v>5</v>
      </c>
      <c r="G508" s="81">
        <v>1</v>
      </c>
      <c r="H508" s="81">
        <f>G508*F508*E508</f>
        <v>80</v>
      </c>
      <c r="I508" s="70"/>
    </row>
    <row r="509" spans="1:9">
      <c r="A509" s="23"/>
      <c r="B509" s="23"/>
      <c r="C509" s="5" t="s">
        <v>32</v>
      </c>
      <c r="D509" s="85" t="s">
        <v>25</v>
      </c>
      <c r="E509" s="23">
        <v>8</v>
      </c>
      <c r="F509" s="23">
        <v>5</v>
      </c>
      <c r="G509" s="23">
        <v>1</v>
      </c>
      <c r="H509" s="81">
        <f>G509*F509*E509</f>
        <v>40</v>
      </c>
      <c r="I509" s="85"/>
    </row>
    <row r="510" spans="1:9">
      <c r="A510" s="23"/>
      <c r="B510" s="23"/>
      <c r="C510" s="5"/>
      <c r="D510" s="85"/>
      <c r="E510" s="23"/>
      <c r="F510" s="23"/>
      <c r="G510" s="23"/>
      <c r="H510" s="85">
        <f>SUM(H508:H509)</f>
        <v>120</v>
      </c>
      <c r="I510" s="85"/>
    </row>
    <row r="511" spans="1:9">
      <c r="A511" s="8"/>
      <c r="B511" s="9"/>
      <c r="C511" s="10" t="s">
        <v>9</v>
      </c>
      <c r="D511" s="68"/>
      <c r="E511" s="52"/>
      <c r="F511" s="52"/>
      <c r="G511" s="53">
        <f>H510</f>
        <v>120</v>
      </c>
      <c r="H511" s="11"/>
      <c r="I511" s="68"/>
    </row>
    <row r="512" spans="1:9">
      <c r="A512" s="8"/>
      <c r="B512" s="9"/>
      <c r="C512" s="10" t="s">
        <v>12</v>
      </c>
      <c r="D512" s="68"/>
      <c r="E512" s="52"/>
      <c r="F512" s="52"/>
      <c r="G512" s="53">
        <v>258.38</v>
      </c>
      <c r="H512" s="13" t="s">
        <v>25</v>
      </c>
      <c r="I512" s="68"/>
    </row>
    <row r="513" spans="1:9">
      <c r="A513" s="8"/>
      <c r="B513" s="9"/>
      <c r="C513" s="10" t="s">
        <v>22</v>
      </c>
      <c r="D513" s="68"/>
      <c r="E513" s="52"/>
      <c r="F513" s="52"/>
      <c r="G513" s="53">
        <f>G511</f>
        <v>120</v>
      </c>
      <c r="H513" s="11"/>
      <c r="I513" s="68"/>
    </row>
    <row r="514" spans="1:9">
      <c r="A514" s="23"/>
      <c r="B514" s="23"/>
      <c r="C514" s="5"/>
      <c r="D514" s="85"/>
      <c r="E514" s="23"/>
      <c r="F514" s="23"/>
      <c r="G514" s="23"/>
      <c r="H514" s="85"/>
      <c r="I514" s="85"/>
    </row>
    <row r="515" spans="1:9">
      <c r="A515" s="23"/>
      <c r="B515" s="23"/>
      <c r="C515" s="98" t="s">
        <v>242</v>
      </c>
      <c r="D515" s="85"/>
      <c r="E515" s="23"/>
      <c r="F515" s="23"/>
      <c r="G515" s="23"/>
      <c r="H515" s="85"/>
      <c r="I515" s="85"/>
    </row>
    <row r="516" spans="1:9" ht="85.5" customHeight="1">
      <c r="A516" s="76">
        <v>52</v>
      </c>
      <c r="B516" s="76"/>
      <c r="C516" s="99" t="s">
        <v>241</v>
      </c>
      <c r="D516" s="85"/>
      <c r="E516" s="23"/>
      <c r="F516" s="23"/>
      <c r="G516" s="23"/>
      <c r="H516" s="85"/>
      <c r="I516" s="85"/>
    </row>
    <row r="517" spans="1:9">
      <c r="A517" s="23"/>
      <c r="B517" s="23" t="s">
        <v>148</v>
      </c>
      <c r="C517" s="26" t="s">
        <v>243</v>
      </c>
      <c r="D517" s="81" t="s">
        <v>27</v>
      </c>
      <c r="E517" s="81">
        <v>34.799999999999997</v>
      </c>
      <c r="F517" s="81">
        <v>1</v>
      </c>
      <c r="G517" s="81">
        <v>2</v>
      </c>
      <c r="H517" s="81">
        <f>G517*F517*E517</f>
        <v>69.599999999999994</v>
      </c>
      <c r="I517" s="70"/>
    </row>
    <row r="518" spans="1:9">
      <c r="A518" s="23"/>
      <c r="B518" s="23"/>
      <c r="C518" s="5"/>
      <c r="D518" s="85"/>
      <c r="E518" s="23"/>
      <c r="F518" s="23"/>
      <c r="G518" s="23"/>
      <c r="H518" s="85"/>
      <c r="I518" s="85"/>
    </row>
    <row r="519" spans="1:9">
      <c r="A519" s="23"/>
      <c r="B519" s="23"/>
      <c r="C519" s="5"/>
      <c r="D519" s="85"/>
      <c r="E519" s="23"/>
      <c r="F519" s="23"/>
      <c r="G519" s="23"/>
      <c r="H519" s="85"/>
      <c r="I519" s="85"/>
    </row>
    <row r="520" spans="1:9">
      <c r="A520" s="8"/>
      <c r="B520" s="9"/>
      <c r="C520" s="10" t="s">
        <v>9</v>
      </c>
      <c r="D520" s="68"/>
      <c r="E520" s="52"/>
      <c r="F520" s="52"/>
      <c r="G520" s="53">
        <f>H517</f>
        <v>69.599999999999994</v>
      </c>
      <c r="H520" s="11"/>
      <c r="I520" s="68"/>
    </row>
    <row r="521" spans="1:9">
      <c r="A521" s="8"/>
      <c r="B521" s="9"/>
      <c r="C521" s="10" t="s">
        <v>12</v>
      </c>
      <c r="D521" s="68"/>
      <c r="E521" s="52"/>
      <c r="F521" s="52"/>
      <c r="G521" s="53">
        <v>86.49</v>
      </c>
      <c r="H521" s="13" t="s">
        <v>25</v>
      </c>
      <c r="I521" s="68"/>
    </row>
    <row r="522" spans="1:9">
      <c r="A522" s="8"/>
      <c r="B522" s="9"/>
      <c r="C522" s="10" t="s">
        <v>22</v>
      </c>
      <c r="D522" s="68"/>
      <c r="E522" s="52"/>
      <c r="F522" s="52"/>
      <c r="G522" s="53">
        <f>G520</f>
        <v>69.599999999999994</v>
      </c>
      <c r="H522" s="11"/>
      <c r="I522" s="68"/>
    </row>
    <row r="523" spans="1:9">
      <c r="A523" s="23"/>
      <c r="B523" s="23"/>
      <c r="C523" s="5"/>
      <c r="D523" s="85"/>
      <c r="E523" s="23"/>
      <c r="F523" s="23"/>
      <c r="G523" s="23"/>
      <c r="H523" s="85"/>
      <c r="I523" s="85"/>
    </row>
    <row r="524" spans="1:9">
      <c r="A524" s="23"/>
      <c r="B524" s="23"/>
      <c r="C524" s="98" t="s">
        <v>245</v>
      </c>
      <c r="D524" s="85"/>
      <c r="E524" s="23"/>
      <c r="F524" s="23"/>
      <c r="G524" s="23"/>
      <c r="H524" s="85"/>
      <c r="I524" s="85"/>
    </row>
    <row r="525" spans="1:9" ht="103" customHeight="1">
      <c r="A525" s="76">
        <v>53</v>
      </c>
      <c r="B525" s="76"/>
      <c r="C525" s="99" t="s">
        <v>244</v>
      </c>
      <c r="D525" s="85"/>
      <c r="E525" s="23"/>
      <c r="F525" s="23"/>
      <c r="G525" s="23"/>
      <c r="H525" s="85"/>
      <c r="I525" s="85"/>
    </row>
    <row r="526" spans="1:9">
      <c r="A526" s="23"/>
      <c r="B526" s="23" t="s">
        <v>149</v>
      </c>
      <c r="C526" s="31" t="s">
        <v>270</v>
      </c>
      <c r="D526" s="35" t="s">
        <v>56</v>
      </c>
      <c r="E526" s="35">
        <v>79.400000000000006</v>
      </c>
      <c r="F526" s="35">
        <v>1</v>
      </c>
      <c r="G526" s="35">
        <v>1</v>
      </c>
      <c r="H526" s="81">
        <f t="shared" ref="H526:H527" si="31">G526*F526*E526</f>
        <v>79.400000000000006</v>
      </c>
      <c r="I526" s="32"/>
    </row>
    <row r="527" spans="1:9">
      <c r="A527" s="23"/>
      <c r="B527" s="23"/>
      <c r="C527" s="5" t="s">
        <v>288</v>
      </c>
      <c r="D527" s="102" t="s">
        <v>56</v>
      </c>
      <c r="E527" s="23">
        <v>2.5</v>
      </c>
      <c r="F527" s="23">
        <v>1</v>
      </c>
      <c r="G527" s="23">
        <v>4</v>
      </c>
      <c r="H527" s="81">
        <f t="shared" si="31"/>
        <v>10</v>
      </c>
      <c r="I527" s="85"/>
    </row>
    <row r="528" spans="1:9">
      <c r="A528" s="23"/>
      <c r="B528" s="23"/>
      <c r="C528" s="5"/>
      <c r="D528" s="85"/>
      <c r="E528" s="23"/>
      <c r="F528" s="23"/>
      <c r="G528" s="23"/>
      <c r="H528" s="85">
        <f>SUM(H526:H527)</f>
        <v>89.4</v>
      </c>
      <c r="I528" s="85"/>
    </row>
    <row r="529" spans="1:9">
      <c r="A529" s="8"/>
      <c r="B529" s="9"/>
      <c r="C529" s="10" t="s">
        <v>9</v>
      </c>
      <c r="D529" s="68"/>
      <c r="E529" s="52"/>
      <c r="F529" s="52"/>
      <c r="G529" s="53">
        <f>H528</f>
        <v>89.4</v>
      </c>
      <c r="H529" s="11"/>
      <c r="I529" s="68"/>
    </row>
    <row r="530" spans="1:9">
      <c r="A530" s="8"/>
      <c r="B530" s="9"/>
      <c r="C530" s="10" t="s">
        <v>12</v>
      </c>
      <c r="D530" s="68"/>
      <c r="E530" s="52"/>
      <c r="F530" s="52"/>
      <c r="G530" s="53">
        <v>141.04</v>
      </c>
      <c r="H530" s="13" t="s">
        <v>25</v>
      </c>
      <c r="I530" s="68"/>
    </row>
    <row r="531" spans="1:9">
      <c r="A531" s="8"/>
      <c r="B531" s="9"/>
      <c r="C531" s="10" t="s">
        <v>22</v>
      </c>
      <c r="D531" s="68"/>
      <c r="E531" s="52"/>
      <c r="F531" s="52"/>
      <c r="G531" s="53">
        <f>G529</f>
        <v>89.4</v>
      </c>
      <c r="H531" s="11"/>
      <c r="I531" s="68"/>
    </row>
    <row r="532" spans="1:9">
      <c r="A532" s="23"/>
      <c r="B532" s="23"/>
      <c r="C532" s="5"/>
      <c r="D532" s="85"/>
      <c r="E532" s="23"/>
      <c r="F532" s="23"/>
      <c r="G532" s="23"/>
      <c r="H532" s="85"/>
      <c r="I532" s="85"/>
    </row>
    <row r="533" spans="1:9">
      <c r="A533" s="23"/>
      <c r="B533" s="23"/>
      <c r="C533" s="98" t="s">
        <v>150</v>
      </c>
      <c r="D533" s="85"/>
      <c r="E533" s="23"/>
      <c r="F533" s="23"/>
      <c r="G533" s="23"/>
      <c r="H533" s="85"/>
      <c r="I533" s="85"/>
    </row>
    <row r="534" spans="1:9" ht="112.5" customHeight="1">
      <c r="A534" s="76">
        <v>54</v>
      </c>
      <c r="B534" s="76"/>
      <c r="C534" s="99" t="s">
        <v>247</v>
      </c>
      <c r="D534" s="85"/>
      <c r="E534" s="23"/>
      <c r="F534" s="23"/>
      <c r="G534" s="23"/>
      <c r="H534" s="85"/>
      <c r="I534" s="85"/>
    </row>
    <row r="535" spans="1:9">
      <c r="A535" s="23"/>
      <c r="B535" s="23" t="s">
        <v>246</v>
      </c>
      <c r="C535" s="26" t="s">
        <v>52</v>
      </c>
      <c r="D535" s="81" t="s">
        <v>40</v>
      </c>
      <c r="E535" s="81">
        <v>2</v>
      </c>
      <c r="F535" s="81">
        <v>1</v>
      </c>
      <c r="G535" s="81">
        <v>1</v>
      </c>
      <c r="H535" s="81">
        <f>G535*F535*E535</f>
        <v>2</v>
      </c>
      <c r="I535" s="70"/>
    </row>
    <row r="536" spans="1:9">
      <c r="A536" s="23"/>
      <c r="B536" s="23"/>
      <c r="C536" s="5"/>
      <c r="D536" s="85"/>
      <c r="E536" s="23"/>
      <c r="F536" s="23"/>
      <c r="G536" s="23"/>
      <c r="H536" s="85"/>
      <c r="I536" s="85"/>
    </row>
    <row r="537" spans="1:9">
      <c r="A537" s="23"/>
      <c r="B537" s="23"/>
      <c r="C537" s="5"/>
      <c r="D537" s="85"/>
      <c r="E537" s="23"/>
      <c r="F537" s="23"/>
      <c r="G537" s="23"/>
      <c r="H537" s="85"/>
      <c r="I537" s="85"/>
    </row>
    <row r="538" spans="1:9">
      <c r="A538" s="8"/>
      <c r="B538" s="9"/>
      <c r="C538" s="10" t="s">
        <v>9</v>
      </c>
      <c r="D538" s="68"/>
      <c r="E538" s="52"/>
      <c r="F538" s="52"/>
      <c r="G538" s="53">
        <f>H535</f>
        <v>2</v>
      </c>
      <c r="H538" s="11"/>
      <c r="I538" s="68"/>
    </row>
    <row r="539" spans="1:9">
      <c r="A539" s="8"/>
      <c r="B539" s="9"/>
      <c r="C539" s="10" t="s">
        <v>12</v>
      </c>
      <c r="D539" s="68"/>
      <c r="E539" s="52"/>
      <c r="F539" s="52"/>
      <c r="G539" s="53">
        <v>2</v>
      </c>
      <c r="H539" s="13" t="s">
        <v>40</v>
      </c>
      <c r="I539" s="68"/>
    </row>
    <row r="540" spans="1:9">
      <c r="A540" s="8"/>
      <c r="B540" s="9"/>
      <c r="C540" s="10" t="s">
        <v>22</v>
      </c>
      <c r="D540" s="68"/>
      <c r="E540" s="52"/>
      <c r="F540" s="52"/>
      <c r="G540" s="53">
        <f>G538</f>
        <v>2</v>
      </c>
      <c r="H540" s="11"/>
      <c r="I540" s="68"/>
    </row>
    <row r="541" spans="1:9">
      <c r="A541" s="23"/>
      <c r="B541" s="23"/>
      <c r="C541" s="5"/>
      <c r="D541" s="85"/>
      <c r="E541" s="23"/>
      <c r="F541" s="23"/>
      <c r="G541" s="23"/>
      <c r="H541" s="85"/>
      <c r="I541" s="85"/>
    </row>
    <row r="542" spans="1:9">
      <c r="A542" s="23"/>
      <c r="B542" s="23"/>
      <c r="C542" s="98" t="s">
        <v>152</v>
      </c>
      <c r="D542" s="85"/>
      <c r="E542" s="23"/>
      <c r="F542" s="23"/>
      <c r="G542" s="23"/>
      <c r="H542" s="85"/>
      <c r="I542" s="85"/>
    </row>
    <row r="543" spans="1:9" ht="91.5" customHeight="1">
      <c r="A543" s="76">
        <v>55</v>
      </c>
      <c r="B543" s="76"/>
      <c r="C543" s="99" t="s">
        <v>248</v>
      </c>
      <c r="D543" s="85"/>
      <c r="E543" s="23"/>
      <c r="F543" s="23"/>
      <c r="G543" s="23"/>
      <c r="H543" s="85"/>
      <c r="I543" s="85"/>
    </row>
    <row r="544" spans="1:9">
      <c r="A544" s="23"/>
      <c r="B544" s="23" t="s">
        <v>151</v>
      </c>
      <c r="C544" s="26" t="s">
        <v>52</v>
      </c>
      <c r="D544" s="81" t="s">
        <v>40</v>
      </c>
      <c r="E544" s="81">
        <v>1</v>
      </c>
      <c r="F544" s="81">
        <v>1</v>
      </c>
      <c r="G544" s="81">
        <v>1</v>
      </c>
      <c r="H544" s="81">
        <f>G544*F544*E544</f>
        <v>1</v>
      </c>
      <c r="I544" s="70"/>
    </row>
    <row r="545" spans="1:9">
      <c r="A545" s="23"/>
      <c r="B545" s="23"/>
      <c r="C545" s="5"/>
      <c r="D545" s="85"/>
      <c r="E545" s="23"/>
      <c r="F545" s="23"/>
      <c r="G545" s="23"/>
      <c r="H545" s="85"/>
      <c r="I545" s="85"/>
    </row>
    <row r="546" spans="1:9">
      <c r="A546" s="23"/>
      <c r="B546" s="23"/>
      <c r="C546" s="5"/>
      <c r="D546" s="85"/>
      <c r="E546" s="23"/>
      <c r="F546" s="23"/>
      <c r="G546" s="23"/>
      <c r="H546" s="85"/>
      <c r="I546" s="85"/>
    </row>
    <row r="547" spans="1:9">
      <c r="A547" s="8"/>
      <c r="B547" s="9"/>
      <c r="C547" s="10" t="s">
        <v>9</v>
      </c>
      <c r="D547" s="68"/>
      <c r="E547" s="52"/>
      <c r="F547" s="52"/>
      <c r="G547" s="53">
        <f>H544</f>
        <v>1</v>
      </c>
      <c r="H547" s="11"/>
      <c r="I547" s="68"/>
    </row>
    <row r="548" spans="1:9">
      <c r="A548" s="8"/>
      <c r="B548" s="9"/>
      <c r="C548" s="10" t="s">
        <v>12</v>
      </c>
      <c r="D548" s="68"/>
      <c r="E548" s="52"/>
      <c r="F548" s="52"/>
      <c r="G548" s="53">
        <v>1</v>
      </c>
      <c r="H548" s="13" t="s">
        <v>40</v>
      </c>
      <c r="I548" s="68"/>
    </row>
    <row r="549" spans="1:9">
      <c r="A549" s="8"/>
      <c r="B549" s="9"/>
      <c r="C549" s="10" t="s">
        <v>22</v>
      </c>
      <c r="D549" s="68"/>
      <c r="E549" s="52"/>
      <c r="F549" s="52"/>
      <c r="G549" s="53">
        <f>G547</f>
        <v>1</v>
      </c>
      <c r="H549" s="11"/>
      <c r="I549" s="68"/>
    </row>
    <row r="550" spans="1:9">
      <c r="A550" s="23"/>
      <c r="B550" s="23"/>
      <c r="C550" s="5"/>
      <c r="D550" s="85"/>
      <c r="E550" s="23"/>
      <c r="F550" s="23"/>
      <c r="G550" s="23"/>
      <c r="H550" s="85"/>
      <c r="I550" s="85"/>
    </row>
    <row r="551" spans="1:9">
      <c r="A551" s="23"/>
      <c r="B551" s="23"/>
      <c r="C551" s="98" t="s">
        <v>154</v>
      </c>
      <c r="D551" s="85"/>
      <c r="E551" s="23"/>
      <c r="F551" s="23"/>
      <c r="G551" s="23"/>
      <c r="H551" s="85"/>
      <c r="I551" s="85"/>
    </row>
    <row r="552" spans="1:9" ht="66.5" customHeight="1">
      <c r="A552" s="76">
        <v>56</v>
      </c>
      <c r="B552" s="76"/>
      <c r="C552" s="99" t="s">
        <v>249</v>
      </c>
      <c r="D552" s="85"/>
      <c r="E552" s="23"/>
      <c r="F552" s="23"/>
      <c r="G552" s="23"/>
      <c r="H552" s="85"/>
      <c r="I552" s="85"/>
    </row>
    <row r="553" spans="1:9">
      <c r="A553" s="23"/>
      <c r="B553" s="23" t="s">
        <v>153</v>
      </c>
      <c r="C553" s="26" t="s">
        <v>52</v>
      </c>
      <c r="D553" s="81" t="s">
        <v>40</v>
      </c>
      <c r="E553" s="81">
        <v>4</v>
      </c>
      <c r="F553" s="81">
        <v>1</v>
      </c>
      <c r="G553" s="81">
        <v>1</v>
      </c>
      <c r="H553" s="81">
        <f>G553*F553*E553</f>
        <v>4</v>
      </c>
      <c r="I553" s="70"/>
    </row>
    <row r="554" spans="1:9">
      <c r="A554" s="23"/>
      <c r="B554" s="23"/>
      <c r="C554" s="5"/>
      <c r="D554" s="85"/>
      <c r="E554" s="23"/>
      <c r="F554" s="23"/>
      <c r="G554" s="23"/>
      <c r="H554" s="85"/>
      <c r="I554" s="85"/>
    </row>
    <row r="555" spans="1:9">
      <c r="A555" s="23"/>
      <c r="B555" s="23"/>
      <c r="C555" s="5"/>
      <c r="D555" s="85"/>
      <c r="E555" s="23"/>
      <c r="F555" s="23"/>
      <c r="G555" s="23"/>
      <c r="H555" s="85"/>
      <c r="I555" s="85"/>
    </row>
    <row r="556" spans="1:9">
      <c r="A556" s="8"/>
      <c r="B556" s="9"/>
      <c r="C556" s="10" t="s">
        <v>9</v>
      </c>
      <c r="D556" s="68"/>
      <c r="E556" s="52"/>
      <c r="F556" s="52"/>
      <c r="G556" s="53">
        <f>H553</f>
        <v>4</v>
      </c>
      <c r="H556" s="11"/>
      <c r="I556" s="68"/>
    </row>
    <row r="557" spans="1:9">
      <c r="A557" s="8"/>
      <c r="B557" s="9"/>
      <c r="C557" s="10" t="s">
        <v>12</v>
      </c>
      <c r="D557" s="68"/>
      <c r="E557" s="52"/>
      <c r="F557" s="52"/>
      <c r="G557" s="53">
        <v>4</v>
      </c>
      <c r="H557" s="13" t="s">
        <v>40</v>
      </c>
      <c r="I557" s="68"/>
    </row>
    <row r="558" spans="1:9">
      <c r="A558" s="8"/>
      <c r="B558" s="9"/>
      <c r="C558" s="10" t="s">
        <v>22</v>
      </c>
      <c r="D558" s="68"/>
      <c r="E558" s="52"/>
      <c r="F558" s="52"/>
      <c r="G558" s="53">
        <f>G556</f>
        <v>4</v>
      </c>
      <c r="H558" s="11"/>
      <c r="I558" s="68"/>
    </row>
    <row r="559" spans="1:9">
      <c r="A559" s="23"/>
      <c r="B559" s="23"/>
      <c r="C559" s="5"/>
      <c r="D559" s="85"/>
      <c r="E559" s="23"/>
      <c r="F559" s="23"/>
      <c r="G559" s="23"/>
      <c r="H559" s="85"/>
      <c r="I559" s="85"/>
    </row>
    <row r="560" spans="1:9" ht="43.5">
      <c r="A560" s="23"/>
      <c r="B560" s="23"/>
      <c r="C560" s="98" t="s">
        <v>156</v>
      </c>
      <c r="D560" s="85"/>
      <c r="E560" s="23"/>
      <c r="F560" s="23"/>
      <c r="G560" s="23"/>
      <c r="H560" s="85"/>
      <c r="I560" s="85"/>
    </row>
    <row r="561" spans="1:9" ht="84.5" customHeight="1">
      <c r="A561" s="76">
        <v>57</v>
      </c>
      <c r="B561" s="76"/>
      <c r="C561" s="99" t="s">
        <v>250</v>
      </c>
      <c r="D561" s="85"/>
      <c r="E561" s="23"/>
      <c r="F561" s="23"/>
      <c r="G561" s="23"/>
      <c r="H561" s="85"/>
      <c r="I561" s="85"/>
    </row>
    <row r="562" spans="1:9">
      <c r="A562" s="23"/>
      <c r="B562" s="23" t="s">
        <v>155</v>
      </c>
      <c r="C562" s="26" t="s">
        <v>251</v>
      </c>
      <c r="D562" s="81" t="s">
        <v>27</v>
      </c>
      <c r="E562" s="81">
        <v>40</v>
      </c>
      <c r="F562" s="81">
        <v>1</v>
      </c>
      <c r="G562" s="81">
        <v>1</v>
      </c>
      <c r="H562" s="81">
        <f>G562*F562*E562</f>
        <v>40</v>
      </c>
      <c r="I562" s="70"/>
    </row>
    <row r="563" spans="1:9">
      <c r="A563" s="23"/>
      <c r="B563" s="23"/>
      <c r="C563" s="5"/>
      <c r="D563" s="85"/>
      <c r="E563" s="23"/>
      <c r="F563" s="23"/>
      <c r="G563" s="23"/>
      <c r="H563" s="85"/>
      <c r="I563" s="85"/>
    </row>
    <row r="564" spans="1:9">
      <c r="A564" s="23"/>
      <c r="B564" s="23"/>
      <c r="C564" s="5"/>
      <c r="D564" s="85"/>
      <c r="E564" s="23"/>
      <c r="F564" s="23"/>
      <c r="G564" s="23"/>
      <c r="H564" s="85"/>
      <c r="I564" s="85"/>
    </row>
    <row r="565" spans="1:9">
      <c r="A565" s="8"/>
      <c r="B565" s="9"/>
      <c r="C565" s="10" t="s">
        <v>9</v>
      </c>
      <c r="D565" s="68"/>
      <c r="E565" s="52"/>
      <c r="F565" s="52"/>
      <c r="G565" s="53">
        <f>H562</f>
        <v>40</v>
      </c>
      <c r="H565" s="11"/>
      <c r="I565" s="68"/>
    </row>
    <row r="566" spans="1:9">
      <c r="A566" s="8"/>
      <c r="B566" s="9"/>
      <c r="C566" s="10" t="s">
        <v>12</v>
      </c>
      <c r="D566" s="68"/>
      <c r="E566" s="52"/>
      <c r="F566" s="52"/>
      <c r="G566" s="53">
        <v>40</v>
      </c>
      <c r="H566" s="13" t="s">
        <v>40</v>
      </c>
      <c r="I566" s="68"/>
    </row>
    <row r="567" spans="1:9">
      <c r="A567" s="8"/>
      <c r="B567" s="9"/>
      <c r="C567" s="10" t="s">
        <v>22</v>
      </c>
      <c r="D567" s="68"/>
      <c r="E567" s="52"/>
      <c r="F567" s="52"/>
      <c r="G567" s="53">
        <f>G565</f>
        <v>40</v>
      </c>
      <c r="H567" s="11"/>
      <c r="I567" s="68"/>
    </row>
    <row r="568" spans="1:9">
      <c r="A568" s="23"/>
      <c r="B568" s="23"/>
      <c r="C568" s="5"/>
      <c r="D568" s="85"/>
      <c r="E568" s="23"/>
      <c r="F568" s="23"/>
      <c r="G568" s="23"/>
      <c r="H568" s="85"/>
      <c r="I568" s="85"/>
    </row>
    <row r="569" spans="1:9">
      <c r="A569" s="23"/>
      <c r="B569" s="23"/>
      <c r="C569" s="98" t="s">
        <v>158</v>
      </c>
      <c r="D569" s="102"/>
      <c r="E569" s="23"/>
      <c r="F569" s="23"/>
      <c r="G569" s="23"/>
      <c r="H569" s="102"/>
      <c r="I569" s="102"/>
    </row>
    <row r="570" spans="1:9" ht="89" customHeight="1">
      <c r="A570" s="76">
        <v>58</v>
      </c>
      <c r="B570" s="76"/>
      <c r="C570" s="99" t="s">
        <v>290</v>
      </c>
      <c r="D570" s="102"/>
      <c r="E570" s="23"/>
      <c r="F570" s="23"/>
      <c r="G570" s="23"/>
      <c r="H570" s="102"/>
      <c r="I570" s="102"/>
    </row>
    <row r="571" spans="1:9">
      <c r="A571" s="23"/>
      <c r="B571" s="23" t="s">
        <v>157</v>
      </c>
      <c r="C571" s="26" t="s">
        <v>291</v>
      </c>
      <c r="D571" s="81" t="s">
        <v>40</v>
      </c>
      <c r="E571" s="81">
        <v>14</v>
      </c>
      <c r="F571" s="81">
        <v>1</v>
      </c>
      <c r="G571" s="81">
        <v>1</v>
      </c>
      <c r="H571" s="81">
        <f>G571*F571*E571</f>
        <v>14</v>
      </c>
      <c r="I571" s="70"/>
    </row>
    <row r="572" spans="1:9">
      <c r="A572" s="23"/>
      <c r="B572" s="23"/>
      <c r="C572" s="5"/>
      <c r="D572" s="102"/>
      <c r="E572" s="23"/>
      <c r="F572" s="23"/>
      <c r="G572" s="23"/>
      <c r="H572" s="102"/>
      <c r="I572" s="102"/>
    </row>
    <row r="573" spans="1:9">
      <c r="A573" s="23"/>
      <c r="B573" s="23"/>
      <c r="C573" s="5"/>
      <c r="D573" s="102"/>
      <c r="E573" s="23"/>
      <c r="F573" s="23"/>
      <c r="G573" s="23"/>
      <c r="H573" s="102"/>
      <c r="I573" s="102"/>
    </row>
    <row r="574" spans="1:9">
      <c r="A574" s="8"/>
      <c r="B574" s="9"/>
      <c r="C574" s="10" t="s">
        <v>9</v>
      </c>
      <c r="D574" s="68"/>
      <c r="E574" s="52"/>
      <c r="F574" s="52"/>
      <c r="G574" s="53">
        <f>H571</f>
        <v>14</v>
      </c>
      <c r="H574" s="11"/>
      <c r="I574" s="68"/>
    </row>
    <row r="575" spans="1:9">
      <c r="A575" s="8"/>
      <c r="B575" s="9"/>
      <c r="C575" s="10" t="s">
        <v>12</v>
      </c>
      <c r="D575" s="68"/>
      <c r="E575" s="52"/>
      <c r="F575" s="52"/>
      <c r="G575" s="53">
        <v>11</v>
      </c>
      <c r="H575" s="13" t="s">
        <v>40</v>
      </c>
      <c r="I575" s="68"/>
    </row>
    <row r="576" spans="1:9">
      <c r="A576" s="8"/>
      <c r="B576" s="9"/>
      <c r="C576" s="10" t="s">
        <v>22</v>
      </c>
      <c r="D576" s="68"/>
      <c r="E576" s="52"/>
      <c r="F576" s="52"/>
      <c r="G576" s="53">
        <f>G574</f>
        <v>14</v>
      </c>
      <c r="H576" s="11"/>
      <c r="I576" s="68"/>
    </row>
    <row r="577" spans="1:9">
      <c r="A577" s="23"/>
      <c r="B577" s="23"/>
      <c r="C577" s="5"/>
      <c r="D577" s="85"/>
      <c r="E577" s="23"/>
      <c r="F577" s="23"/>
      <c r="G577" s="23"/>
      <c r="H577" s="85"/>
      <c r="I577" s="85"/>
    </row>
    <row r="578" spans="1:9">
      <c r="A578" s="23"/>
      <c r="B578" s="23"/>
      <c r="C578" s="98" t="s">
        <v>42</v>
      </c>
      <c r="D578" s="102"/>
      <c r="E578" s="23"/>
      <c r="F578" s="23"/>
      <c r="G578" s="23"/>
      <c r="H578" s="102"/>
      <c r="I578" s="102"/>
    </row>
    <row r="579" spans="1:9" ht="67" customHeight="1">
      <c r="A579" s="76">
        <v>59</v>
      </c>
      <c r="B579" s="76"/>
      <c r="C579" s="99" t="s">
        <v>290</v>
      </c>
      <c r="D579" s="102"/>
      <c r="E579" s="23"/>
      <c r="F579" s="23"/>
      <c r="G579" s="23"/>
      <c r="H579" s="102"/>
      <c r="I579" s="102"/>
    </row>
    <row r="580" spans="1:9">
      <c r="A580" s="23"/>
      <c r="B580" s="23" t="s">
        <v>159</v>
      </c>
      <c r="C580" s="26" t="s">
        <v>291</v>
      </c>
      <c r="D580" s="81" t="s">
        <v>40</v>
      </c>
      <c r="E580" s="81">
        <v>17</v>
      </c>
      <c r="F580" s="81">
        <v>1</v>
      </c>
      <c r="G580" s="81">
        <v>1</v>
      </c>
      <c r="H580" s="81">
        <f>G580*F580*E580</f>
        <v>17</v>
      </c>
      <c r="I580" s="70"/>
    </row>
    <row r="581" spans="1:9">
      <c r="A581" s="23"/>
      <c r="B581" s="23"/>
      <c r="C581" s="5"/>
      <c r="D581" s="102"/>
      <c r="E581" s="23"/>
      <c r="F581" s="23"/>
      <c r="G581" s="23"/>
      <c r="H581" s="102"/>
      <c r="I581" s="102"/>
    </row>
    <row r="582" spans="1:9">
      <c r="A582" s="23"/>
      <c r="B582" s="23"/>
      <c r="C582" s="5"/>
      <c r="D582" s="102"/>
      <c r="E582" s="23"/>
      <c r="F582" s="23"/>
      <c r="G582" s="23"/>
      <c r="H582" s="102"/>
      <c r="I582" s="102"/>
    </row>
    <row r="583" spans="1:9">
      <c r="A583" s="8"/>
      <c r="B583" s="9"/>
      <c r="C583" s="10" t="s">
        <v>9</v>
      </c>
      <c r="D583" s="68"/>
      <c r="E583" s="52"/>
      <c r="F583" s="52"/>
      <c r="G583" s="53">
        <f>H580</f>
        <v>17</v>
      </c>
      <c r="H583" s="11"/>
      <c r="I583" s="68"/>
    </row>
    <row r="584" spans="1:9">
      <c r="A584" s="8"/>
      <c r="B584" s="9"/>
      <c r="C584" s="10" t="s">
        <v>12</v>
      </c>
      <c r="D584" s="68"/>
      <c r="E584" s="52"/>
      <c r="F584" s="52"/>
      <c r="G584" s="53">
        <v>4</v>
      </c>
      <c r="H584" s="13" t="s">
        <v>40</v>
      </c>
      <c r="I584" s="68"/>
    </row>
    <row r="585" spans="1:9">
      <c r="A585" s="8"/>
      <c r="B585" s="9"/>
      <c r="C585" s="10" t="s">
        <v>22</v>
      </c>
      <c r="D585" s="68"/>
      <c r="E585" s="52"/>
      <c r="F585" s="52"/>
      <c r="G585" s="53">
        <f>G583</f>
        <v>17</v>
      </c>
      <c r="H585" s="11"/>
      <c r="I585" s="68"/>
    </row>
    <row r="586" spans="1:9">
      <c r="A586" s="23"/>
      <c r="B586" s="23"/>
      <c r="C586" s="5"/>
      <c r="D586" s="85"/>
      <c r="E586" s="23"/>
      <c r="F586" s="23"/>
      <c r="G586" s="23"/>
      <c r="H586" s="85"/>
      <c r="I586" s="85"/>
    </row>
    <row r="587" spans="1:9">
      <c r="A587" s="23"/>
      <c r="B587" s="23"/>
      <c r="C587" s="98" t="s">
        <v>161</v>
      </c>
      <c r="D587" s="102"/>
      <c r="E587" s="23"/>
      <c r="F587" s="23"/>
      <c r="G587" s="23"/>
      <c r="H587" s="102"/>
      <c r="I587" s="102"/>
    </row>
    <row r="588" spans="1:9" ht="106" customHeight="1">
      <c r="A588" s="76">
        <v>60</v>
      </c>
      <c r="B588" s="76"/>
      <c r="C588" s="99" t="s">
        <v>290</v>
      </c>
      <c r="D588" s="102"/>
      <c r="E588" s="23"/>
      <c r="F588" s="23"/>
      <c r="G588" s="23"/>
      <c r="H588" s="102"/>
      <c r="I588" s="102"/>
    </row>
    <row r="589" spans="1:9">
      <c r="A589" s="23"/>
      <c r="B589" s="23">
        <v>60</v>
      </c>
      <c r="C589" s="26" t="s">
        <v>291</v>
      </c>
      <c r="D589" s="81" t="s">
        <v>40</v>
      </c>
      <c r="E589" s="81">
        <v>8</v>
      </c>
      <c r="F589" s="81">
        <v>1</v>
      </c>
      <c r="G589" s="81">
        <v>1</v>
      </c>
      <c r="H589" s="81">
        <f>G589*F589*E589</f>
        <v>8</v>
      </c>
      <c r="I589" s="70"/>
    </row>
    <row r="590" spans="1:9">
      <c r="A590" s="23"/>
      <c r="B590" s="23"/>
      <c r="C590" s="5"/>
      <c r="D590" s="102"/>
      <c r="E590" s="23"/>
      <c r="F590" s="23"/>
      <c r="G590" s="23"/>
      <c r="H590" s="102"/>
      <c r="I590" s="102"/>
    </row>
    <row r="591" spans="1:9">
      <c r="A591" s="23"/>
      <c r="B591" s="23"/>
      <c r="C591" s="5"/>
      <c r="D591" s="102"/>
      <c r="E591" s="23"/>
      <c r="F591" s="23"/>
      <c r="G591" s="23"/>
      <c r="H591" s="102"/>
      <c r="I591" s="102"/>
    </row>
    <row r="592" spans="1:9">
      <c r="A592" s="8"/>
      <c r="B592" s="9"/>
      <c r="C592" s="10" t="s">
        <v>9</v>
      </c>
      <c r="D592" s="68"/>
      <c r="E592" s="52"/>
      <c r="F592" s="52"/>
      <c r="G592" s="53">
        <f>H589</f>
        <v>8</v>
      </c>
      <c r="H592" s="11"/>
      <c r="I592" s="68"/>
    </row>
    <row r="593" spans="1:9">
      <c r="A593" s="8"/>
      <c r="B593" s="9"/>
      <c r="C593" s="10" t="s">
        <v>12</v>
      </c>
      <c r="D593" s="68"/>
      <c r="E593" s="52"/>
      <c r="F593" s="52"/>
      <c r="G593" s="53">
        <v>3</v>
      </c>
      <c r="H593" s="13" t="s">
        <v>40</v>
      </c>
      <c r="I593" s="68"/>
    </row>
    <row r="594" spans="1:9">
      <c r="A594" s="8"/>
      <c r="B594" s="9"/>
      <c r="C594" s="10" t="s">
        <v>22</v>
      </c>
      <c r="D594" s="68"/>
      <c r="E594" s="52"/>
      <c r="F594" s="52"/>
      <c r="G594" s="53">
        <f>G592</f>
        <v>8</v>
      </c>
      <c r="H594" s="11"/>
      <c r="I594" s="68"/>
    </row>
    <row r="595" spans="1:9">
      <c r="A595" s="23"/>
      <c r="B595" s="23"/>
      <c r="C595" s="5" t="s">
        <v>162</v>
      </c>
      <c r="D595" s="85"/>
      <c r="E595" s="23"/>
      <c r="F595" s="23"/>
      <c r="G595" s="23"/>
      <c r="H595" s="85"/>
      <c r="I595" s="85"/>
    </row>
    <row r="596" spans="1:9">
      <c r="A596" s="23"/>
      <c r="B596" s="23" t="s">
        <v>160</v>
      </c>
      <c r="C596" s="26" t="s">
        <v>291</v>
      </c>
      <c r="D596" s="81" t="s">
        <v>40</v>
      </c>
      <c r="E596" s="81">
        <v>8</v>
      </c>
      <c r="F596" s="81">
        <v>1</v>
      </c>
      <c r="G596" s="81">
        <v>1</v>
      </c>
      <c r="H596" s="81">
        <f>G596*F596*E596</f>
        <v>8</v>
      </c>
      <c r="I596" s="70"/>
    </row>
    <row r="597" spans="1:9">
      <c r="A597" s="23"/>
      <c r="B597" s="23"/>
      <c r="C597" s="5"/>
      <c r="D597" s="102"/>
      <c r="E597" s="23"/>
      <c r="F597" s="23"/>
      <c r="G597" s="23"/>
      <c r="H597" s="102"/>
      <c r="I597" s="102"/>
    </row>
    <row r="598" spans="1:9">
      <c r="A598" s="23"/>
      <c r="B598" s="23"/>
      <c r="C598" s="5"/>
      <c r="D598" s="102"/>
      <c r="E598" s="23"/>
      <c r="F598" s="23"/>
      <c r="G598" s="23"/>
      <c r="H598" s="102"/>
      <c r="I598" s="102"/>
    </row>
    <row r="599" spans="1:9">
      <c r="A599" s="8"/>
      <c r="B599" s="9"/>
      <c r="C599" s="10" t="s">
        <v>9</v>
      </c>
      <c r="D599" s="68"/>
      <c r="E599" s="52"/>
      <c r="F599" s="52"/>
      <c r="G599" s="53">
        <f>H596</f>
        <v>8</v>
      </c>
      <c r="H599" s="11"/>
      <c r="I599" s="68"/>
    </row>
    <row r="600" spans="1:9">
      <c r="A600" s="8"/>
      <c r="B600" s="9"/>
      <c r="C600" s="10" t="s">
        <v>12</v>
      </c>
      <c r="D600" s="68"/>
      <c r="E600" s="52"/>
      <c r="F600" s="52"/>
      <c r="G600" s="53">
        <v>14</v>
      </c>
      <c r="H600" s="13" t="s">
        <v>40</v>
      </c>
      <c r="I600" s="68"/>
    </row>
    <row r="601" spans="1:9">
      <c r="A601" s="8"/>
      <c r="B601" s="9"/>
      <c r="C601" s="10" t="s">
        <v>22</v>
      </c>
      <c r="D601" s="68"/>
      <c r="E601" s="52"/>
      <c r="F601" s="52"/>
      <c r="G601" s="53">
        <f>G599</f>
        <v>8</v>
      </c>
      <c r="H601" s="11"/>
      <c r="I601" s="68"/>
    </row>
    <row r="602" spans="1:9">
      <c r="A602" s="23"/>
      <c r="B602" s="23"/>
      <c r="C602" s="5"/>
      <c r="D602" s="85"/>
      <c r="E602" s="23"/>
      <c r="F602" s="23"/>
      <c r="G602" s="23"/>
      <c r="H602" s="85"/>
      <c r="I602" s="85"/>
    </row>
    <row r="603" spans="1:9">
      <c r="A603" s="23"/>
      <c r="B603" s="23"/>
      <c r="C603" s="5" t="s">
        <v>163</v>
      </c>
      <c r="D603" s="102"/>
      <c r="E603" s="23"/>
      <c r="F603" s="23"/>
      <c r="G603" s="23"/>
      <c r="H603" s="102"/>
      <c r="I603" s="102"/>
    </row>
    <row r="604" spans="1:9">
      <c r="A604" s="23"/>
      <c r="B604" s="23" t="s">
        <v>292</v>
      </c>
      <c r="C604" s="26" t="s">
        <v>291</v>
      </c>
      <c r="D604" s="81" t="s">
        <v>40</v>
      </c>
      <c r="E604" s="81">
        <v>5</v>
      </c>
      <c r="F604" s="81">
        <v>1</v>
      </c>
      <c r="G604" s="81">
        <v>1</v>
      </c>
      <c r="H604" s="81">
        <f>G604*F604*E604</f>
        <v>5</v>
      </c>
      <c r="I604" s="70"/>
    </row>
    <row r="605" spans="1:9">
      <c r="A605" s="23"/>
      <c r="B605" s="23"/>
      <c r="C605" s="5"/>
      <c r="D605" s="102"/>
      <c r="E605" s="23"/>
      <c r="F605" s="23"/>
      <c r="G605" s="23"/>
      <c r="H605" s="102"/>
      <c r="I605" s="102"/>
    </row>
    <row r="606" spans="1:9">
      <c r="A606" s="23"/>
      <c r="B606" s="23"/>
      <c r="C606" s="5"/>
      <c r="D606" s="102"/>
      <c r="E606" s="23"/>
      <c r="F606" s="23"/>
      <c r="G606" s="23"/>
      <c r="H606" s="102"/>
      <c r="I606" s="102"/>
    </row>
    <row r="607" spans="1:9">
      <c r="A607" s="8"/>
      <c r="B607" s="9"/>
      <c r="C607" s="10" t="s">
        <v>9</v>
      </c>
      <c r="D607" s="68"/>
      <c r="E607" s="52"/>
      <c r="F607" s="52"/>
      <c r="G607" s="53">
        <f>H604</f>
        <v>5</v>
      </c>
      <c r="H607" s="11"/>
      <c r="I607" s="68"/>
    </row>
    <row r="608" spans="1:9">
      <c r="A608" s="8"/>
      <c r="B608" s="9"/>
      <c r="C608" s="10" t="s">
        <v>12</v>
      </c>
      <c r="D608" s="68"/>
      <c r="E608" s="52"/>
      <c r="F608" s="52"/>
      <c r="G608" s="53">
        <v>4</v>
      </c>
      <c r="H608" s="13" t="s">
        <v>40</v>
      </c>
      <c r="I608" s="68"/>
    </row>
    <row r="609" spans="1:9">
      <c r="A609" s="8"/>
      <c r="B609" s="9"/>
      <c r="C609" s="10" t="s">
        <v>22</v>
      </c>
      <c r="D609" s="68"/>
      <c r="E609" s="52"/>
      <c r="F609" s="52"/>
      <c r="G609" s="53">
        <f>G607</f>
        <v>5</v>
      </c>
      <c r="H609" s="11"/>
      <c r="I609" s="68"/>
    </row>
    <row r="610" spans="1:9">
      <c r="A610" s="23"/>
      <c r="B610" s="23"/>
      <c r="C610" s="5"/>
      <c r="D610" s="102"/>
      <c r="E610" s="23"/>
      <c r="F610" s="23"/>
      <c r="G610" s="23"/>
      <c r="H610" s="102"/>
      <c r="I610" s="102"/>
    </row>
    <row r="611" spans="1:9">
      <c r="A611" s="23"/>
      <c r="B611" s="23"/>
      <c r="C611" s="5" t="s">
        <v>164</v>
      </c>
      <c r="D611" s="102"/>
      <c r="E611" s="23"/>
      <c r="F611" s="23"/>
      <c r="G611" s="23"/>
      <c r="H611" s="102"/>
      <c r="I611" s="102"/>
    </row>
    <row r="612" spans="1:9">
      <c r="A612" s="23"/>
      <c r="B612" s="23" t="s">
        <v>293</v>
      </c>
      <c r="C612" s="26" t="s">
        <v>291</v>
      </c>
      <c r="D612" s="81" t="s">
        <v>40</v>
      </c>
      <c r="E612" s="81">
        <v>5</v>
      </c>
      <c r="F612" s="81">
        <v>1</v>
      </c>
      <c r="G612" s="81">
        <v>1</v>
      </c>
      <c r="H612" s="81">
        <f>G612*F612*E612</f>
        <v>5</v>
      </c>
      <c r="I612" s="70"/>
    </row>
    <row r="613" spans="1:9">
      <c r="A613" s="23"/>
      <c r="B613" s="23"/>
      <c r="C613" s="5"/>
      <c r="D613" s="102"/>
      <c r="E613" s="23"/>
      <c r="F613" s="23"/>
      <c r="G613" s="23"/>
      <c r="H613" s="102"/>
      <c r="I613" s="102"/>
    </row>
    <row r="614" spans="1:9">
      <c r="A614" s="23"/>
      <c r="B614" s="23"/>
      <c r="C614" s="5"/>
      <c r="D614" s="102"/>
      <c r="E614" s="23"/>
      <c r="F614" s="23"/>
      <c r="G614" s="23"/>
      <c r="H614" s="102"/>
      <c r="I614" s="102"/>
    </row>
    <row r="615" spans="1:9">
      <c r="A615" s="8"/>
      <c r="B615" s="9"/>
      <c r="C615" s="10" t="s">
        <v>9</v>
      </c>
      <c r="D615" s="68"/>
      <c r="E615" s="52"/>
      <c r="F615" s="52"/>
      <c r="G615" s="53">
        <f>H612</f>
        <v>5</v>
      </c>
      <c r="H615" s="11"/>
      <c r="I615" s="68"/>
    </row>
    <row r="616" spans="1:9">
      <c r="A616" s="8"/>
      <c r="B616" s="9"/>
      <c r="C616" s="10" t="s">
        <v>12</v>
      </c>
      <c r="D616" s="68"/>
      <c r="E616" s="52"/>
      <c r="F616" s="52"/>
      <c r="G616" s="53">
        <v>3</v>
      </c>
      <c r="H616" s="13" t="s">
        <v>40</v>
      </c>
      <c r="I616" s="68"/>
    </row>
    <row r="617" spans="1:9">
      <c r="A617" s="8"/>
      <c r="B617" s="9"/>
      <c r="C617" s="10" t="s">
        <v>22</v>
      </c>
      <c r="D617" s="68"/>
      <c r="E617" s="52"/>
      <c r="F617" s="52"/>
      <c r="G617" s="53">
        <f>G615</f>
        <v>5</v>
      </c>
      <c r="H617" s="11"/>
      <c r="I617" s="68"/>
    </row>
    <row r="618" spans="1:9">
      <c r="A618" s="23"/>
      <c r="B618" s="23"/>
      <c r="C618" s="5"/>
      <c r="D618" s="102"/>
      <c r="E618" s="23"/>
      <c r="F618" s="23"/>
      <c r="G618" s="23"/>
      <c r="H618" s="102"/>
      <c r="I618" s="102"/>
    </row>
    <row r="619" spans="1:9" ht="29">
      <c r="A619" s="23"/>
      <c r="B619" s="23"/>
      <c r="C619" s="5" t="s">
        <v>165</v>
      </c>
      <c r="D619" s="102"/>
      <c r="E619" s="23"/>
      <c r="F619" s="23"/>
      <c r="G619" s="23"/>
      <c r="H619" s="102"/>
      <c r="I619" s="102"/>
    </row>
    <row r="620" spans="1:9">
      <c r="A620" s="23"/>
      <c r="B620" s="23" t="s">
        <v>294</v>
      </c>
      <c r="C620" s="26" t="s">
        <v>291</v>
      </c>
      <c r="D620" s="81" t="s">
        <v>40</v>
      </c>
      <c r="E620" s="81">
        <v>4</v>
      </c>
      <c r="F620" s="81">
        <v>1</v>
      </c>
      <c r="G620" s="81">
        <v>1</v>
      </c>
      <c r="H620" s="81">
        <f>G620*F620*E620</f>
        <v>4</v>
      </c>
      <c r="I620" s="70"/>
    </row>
    <row r="621" spans="1:9">
      <c r="A621" s="23"/>
      <c r="B621" s="23"/>
      <c r="C621" s="5"/>
      <c r="D621" s="102"/>
      <c r="E621" s="23"/>
      <c r="F621" s="23"/>
      <c r="G621" s="23"/>
      <c r="H621" s="102"/>
      <c r="I621" s="102"/>
    </row>
    <row r="622" spans="1:9">
      <c r="A622" s="23"/>
      <c r="B622" s="23"/>
      <c r="C622" s="5"/>
      <c r="D622" s="102"/>
      <c r="E622" s="23"/>
      <c r="F622" s="23"/>
      <c r="G622" s="23"/>
      <c r="H622" s="102"/>
      <c r="I622" s="102"/>
    </row>
    <row r="623" spans="1:9">
      <c r="A623" s="8"/>
      <c r="B623" s="9"/>
      <c r="C623" s="10" t="s">
        <v>9</v>
      </c>
      <c r="D623" s="68"/>
      <c r="E623" s="52"/>
      <c r="F623" s="52"/>
      <c r="G623" s="53">
        <f>H620</f>
        <v>4</v>
      </c>
      <c r="H623" s="11"/>
      <c r="I623" s="68"/>
    </row>
    <row r="624" spans="1:9">
      <c r="A624" s="8"/>
      <c r="B624" s="9"/>
      <c r="C624" s="10" t="s">
        <v>12</v>
      </c>
      <c r="D624" s="68"/>
      <c r="E624" s="52"/>
      <c r="F624" s="52"/>
      <c r="G624" s="53">
        <v>6</v>
      </c>
      <c r="H624" s="13" t="s">
        <v>40</v>
      </c>
      <c r="I624" s="68"/>
    </row>
    <row r="625" spans="1:9">
      <c r="A625" s="8"/>
      <c r="B625" s="9"/>
      <c r="C625" s="10" t="s">
        <v>22</v>
      </c>
      <c r="D625" s="68"/>
      <c r="E625" s="52"/>
      <c r="F625" s="52"/>
      <c r="G625" s="53">
        <f>G623</f>
        <v>4</v>
      </c>
      <c r="H625" s="11"/>
      <c r="I625" s="68"/>
    </row>
    <row r="626" spans="1:9">
      <c r="A626" s="23"/>
      <c r="B626" s="23"/>
      <c r="C626" s="5"/>
      <c r="D626" s="102"/>
      <c r="E626" s="23"/>
      <c r="F626" s="23"/>
      <c r="G626" s="23"/>
      <c r="H626" s="102"/>
      <c r="I626" s="102"/>
    </row>
    <row r="627" spans="1:9" ht="29">
      <c r="A627" s="23"/>
      <c r="B627" s="23"/>
      <c r="C627" s="5" t="s">
        <v>166</v>
      </c>
      <c r="D627" s="102"/>
      <c r="E627" s="23"/>
      <c r="F627" s="23"/>
      <c r="G627" s="23"/>
      <c r="H627" s="102"/>
      <c r="I627" s="102"/>
    </row>
    <row r="628" spans="1:9">
      <c r="A628" s="23"/>
      <c r="B628" s="23" t="s">
        <v>295</v>
      </c>
      <c r="C628" s="26" t="s">
        <v>291</v>
      </c>
      <c r="D628" s="81" t="s">
        <v>40</v>
      </c>
      <c r="E628" s="81">
        <v>4</v>
      </c>
      <c r="F628" s="81">
        <v>1</v>
      </c>
      <c r="G628" s="81">
        <v>1</v>
      </c>
      <c r="H628" s="81">
        <f>G628*F628*E628</f>
        <v>4</v>
      </c>
      <c r="I628" s="70"/>
    </row>
    <row r="629" spans="1:9">
      <c r="A629" s="23"/>
      <c r="B629" s="23"/>
      <c r="C629" s="5"/>
      <c r="D629" s="102"/>
      <c r="E629" s="23"/>
      <c r="F629" s="23"/>
      <c r="G629" s="23"/>
      <c r="H629" s="102"/>
      <c r="I629" s="102"/>
    </row>
    <row r="630" spans="1:9">
      <c r="A630" s="23"/>
      <c r="B630" s="23"/>
      <c r="C630" s="5"/>
      <c r="D630" s="102"/>
      <c r="E630" s="23"/>
      <c r="F630" s="23"/>
      <c r="G630" s="23"/>
      <c r="H630" s="102"/>
      <c r="I630" s="102"/>
    </row>
    <row r="631" spans="1:9">
      <c r="A631" s="8"/>
      <c r="B631" s="9"/>
      <c r="C631" s="10" t="s">
        <v>9</v>
      </c>
      <c r="D631" s="68"/>
      <c r="E631" s="52"/>
      <c r="F631" s="52"/>
      <c r="G631" s="53">
        <f>H628</f>
        <v>4</v>
      </c>
      <c r="H631" s="11"/>
      <c r="I631" s="68"/>
    </row>
    <row r="632" spans="1:9">
      <c r="A632" s="8"/>
      <c r="B632" s="9"/>
      <c r="C632" s="10" t="s">
        <v>12</v>
      </c>
      <c r="D632" s="68"/>
      <c r="E632" s="52"/>
      <c r="F632" s="52"/>
      <c r="G632" s="53">
        <v>6</v>
      </c>
      <c r="H632" s="13" t="s">
        <v>40</v>
      </c>
      <c r="I632" s="68"/>
    </row>
    <row r="633" spans="1:9">
      <c r="A633" s="8"/>
      <c r="B633" s="9"/>
      <c r="C633" s="10" t="s">
        <v>22</v>
      </c>
      <c r="D633" s="68"/>
      <c r="E633" s="52"/>
      <c r="F633" s="52"/>
      <c r="G633" s="53">
        <f>G631</f>
        <v>4</v>
      </c>
      <c r="H633" s="11"/>
      <c r="I633" s="68"/>
    </row>
    <row r="634" spans="1:9">
      <c r="A634" s="23"/>
      <c r="B634" s="23"/>
      <c r="C634" s="5"/>
      <c r="D634" s="102"/>
      <c r="E634" s="23"/>
      <c r="F634" s="23"/>
      <c r="G634" s="23"/>
      <c r="H634" s="102"/>
      <c r="I634" s="102"/>
    </row>
    <row r="635" spans="1:9">
      <c r="A635" s="23"/>
      <c r="B635" s="23"/>
      <c r="C635" s="5" t="s">
        <v>43</v>
      </c>
      <c r="D635" s="102"/>
      <c r="E635" s="23"/>
      <c r="F635" s="23"/>
      <c r="G635" s="23"/>
      <c r="H635" s="102"/>
      <c r="I635" s="102"/>
    </row>
    <row r="636" spans="1:9">
      <c r="A636" s="23"/>
      <c r="B636" s="23" t="s">
        <v>296</v>
      </c>
      <c r="C636" s="26" t="s">
        <v>291</v>
      </c>
      <c r="D636" s="81" t="s">
        <v>40</v>
      </c>
      <c r="E636" s="81">
        <v>3</v>
      </c>
      <c r="F636" s="81">
        <v>1</v>
      </c>
      <c r="G636" s="81">
        <v>1</v>
      </c>
      <c r="H636" s="81">
        <f>G636*F636*E636</f>
        <v>3</v>
      </c>
      <c r="I636" s="70"/>
    </row>
    <row r="637" spans="1:9">
      <c r="A637" s="23"/>
      <c r="B637" s="23"/>
      <c r="C637" s="5"/>
      <c r="D637" s="102"/>
      <c r="E637" s="23"/>
      <c r="F637" s="23"/>
      <c r="G637" s="23"/>
      <c r="H637" s="102"/>
      <c r="I637" s="102"/>
    </row>
    <row r="638" spans="1:9">
      <c r="A638" s="23"/>
      <c r="B638" s="23"/>
      <c r="C638" s="5"/>
      <c r="D638" s="102"/>
      <c r="E638" s="23"/>
      <c r="F638" s="23"/>
      <c r="G638" s="23"/>
      <c r="H638" s="102"/>
      <c r="I638" s="102"/>
    </row>
    <row r="639" spans="1:9">
      <c r="A639" s="8"/>
      <c r="B639" s="9"/>
      <c r="C639" s="10" t="s">
        <v>9</v>
      </c>
      <c r="D639" s="68"/>
      <c r="E639" s="52"/>
      <c r="F639" s="52"/>
      <c r="G639" s="53">
        <f>H636</f>
        <v>3</v>
      </c>
      <c r="H639" s="11"/>
      <c r="I639" s="68"/>
    </row>
    <row r="640" spans="1:9">
      <c r="A640" s="8"/>
      <c r="B640" s="9"/>
      <c r="C640" s="10" t="s">
        <v>12</v>
      </c>
      <c r="D640" s="68"/>
      <c r="E640" s="52"/>
      <c r="F640" s="52"/>
      <c r="G640" s="53">
        <v>4</v>
      </c>
      <c r="H640" s="13" t="s">
        <v>40</v>
      </c>
      <c r="I640" s="68"/>
    </row>
    <row r="641" spans="1:9">
      <c r="A641" s="8"/>
      <c r="B641" s="9"/>
      <c r="C641" s="10" t="s">
        <v>22</v>
      </c>
      <c r="D641" s="68"/>
      <c r="E641" s="52"/>
      <c r="F641" s="52"/>
      <c r="G641" s="53">
        <f>G639</f>
        <v>3</v>
      </c>
      <c r="H641" s="11"/>
      <c r="I641" s="68"/>
    </row>
    <row r="642" spans="1:9">
      <c r="A642" s="23"/>
      <c r="B642" s="23"/>
      <c r="C642" s="5"/>
      <c r="D642" s="102"/>
      <c r="E642" s="23"/>
      <c r="F642" s="23"/>
      <c r="G642" s="23"/>
      <c r="H642" s="102"/>
      <c r="I642" s="102"/>
    </row>
    <row r="643" spans="1:9">
      <c r="A643" s="23"/>
      <c r="B643" s="23"/>
      <c r="C643" s="5" t="s">
        <v>44</v>
      </c>
      <c r="D643" s="102"/>
      <c r="E643" s="23"/>
      <c r="F643" s="23"/>
      <c r="G643" s="23"/>
      <c r="H643" s="102"/>
      <c r="I643" s="102"/>
    </row>
    <row r="644" spans="1:9">
      <c r="A644" s="23"/>
      <c r="B644" s="23" t="s">
        <v>297</v>
      </c>
      <c r="C644" s="26" t="s">
        <v>291</v>
      </c>
      <c r="D644" s="81" t="s">
        <v>40</v>
      </c>
      <c r="E644" s="81">
        <v>3</v>
      </c>
      <c r="F644" s="81">
        <v>1</v>
      </c>
      <c r="G644" s="81">
        <v>1</v>
      </c>
      <c r="H644" s="81">
        <f>G644*F644*E644</f>
        <v>3</v>
      </c>
      <c r="I644" s="70"/>
    </row>
    <row r="645" spans="1:9">
      <c r="A645" s="23"/>
      <c r="B645" s="23"/>
      <c r="C645" s="5"/>
      <c r="D645" s="102"/>
      <c r="E645" s="23"/>
      <c r="F645" s="23"/>
      <c r="G645" s="23"/>
      <c r="H645" s="102"/>
      <c r="I645" s="102"/>
    </row>
    <row r="646" spans="1:9">
      <c r="A646" s="23"/>
      <c r="B646" s="23"/>
      <c r="C646" s="5"/>
      <c r="D646" s="102"/>
      <c r="E646" s="23"/>
      <c r="F646" s="23"/>
      <c r="G646" s="23"/>
      <c r="H646" s="102"/>
      <c r="I646" s="102"/>
    </row>
    <row r="647" spans="1:9">
      <c r="A647" s="8"/>
      <c r="B647" s="9"/>
      <c r="C647" s="10" t="s">
        <v>9</v>
      </c>
      <c r="D647" s="68"/>
      <c r="E647" s="52"/>
      <c r="F647" s="52"/>
      <c r="G647" s="53">
        <f>H644</f>
        <v>3</v>
      </c>
      <c r="H647" s="11"/>
      <c r="I647" s="68"/>
    </row>
    <row r="648" spans="1:9">
      <c r="A648" s="8"/>
      <c r="B648" s="9"/>
      <c r="C648" s="10" t="s">
        <v>12</v>
      </c>
      <c r="D648" s="68"/>
      <c r="E648" s="52"/>
      <c r="F648" s="52"/>
      <c r="G648" s="53">
        <v>2</v>
      </c>
      <c r="H648" s="13" t="s">
        <v>40</v>
      </c>
      <c r="I648" s="68"/>
    </row>
    <row r="649" spans="1:9">
      <c r="A649" s="8"/>
      <c r="B649" s="9"/>
      <c r="C649" s="10" t="s">
        <v>22</v>
      </c>
      <c r="D649" s="68"/>
      <c r="E649" s="52"/>
      <c r="F649" s="52"/>
      <c r="G649" s="53">
        <f>G647</f>
        <v>3</v>
      </c>
      <c r="H649" s="11"/>
      <c r="I649" s="68"/>
    </row>
    <row r="650" spans="1:9">
      <c r="A650" s="23"/>
      <c r="B650" s="23"/>
      <c r="C650" s="5"/>
      <c r="D650" s="102"/>
      <c r="E650" s="23"/>
      <c r="F650" s="23"/>
      <c r="G650" s="23"/>
      <c r="H650" s="102"/>
      <c r="I650" s="102"/>
    </row>
    <row r="651" spans="1:9">
      <c r="A651" s="23"/>
      <c r="B651" s="23"/>
      <c r="C651" s="5" t="s">
        <v>167</v>
      </c>
      <c r="D651" s="102"/>
      <c r="E651" s="23"/>
      <c r="F651" s="23"/>
      <c r="G651" s="23"/>
      <c r="H651" s="102"/>
      <c r="I651" s="102"/>
    </row>
    <row r="652" spans="1:9">
      <c r="A652" s="23"/>
      <c r="B652" s="23" t="s">
        <v>297</v>
      </c>
      <c r="C652" s="26" t="s">
        <v>291</v>
      </c>
      <c r="D652" s="81" t="s">
        <v>40</v>
      </c>
      <c r="E652" s="81">
        <v>1</v>
      </c>
      <c r="F652" s="81">
        <v>1</v>
      </c>
      <c r="G652" s="81">
        <v>1</v>
      </c>
      <c r="H652" s="81">
        <f>G652*F652*E652</f>
        <v>1</v>
      </c>
      <c r="I652" s="70"/>
    </row>
    <row r="653" spans="1:9">
      <c r="A653" s="23"/>
      <c r="B653" s="23"/>
      <c r="C653" s="5"/>
      <c r="D653" s="102"/>
      <c r="E653" s="23"/>
      <c r="F653" s="23"/>
      <c r="G653" s="23"/>
      <c r="H653" s="102"/>
      <c r="I653" s="102"/>
    </row>
    <row r="654" spans="1:9">
      <c r="A654" s="23"/>
      <c r="B654" s="23"/>
      <c r="C654" s="5"/>
      <c r="D654" s="102"/>
      <c r="E654" s="23"/>
      <c r="F654" s="23"/>
      <c r="G654" s="23"/>
      <c r="H654" s="102"/>
      <c r="I654" s="102"/>
    </row>
    <row r="655" spans="1:9">
      <c r="A655" s="8"/>
      <c r="B655" s="9"/>
      <c r="C655" s="10" t="s">
        <v>9</v>
      </c>
      <c r="D655" s="68"/>
      <c r="E655" s="52"/>
      <c r="F655" s="52"/>
      <c r="G655" s="53">
        <f>H652</f>
        <v>1</v>
      </c>
      <c r="H655" s="11"/>
      <c r="I655" s="68"/>
    </row>
    <row r="656" spans="1:9">
      <c r="A656" s="8"/>
      <c r="B656" s="9"/>
      <c r="C656" s="10" t="s">
        <v>12</v>
      </c>
      <c r="D656" s="68"/>
      <c r="E656" s="52"/>
      <c r="F656" s="52"/>
      <c r="G656" s="53">
        <v>1</v>
      </c>
      <c r="H656" s="13" t="s">
        <v>40</v>
      </c>
      <c r="I656" s="68"/>
    </row>
    <row r="657" spans="1:9">
      <c r="A657" s="8"/>
      <c r="B657" s="9"/>
      <c r="C657" s="10" t="s">
        <v>22</v>
      </c>
      <c r="D657" s="68"/>
      <c r="E657" s="52"/>
      <c r="F657" s="52"/>
      <c r="G657" s="53">
        <f>G655</f>
        <v>1</v>
      </c>
      <c r="H657" s="11"/>
      <c r="I657" s="68"/>
    </row>
    <row r="658" spans="1:9">
      <c r="A658" s="23"/>
      <c r="B658" s="23"/>
      <c r="C658" s="5"/>
      <c r="D658" s="85"/>
      <c r="E658" s="23"/>
      <c r="F658" s="23"/>
      <c r="G658" s="23"/>
      <c r="H658" s="85"/>
      <c r="I658" s="85"/>
    </row>
    <row r="659" spans="1:9">
      <c r="A659" s="23"/>
      <c r="B659" s="23"/>
      <c r="C659" s="5" t="s">
        <v>168</v>
      </c>
      <c r="D659" s="102"/>
      <c r="E659" s="23"/>
      <c r="F659" s="23"/>
      <c r="G659" s="23"/>
      <c r="H659" s="102"/>
      <c r="I659" s="102"/>
    </row>
    <row r="660" spans="1:9">
      <c r="A660" s="23"/>
      <c r="B660" s="23" t="s">
        <v>298</v>
      </c>
      <c r="C660" s="26" t="s">
        <v>291</v>
      </c>
      <c r="D660" s="81" t="s">
        <v>40</v>
      </c>
      <c r="E660" s="81">
        <v>4</v>
      </c>
      <c r="F660" s="81">
        <v>1</v>
      </c>
      <c r="G660" s="81">
        <v>1</v>
      </c>
      <c r="H660" s="81">
        <f>G660*F660*E660</f>
        <v>4</v>
      </c>
      <c r="I660" s="70"/>
    </row>
    <row r="661" spans="1:9">
      <c r="A661" s="23"/>
      <c r="B661" s="23"/>
      <c r="C661" s="5"/>
      <c r="D661" s="102"/>
      <c r="E661" s="23"/>
      <c r="F661" s="23"/>
      <c r="G661" s="23"/>
      <c r="H661" s="102"/>
      <c r="I661" s="102"/>
    </row>
    <row r="662" spans="1:9">
      <c r="A662" s="23"/>
      <c r="B662" s="23"/>
      <c r="C662" s="5"/>
      <c r="D662" s="102"/>
      <c r="E662" s="23"/>
      <c r="F662" s="23"/>
      <c r="G662" s="23"/>
      <c r="H662" s="102"/>
      <c r="I662" s="102"/>
    </row>
    <row r="663" spans="1:9">
      <c r="A663" s="8"/>
      <c r="B663" s="9"/>
      <c r="C663" s="10" t="s">
        <v>9</v>
      </c>
      <c r="D663" s="68"/>
      <c r="E663" s="52"/>
      <c r="F663" s="52"/>
      <c r="G663" s="53">
        <f>H660</f>
        <v>4</v>
      </c>
      <c r="H663" s="11"/>
      <c r="I663" s="68"/>
    </row>
    <row r="664" spans="1:9">
      <c r="A664" s="8"/>
      <c r="B664" s="9"/>
      <c r="C664" s="10" t="s">
        <v>12</v>
      </c>
      <c r="D664" s="68"/>
      <c r="E664" s="52"/>
      <c r="F664" s="52"/>
      <c r="G664" s="53">
        <v>3</v>
      </c>
      <c r="H664" s="13" t="s">
        <v>40</v>
      </c>
      <c r="I664" s="68"/>
    </row>
    <row r="665" spans="1:9">
      <c r="A665" s="8"/>
      <c r="B665" s="9"/>
      <c r="C665" s="10" t="s">
        <v>22</v>
      </c>
      <c r="D665" s="68"/>
      <c r="E665" s="52"/>
      <c r="F665" s="52"/>
      <c r="G665" s="53">
        <f>G663</f>
        <v>4</v>
      </c>
      <c r="H665" s="11"/>
      <c r="I665" s="68"/>
    </row>
    <row r="666" spans="1:9">
      <c r="A666" s="23"/>
      <c r="B666" s="23"/>
      <c r="C666" s="5"/>
      <c r="D666" s="102"/>
      <c r="E666" s="23"/>
      <c r="F666" s="23"/>
      <c r="G666" s="23"/>
      <c r="H666" s="102"/>
      <c r="I666" s="102"/>
    </row>
    <row r="667" spans="1:9">
      <c r="A667" s="23"/>
      <c r="B667" s="23"/>
      <c r="C667" s="5" t="s">
        <v>169</v>
      </c>
      <c r="D667" s="102"/>
      <c r="E667" s="23"/>
      <c r="F667" s="23"/>
      <c r="G667" s="23"/>
      <c r="H667" s="102"/>
      <c r="I667" s="102"/>
    </row>
    <row r="668" spans="1:9">
      <c r="A668" s="23"/>
      <c r="B668" s="23" t="s">
        <v>299</v>
      </c>
      <c r="C668" s="26" t="s">
        <v>291</v>
      </c>
      <c r="D668" s="81" t="s">
        <v>40</v>
      </c>
      <c r="E668" s="81">
        <v>2</v>
      </c>
      <c r="F668" s="81">
        <v>1</v>
      </c>
      <c r="G668" s="81">
        <v>1</v>
      </c>
      <c r="H668" s="81">
        <f>G668*F668*E668</f>
        <v>2</v>
      </c>
      <c r="I668" s="70"/>
    </row>
    <row r="669" spans="1:9">
      <c r="A669" s="23"/>
      <c r="B669" s="23"/>
      <c r="C669" s="5"/>
      <c r="D669" s="102"/>
      <c r="E669" s="23"/>
      <c r="F669" s="23"/>
      <c r="G669" s="23"/>
      <c r="H669" s="102"/>
      <c r="I669" s="102"/>
    </row>
    <row r="670" spans="1:9">
      <c r="A670" s="23"/>
      <c r="B670" s="23"/>
      <c r="C670" s="5"/>
      <c r="D670" s="102"/>
      <c r="E670" s="23"/>
      <c r="F670" s="23"/>
      <c r="G670" s="23"/>
      <c r="H670" s="102"/>
      <c r="I670" s="102"/>
    </row>
    <row r="671" spans="1:9">
      <c r="A671" s="8"/>
      <c r="B671" s="9"/>
      <c r="C671" s="10" t="s">
        <v>9</v>
      </c>
      <c r="D671" s="68"/>
      <c r="E671" s="52"/>
      <c r="F671" s="52"/>
      <c r="G671" s="53">
        <f>H668</f>
        <v>2</v>
      </c>
      <c r="H671" s="11"/>
      <c r="I671" s="68"/>
    </row>
    <row r="672" spans="1:9">
      <c r="A672" s="8"/>
      <c r="B672" s="9"/>
      <c r="C672" s="10" t="s">
        <v>12</v>
      </c>
      <c r="D672" s="68"/>
      <c r="E672" s="52"/>
      <c r="F672" s="52"/>
      <c r="G672" s="53">
        <v>2</v>
      </c>
      <c r="H672" s="13" t="s">
        <v>40</v>
      </c>
      <c r="I672" s="68"/>
    </row>
    <row r="673" spans="1:9">
      <c r="A673" s="8"/>
      <c r="B673" s="9"/>
      <c r="C673" s="10" t="s">
        <v>22</v>
      </c>
      <c r="D673" s="68"/>
      <c r="E673" s="52"/>
      <c r="F673" s="52"/>
      <c r="G673" s="53">
        <f>G671</f>
        <v>2</v>
      </c>
      <c r="H673" s="11"/>
      <c r="I673" s="68"/>
    </row>
    <row r="674" spans="1:9">
      <c r="A674" s="23"/>
      <c r="B674" s="23"/>
      <c r="C674" s="5"/>
      <c r="D674" s="102"/>
      <c r="E674" s="23"/>
      <c r="F674" s="23"/>
      <c r="G674" s="23"/>
      <c r="H674" s="102"/>
      <c r="I674" s="102"/>
    </row>
    <row r="675" spans="1:9">
      <c r="A675" s="23"/>
      <c r="B675" s="23"/>
      <c r="C675" s="5" t="s">
        <v>170</v>
      </c>
      <c r="D675" s="102"/>
      <c r="E675" s="23"/>
      <c r="F675" s="23"/>
      <c r="G675" s="23"/>
      <c r="H675" s="102"/>
      <c r="I675" s="102"/>
    </row>
    <row r="676" spans="1:9">
      <c r="A676" s="23"/>
      <c r="B676" s="23" t="s">
        <v>300</v>
      </c>
      <c r="C676" s="26" t="s">
        <v>291</v>
      </c>
      <c r="D676" s="81" t="s">
        <v>40</v>
      </c>
      <c r="E676" s="81">
        <v>3</v>
      </c>
      <c r="F676" s="81">
        <v>1</v>
      </c>
      <c r="G676" s="81">
        <v>1</v>
      </c>
      <c r="H676" s="81">
        <f>G676*F676*E676</f>
        <v>3</v>
      </c>
      <c r="I676" s="70"/>
    </row>
    <row r="677" spans="1:9">
      <c r="A677" s="23"/>
      <c r="B677" s="23"/>
      <c r="C677" s="5"/>
      <c r="D677" s="102"/>
      <c r="E677" s="23"/>
      <c r="F677" s="23"/>
      <c r="G677" s="23"/>
      <c r="H677" s="102"/>
      <c r="I677" s="102"/>
    </row>
    <row r="678" spans="1:9">
      <c r="A678" s="23"/>
      <c r="B678" s="23"/>
      <c r="C678" s="5"/>
      <c r="D678" s="102"/>
      <c r="E678" s="23"/>
      <c r="F678" s="23"/>
      <c r="G678" s="23"/>
      <c r="H678" s="102"/>
      <c r="I678" s="102"/>
    </row>
    <row r="679" spans="1:9">
      <c r="A679" s="8"/>
      <c r="B679" s="9"/>
      <c r="C679" s="10" t="s">
        <v>9</v>
      </c>
      <c r="D679" s="68"/>
      <c r="E679" s="52"/>
      <c r="F679" s="52"/>
      <c r="G679" s="53">
        <f>H676</f>
        <v>3</v>
      </c>
      <c r="H679" s="11"/>
      <c r="I679" s="68"/>
    </row>
    <row r="680" spans="1:9">
      <c r="A680" s="8"/>
      <c r="B680" s="9"/>
      <c r="C680" s="10" t="s">
        <v>12</v>
      </c>
      <c r="D680" s="68"/>
      <c r="E680" s="52"/>
      <c r="F680" s="52"/>
      <c r="G680" s="53">
        <v>4</v>
      </c>
      <c r="H680" s="13" t="s">
        <v>40</v>
      </c>
      <c r="I680" s="68"/>
    </row>
    <row r="681" spans="1:9">
      <c r="A681" s="8"/>
      <c r="B681" s="9"/>
      <c r="C681" s="10" t="s">
        <v>22</v>
      </c>
      <c r="D681" s="68"/>
      <c r="E681" s="52"/>
      <c r="F681" s="52"/>
      <c r="G681" s="53">
        <f>G679</f>
        <v>3</v>
      </c>
      <c r="H681" s="11"/>
      <c r="I681" s="68"/>
    </row>
    <row r="682" spans="1:9">
      <c r="A682" s="23"/>
      <c r="B682" s="23"/>
      <c r="C682" s="5"/>
      <c r="D682" s="102"/>
      <c r="E682" s="23"/>
      <c r="F682" s="23"/>
      <c r="G682" s="23"/>
      <c r="H682" s="102"/>
      <c r="I682" s="102"/>
    </row>
    <row r="683" spans="1:9">
      <c r="A683" s="23"/>
      <c r="B683" s="23"/>
      <c r="C683" s="5" t="s">
        <v>171</v>
      </c>
      <c r="D683" s="102"/>
      <c r="E683" s="23"/>
      <c r="F683" s="23"/>
      <c r="G683" s="23"/>
      <c r="H683" s="102"/>
      <c r="I683" s="102"/>
    </row>
    <row r="684" spans="1:9">
      <c r="A684" s="23"/>
      <c r="B684" s="23" t="s">
        <v>301</v>
      </c>
      <c r="C684" s="26" t="s">
        <v>291</v>
      </c>
      <c r="D684" s="81" t="s">
        <v>40</v>
      </c>
      <c r="E684" s="81">
        <v>1</v>
      </c>
      <c r="F684" s="81">
        <v>1</v>
      </c>
      <c r="G684" s="81">
        <v>1</v>
      </c>
      <c r="H684" s="81">
        <f>G684*F684*E684</f>
        <v>1</v>
      </c>
      <c r="I684" s="70"/>
    </row>
    <row r="685" spans="1:9">
      <c r="A685" s="23"/>
      <c r="B685" s="23"/>
      <c r="C685" s="5"/>
      <c r="D685" s="102"/>
      <c r="E685" s="23"/>
      <c r="F685" s="23"/>
      <c r="G685" s="23"/>
      <c r="H685" s="102"/>
      <c r="I685" s="102"/>
    </row>
    <row r="686" spans="1:9">
      <c r="A686" s="23"/>
      <c r="B686" s="23"/>
      <c r="C686" s="5"/>
      <c r="D686" s="102"/>
      <c r="E686" s="23"/>
      <c r="F686" s="23"/>
      <c r="G686" s="23"/>
      <c r="H686" s="102"/>
      <c r="I686" s="102"/>
    </row>
    <row r="687" spans="1:9">
      <c r="A687" s="8"/>
      <c r="B687" s="9"/>
      <c r="C687" s="10" t="s">
        <v>9</v>
      </c>
      <c r="D687" s="68"/>
      <c r="E687" s="52"/>
      <c r="F687" s="52"/>
      <c r="G687" s="53">
        <f>H684</f>
        <v>1</v>
      </c>
      <c r="H687" s="11"/>
      <c r="I687" s="68"/>
    </row>
    <row r="688" spans="1:9">
      <c r="A688" s="8"/>
      <c r="B688" s="9"/>
      <c r="C688" s="10" t="s">
        <v>12</v>
      </c>
      <c r="D688" s="68"/>
      <c r="E688" s="52"/>
      <c r="F688" s="52"/>
      <c r="G688" s="53">
        <v>1</v>
      </c>
      <c r="H688" s="13" t="s">
        <v>40</v>
      </c>
      <c r="I688" s="68"/>
    </row>
    <row r="689" spans="1:9">
      <c r="A689" s="8"/>
      <c r="B689" s="9"/>
      <c r="C689" s="10" t="s">
        <v>22</v>
      </c>
      <c r="D689" s="68"/>
      <c r="E689" s="52"/>
      <c r="F689" s="52"/>
      <c r="G689" s="53">
        <f>G687</f>
        <v>1</v>
      </c>
      <c r="H689" s="11"/>
      <c r="I689" s="68"/>
    </row>
    <row r="690" spans="1:9">
      <c r="A690" s="23"/>
      <c r="B690" s="23"/>
      <c r="C690" s="5"/>
      <c r="D690" s="102"/>
      <c r="E690" s="23"/>
      <c r="F690" s="23"/>
      <c r="G690" s="23"/>
      <c r="H690" s="102"/>
      <c r="I690" s="102"/>
    </row>
    <row r="691" spans="1:9">
      <c r="A691" s="23"/>
      <c r="B691" s="23"/>
      <c r="C691" s="5" t="s">
        <v>172</v>
      </c>
      <c r="D691" s="102"/>
      <c r="E691" s="23"/>
      <c r="F691" s="23"/>
      <c r="G691" s="23"/>
      <c r="H691" s="102"/>
      <c r="I691" s="102"/>
    </row>
    <row r="692" spans="1:9">
      <c r="A692" s="23"/>
      <c r="B692" s="23" t="s">
        <v>302</v>
      </c>
      <c r="C692" s="26" t="s">
        <v>291</v>
      </c>
      <c r="D692" s="81" t="s">
        <v>40</v>
      </c>
      <c r="E692" s="81">
        <v>1</v>
      </c>
      <c r="F692" s="81">
        <v>1</v>
      </c>
      <c r="G692" s="81">
        <v>1</v>
      </c>
      <c r="H692" s="81">
        <f>G692*F692*E692</f>
        <v>1</v>
      </c>
      <c r="I692" s="70"/>
    </row>
    <row r="693" spans="1:9">
      <c r="A693" s="23"/>
      <c r="B693" s="23"/>
      <c r="C693" s="5"/>
      <c r="D693" s="102"/>
      <c r="E693" s="23"/>
      <c r="F693" s="23"/>
      <c r="G693" s="23"/>
      <c r="H693" s="102"/>
      <c r="I693" s="102"/>
    </row>
    <row r="694" spans="1:9">
      <c r="A694" s="23"/>
      <c r="B694" s="23"/>
      <c r="C694" s="5"/>
      <c r="D694" s="102"/>
      <c r="E694" s="23"/>
      <c r="F694" s="23"/>
      <c r="G694" s="23"/>
      <c r="H694" s="102"/>
      <c r="I694" s="102"/>
    </row>
    <row r="695" spans="1:9">
      <c r="A695" s="8"/>
      <c r="B695" s="9"/>
      <c r="C695" s="10" t="s">
        <v>9</v>
      </c>
      <c r="D695" s="68"/>
      <c r="E695" s="52"/>
      <c r="F695" s="52"/>
      <c r="G695" s="53">
        <f>H692</f>
        <v>1</v>
      </c>
      <c r="H695" s="11"/>
      <c r="I695" s="68"/>
    </row>
    <row r="696" spans="1:9">
      <c r="A696" s="8"/>
      <c r="B696" s="9"/>
      <c r="C696" s="10" t="s">
        <v>12</v>
      </c>
      <c r="D696" s="68"/>
      <c r="E696" s="52"/>
      <c r="F696" s="52"/>
      <c r="G696" s="53">
        <v>1</v>
      </c>
      <c r="H696" s="13" t="s">
        <v>40</v>
      </c>
      <c r="I696" s="68"/>
    </row>
    <row r="697" spans="1:9">
      <c r="A697" s="8"/>
      <c r="B697" s="9"/>
      <c r="C697" s="10" t="s">
        <v>22</v>
      </c>
      <c r="D697" s="68"/>
      <c r="E697" s="52"/>
      <c r="F697" s="52"/>
      <c r="G697" s="53">
        <f>G695</f>
        <v>1</v>
      </c>
      <c r="H697" s="11"/>
      <c r="I697" s="68"/>
    </row>
    <row r="698" spans="1:9">
      <c r="A698" s="23"/>
      <c r="B698" s="23"/>
      <c r="C698" s="5"/>
      <c r="D698" s="102"/>
      <c r="E698" s="23"/>
      <c r="F698" s="23"/>
      <c r="G698" s="23"/>
      <c r="H698" s="102"/>
      <c r="I698" s="102"/>
    </row>
    <row r="699" spans="1:9">
      <c r="A699" s="23"/>
      <c r="B699" s="23"/>
      <c r="C699" s="5" t="s">
        <v>173</v>
      </c>
      <c r="D699" s="102"/>
      <c r="E699" s="23"/>
      <c r="F699" s="23"/>
      <c r="G699" s="23"/>
      <c r="H699" s="102"/>
      <c r="I699" s="102"/>
    </row>
    <row r="700" spans="1:9">
      <c r="A700" s="23"/>
      <c r="B700" s="23" t="s">
        <v>303</v>
      </c>
      <c r="C700" s="26" t="s">
        <v>291</v>
      </c>
      <c r="D700" s="81" t="s">
        <v>40</v>
      </c>
      <c r="E700" s="81">
        <v>1</v>
      </c>
      <c r="F700" s="81">
        <v>1</v>
      </c>
      <c r="G700" s="81">
        <v>1</v>
      </c>
      <c r="H700" s="81">
        <f>G700*F700*E700</f>
        <v>1</v>
      </c>
      <c r="I700" s="70"/>
    </row>
    <row r="701" spans="1:9">
      <c r="A701" s="23"/>
      <c r="B701" s="23"/>
      <c r="C701" s="5"/>
      <c r="D701" s="102"/>
      <c r="E701" s="23"/>
      <c r="F701" s="23"/>
      <c r="G701" s="23"/>
      <c r="H701" s="102"/>
      <c r="I701" s="102"/>
    </row>
    <row r="702" spans="1:9">
      <c r="A702" s="23"/>
      <c r="B702" s="23"/>
      <c r="C702" s="5"/>
      <c r="D702" s="102"/>
      <c r="E702" s="23"/>
      <c r="F702" s="23"/>
      <c r="G702" s="23"/>
      <c r="H702" s="102"/>
      <c r="I702" s="102"/>
    </row>
    <row r="703" spans="1:9">
      <c r="A703" s="8"/>
      <c r="B703" s="9"/>
      <c r="C703" s="10" t="s">
        <v>9</v>
      </c>
      <c r="D703" s="68"/>
      <c r="E703" s="52"/>
      <c r="F703" s="52"/>
      <c r="G703" s="53">
        <f>H700</f>
        <v>1</v>
      </c>
      <c r="H703" s="11"/>
      <c r="I703" s="68"/>
    </row>
    <row r="704" spans="1:9">
      <c r="A704" s="8"/>
      <c r="B704" s="9"/>
      <c r="C704" s="10" t="s">
        <v>12</v>
      </c>
      <c r="D704" s="68"/>
      <c r="E704" s="52"/>
      <c r="F704" s="52"/>
      <c r="G704" s="53">
        <v>1</v>
      </c>
      <c r="H704" s="13" t="s">
        <v>40</v>
      </c>
      <c r="I704" s="68"/>
    </row>
    <row r="705" spans="1:9">
      <c r="A705" s="8"/>
      <c r="B705" s="9"/>
      <c r="C705" s="10" t="s">
        <v>22</v>
      </c>
      <c r="D705" s="68"/>
      <c r="E705" s="52"/>
      <c r="F705" s="52"/>
      <c r="G705" s="53">
        <f>G703</f>
        <v>1</v>
      </c>
      <c r="H705" s="11"/>
      <c r="I705" s="68"/>
    </row>
    <row r="706" spans="1:9">
      <c r="A706" s="23"/>
      <c r="B706" s="23"/>
      <c r="C706" s="5"/>
      <c r="D706" s="102"/>
      <c r="E706" s="23"/>
      <c r="F706" s="23"/>
      <c r="G706" s="23"/>
      <c r="H706" s="102"/>
      <c r="I706" s="102"/>
    </row>
    <row r="707" spans="1:9">
      <c r="A707" s="23"/>
      <c r="B707" s="23"/>
      <c r="C707" s="5" t="s">
        <v>174</v>
      </c>
      <c r="D707" s="102"/>
      <c r="E707" s="23"/>
      <c r="F707" s="23"/>
      <c r="G707" s="23"/>
      <c r="H707" s="102"/>
      <c r="I707" s="102"/>
    </row>
    <row r="708" spans="1:9">
      <c r="A708" s="23"/>
      <c r="B708" s="23" t="s">
        <v>304</v>
      </c>
      <c r="C708" s="26" t="s">
        <v>291</v>
      </c>
      <c r="D708" s="81" t="s">
        <v>40</v>
      </c>
      <c r="E708" s="81">
        <v>1</v>
      </c>
      <c r="F708" s="81">
        <v>1</v>
      </c>
      <c r="G708" s="81">
        <v>1</v>
      </c>
      <c r="H708" s="81">
        <f>G708*F708*E708</f>
        <v>1</v>
      </c>
      <c r="I708" s="70"/>
    </row>
    <row r="709" spans="1:9">
      <c r="A709" s="23"/>
      <c r="B709" s="23"/>
      <c r="C709" s="5"/>
      <c r="D709" s="102"/>
      <c r="E709" s="23"/>
      <c r="F709" s="23"/>
      <c r="G709" s="23"/>
      <c r="H709" s="102"/>
      <c r="I709" s="102"/>
    </row>
    <row r="710" spans="1:9">
      <c r="A710" s="23"/>
      <c r="B710" s="23"/>
      <c r="C710" s="5"/>
      <c r="D710" s="102"/>
      <c r="E710" s="23"/>
      <c r="F710" s="23"/>
      <c r="G710" s="23"/>
      <c r="H710" s="102"/>
      <c r="I710" s="102"/>
    </row>
    <row r="711" spans="1:9">
      <c r="A711" s="8"/>
      <c r="B711" s="9"/>
      <c r="C711" s="10" t="s">
        <v>9</v>
      </c>
      <c r="D711" s="68"/>
      <c r="E711" s="52"/>
      <c r="F711" s="52"/>
      <c r="G711" s="53">
        <f>H708</f>
        <v>1</v>
      </c>
      <c r="H711" s="11"/>
      <c r="I711" s="68"/>
    </row>
    <row r="712" spans="1:9">
      <c r="A712" s="8"/>
      <c r="B712" s="9"/>
      <c r="C712" s="10" t="s">
        <v>12</v>
      </c>
      <c r="D712" s="68"/>
      <c r="E712" s="52"/>
      <c r="F712" s="52"/>
      <c r="G712" s="53">
        <v>1</v>
      </c>
      <c r="H712" s="13" t="s">
        <v>40</v>
      </c>
      <c r="I712" s="68"/>
    </row>
    <row r="713" spans="1:9">
      <c r="A713" s="8"/>
      <c r="B713" s="9"/>
      <c r="C713" s="10" t="s">
        <v>22</v>
      </c>
      <c r="D713" s="68"/>
      <c r="E713" s="52"/>
      <c r="F713" s="52"/>
      <c r="G713" s="53">
        <f>G711</f>
        <v>1</v>
      </c>
      <c r="H713" s="11"/>
      <c r="I713" s="68"/>
    </row>
    <row r="714" spans="1:9">
      <c r="A714" s="23"/>
      <c r="B714" s="23"/>
      <c r="C714" s="5"/>
      <c r="D714" s="102"/>
      <c r="E714" s="23"/>
      <c r="F714" s="23"/>
      <c r="G714" s="23"/>
      <c r="H714" s="102"/>
      <c r="I714" s="102"/>
    </row>
    <row r="715" spans="1:9" ht="29">
      <c r="A715" s="23"/>
      <c r="B715" s="23" t="s">
        <v>306</v>
      </c>
      <c r="C715" s="5" t="s">
        <v>305</v>
      </c>
      <c r="D715" s="102"/>
      <c r="E715" s="23"/>
      <c r="F715" s="23"/>
      <c r="G715" s="23"/>
      <c r="H715" s="102"/>
      <c r="I715" s="102"/>
    </row>
    <row r="716" spans="1:9">
      <c r="A716" s="23"/>
      <c r="B716" s="23" t="s">
        <v>307</v>
      </c>
      <c r="C716" s="26" t="s">
        <v>291</v>
      </c>
      <c r="D716" s="81" t="s">
        <v>40</v>
      </c>
      <c r="E716" s="81">
        <v>16</v>
      </c>
      <c r="F716" s="81">
        <v>1</v>
      </c>
      <c r="G716" s="81">
        <v>1</v>
      </c>
      <c r="H716" s="81">
        <f>G716*F716*E716</f>
        <v>16</v>
      </c>
      <c r="I716" s="70"/>
    </row>
    <row r="717" spans="1:9">
      <c r="A717" s="23"/>
      <c r="B717" s="23"/>
      <c r="C717" s="5"/>
      <c r="D717" s="102"/>
      <c r="E717" s="23"/>
      <c r="F717" s="23"/>
      <c r="G717" s="23"/>
      <c r="H717" s="102"/>
      <c r="I717" s="102"/>
    </row>
    <row r="718" spans="1:9">
      <c r="A718" s="23"/>
      <c r="B718" s="23"/>
      <c r="C718" s="5"/>
      <c r="D718" s="102"/>
      <c r="E718" s="23"/>
      <c r="F718" s="23"/>
      <c r="G718" s="23"/>
      <c r="H718" s="102"/>
      <c r="I718" s="102"/>
    </row>
    <row r="719" spans="1:9">
      <c r="A719" s="8"/>
      <c r="B719" s="9"/>
      <c r="C719" s="10" t="s">
        <v>9</v>
      </c>
      <c r="D719" s="68"/>
      <c r="E719" s="52"/>
      <c r="F719" s="52"/>
      <c r="G719" s="53">
        <f>H716</f>
        <v>16</v>
      </c>
      <c r="H719" s="11"/>
      <c r="I719" s="68"/>
    </row>
    <row r="720" spans="1:9">
      <c r="A720" s="8"/>
      <c r="B720" s="9"/>
      <c r="C720" s="10" t="s">
        <v>12</v>
      </c>
      <c r="D720" s="68"/>
      <c r="E720" s="52"/>
      <c r="F720" s="52"/>
      <c r="G720" s="53">
        <v>0</v>
      </c>
      <c r="H720" s="13" t="s">
        <v>40</v>
      </c>
      <c r="I720" s="68"/>
    </row>
    <row r="721" spans="1:9">
      <c r="A721" s="8"/>
      <c r="B721" s="9"/>
      <c r="C721" s="10" t="s">
        <v>22</v>
      </c>
      <c r="D721" s="68"/>
      <c r="E721" s="52"/>
      <c r="F721" s="52"/>
      <c r="G721" s="53">
        <f>G719</f>
        <v>16</v>
      </c>
      <c r="H721" s="11"/>
      <c r="I721" s="68"/>
    </row>
    <row r="722" spans="1:9">
      <c r="A722" s="23"/>
      <c r="B722" s="23"/>
      <c r="C722" s="5"/>
      <c r="D722" s="102"/>
      <c r="E722" s="23"/>
      <c r="F722" s="23"/>
      <c r="G722" s="23"/>
      <c r="H722" s="102"/>
      <c r="I722" s="102"/>
    </row>
    <row r="723" spans="1:9">
      <c r="A723" s="23"/>
      <c r="B723" s="23" t="s">
        <v>306</v>
      </c>
      <c r="C723" s="5" t="s">
        <v>308</v>
      </c>
      <c r="D723" s="102"/>
      <c r="E723" s="23"/>
      <c r="F723" s="23"/>
      <c r="G723" s="23"/>
      <c r="H723" s="102"/>
      <c r="I723" s="102"/>
    </row>
    <row r="724" spans="1:9">
      <c r="A724" s="23"/>
      <c r="B724" s="23" t="s">
        <v>307</v>
      </c>
      <c r="C724" s="26" t="s">
        <v>291</v>
      </c>
      <c r="D724" s="81" t="s">
        <v>40</v>
      </c>
      <c r="E724" s="81">
        <v>2</v>
      </c>
      <c r="F724" s="81">
        <v>1</v>
      </c>
      <c r="G724" s="81">
        <v>1</v>
      </c>
      <c r="H724" s="81">
        <f>G724*F724*E724</f>
        <v>2</v>
      </c>
      <c r="I724" s="70"/>
    </row>
    <row r="725" spans="1:9">
      <c r="A725" s="23"/>
      <c r="B725" s="23"/>
      <c r="C725" s="5"/>
      <c r="D725" s="102"/>
      <c r="E725" s="23"/>
      <c r="F725" s="23"/>
      <c r="G725" s="23"/>
      <c r="H725" s="102"/>
      <c r="I725" s="102"/>
    </row>
    <row r="726" spans="1:9">
      <c r="A726" s="23"/>
      <c r="B726" s="23"/>
      <c r="C726" s="5"/>
      <c r="D726" s="102"/>
      <c r="E726" s="23"/>
      <c r="F726" s="23"/>
      <c r="G726" s="23"/>
      <c r="H726" s="102"/>
      <c r="I726" s="102"/>
    </row>
    <row r="727" spans="1:9">
      <c r="A727" s="8"/>
      <c r="B727" s="9"/>
      <c r="C727" s="10" t="s">
        <v>9</v>
      </c>
      <c r="D727" s="68"/>
      <c r="E727" s="52"/>
      <c r="F727" s="52"/>
      <c r="G727" s="53">
        <f>H724</f>
        <v>2</v>
      </c>
      <c r="H727" s="11"/>
      <c r="I727" s="68"/>
    </row>
    <row r="728" spans="1:9">
      <c r="A728" s="8"/>
      <c r="B728" s="9"/>
      <c r="C728" s="10" t="s">
        <v>12</v>
      </c>
      <c r="D728" s="68"/>
      <c r="E728" s="52"/>
      <c r="F728" s="52"/>
      <c r="G728" s="53">
        <v>0</v>
      </c>
      <c r="H728" s="13" t="s">
        <v>40</v>
      </c>
      <c r="I728" s="68"/>
    </row>
    <row r="729" spans="1:9">
      <c r="A729" s="8"/>
      <c r="B729" s="9"/>
      <c r="C729" s="10" t="s">
        <v>22</v>
      </c>
      <c r="D729" s="68"/>
      <c r="E729" s="52"/>
      <c r="F729" s="52"/>
      <c r="G729" s="53">
        <f>G727</f>
        <v>2</v>
      </c>
      <c r="H729" s="11"/>
      <c r="I729" s="68"/>
    </row>
    <row r="730" spans="1:9">
      <c r="A730" s="23"/>
      <c r="B730" s="23"/>
      <c r="C730" s="5"/>
      <c r="D730" s="102"/>
      <c r="E730" s="23"/>
      <c r="F730" s="23"/>
      <c r="G730" s="23"/>
      <c r="H730" s="102"/>
      <c r="I730" s="102"/>
    </row>
    <row r="731" spans="1:9">
      <c r="A731" s="23"/>
      <c r="B731" s="23"/>
      <c r="C731" s="5"/>
      <c r="D731" s="102"/>
      <c r="E731" s="23"/>
      <c r="F731" s="23"/>
      <c r="G731" s="23"/>
      <c r="H731" s="102"/>
      <c r="I731" s="102"/>
    </row>
    <row r="732" spans="1:9">
      <c r="A732" s="23"/>
      <c r="B732" s="23"/>
      <c r="C732" s="5"/>
      <c r="D732" s="102"/>
      <c r="E732" s="23"/>
      <c r="F732" s="23"/>
      <c r="G732" s="23"/>
      <c r="H732" s="102"/>
      <c r="I732" s="102"/>
    </row>
    <row r="733" spans="1:9">
      <c r="A733" s="23"/>
      <c r="B733" s="23"/>
      <c r="C733" s="5"/>
      <c r="D733" s="102"/>
      <c r="E733" s="23"/>
      <c r="F733" s="23"/>
      <c r="G733" s="23"/>
      <c r="H733" s="102"/>
      <c r="I733" s="102"/>
    </row>
    <row r="734" spans="1:9">
      <c r="A734" s="23"/>
      <c r="B734" s="23"/>
      <c r="C734" s="5"/>
      <c r="D734" s="102"/>
      <c r="E734" s="23"/>
      <c r="F734" s="23"/>
      <c r="G734" s="23"/>
      <c r="H734" s="102"/>
      <c r="I734" s="102"/>
    </row>
    <row r="735" spans="1:9">
      <c r="A735" s="23"/>
      <c r="B735" s="23"/>
      <c r="C735" s="5"/>
      <c r="D735" s="102"/>
      <c r="E735" s="23"/>
      <c r="F735" s="23"/>
      <c r="G735" s="23"/>
      <c r="H735" s="102"/>
      <c r="I735" s="102"/>
    </row>
    <row r="736" spans="1:9">
      <c r="A736" s="23"/>
      <c r="B736" s="23"/>
      <c r="C736" s="5"/>
      <c r="D736" s="102"/>
      <c r="E736" s="23"/>
      <c r="F736" s="23"/>
      <c r="G736" s="23"/>
      <c r="H736" s="102"/>
      <c r="I736" s="102"/>
    </row>
    <row r="737" spans="1:9">
      <c r="A737" s="23"/>
      <c r="B737" s="23"/>
      <c r="C737" s="5"/>
      <c r="D737" s="102"/>
      <c r="E737" s="23"/>
      <c r="F737" s="23"/>
      <c r="G737" s="23"/>
      <c r="H737" s="102"/>
      <c r="I737" s="102"/>
    </row>
    <row r="738" spans="1:9">
      <c r="A738" s="23"/>
      <c r="B738" s="23"/>
      <c r="C738" s="5"/>
      <c r="D738" s="102"/>
      <c r="E738" s="23"/>
      <c r="F738" s="23"/>
      <c r="G738" s="23"/>
      <c r="H738" s="102"/>
      <c r="I738" s="102"/>
    </row>
    <row r="739" spans="1:9">
      <c r="A739" s="23"/>
      <c r="B739" s="23"/>
      <c r="C739" s="5"/>
      <c r="D739" s="102"/>
      <c r="E739" s="23"/>
      <c r="F739" s="23"/>
      <c r="G739" s="23"/>
      <c r="H739" s="102"/>
      <c r="I739" s="102"/>
    </row>
    <row r="740" spans="1:9">
      <c r="A740" s="23"/>
      <c r="B740" s="23"/>
      <c r="C740" s="5"/>
      <c r="D740" s="102"/>
      <c r="E740" s="23"/>
      <c r="F740" s="23"/>
      <c r="G740" s="23"/>
      <c r="H740" s="102"/>
      <c r="I740" s="102"/>
    </row>
    <row r="741" spans="1:9">
      <c r="A741" s="23"/>
      <c r="B741" s="23"/>
      <c r="C741" s="5"/>
      <c r="D741" s="102"/>
      <c r="E741" s="23"/>
      <c r="F741" s="23"/>
      <c r="G741" s="23"/>
      <c r="H741" s="102"/>
      <c r="I741" s="102"/>
    </row>
    <row r="742" spans="1:9">
      <c r="A742" s="23"/>
      <c r="B742" s="23"/>
      <c r="C742" s="5"/>
      <c r="D742" s="102"/>
      <c r="E742" s="23"/>
      <c r="F742" s="23"/>
      <c r="G742" s="23"/>
      <c r="H742" s="102"/>
      <c r="I742" s="102"/>
    </row>
    <row r="743" spans="1:9">
      <c r="A743" s="23"/>
      <c r="B743" s="23"/>
      <c r="C743" s="5"/>
      <c r="D743" s="102"/>
      <c r="E743" s="23"/>
      <c r="F743" s="23"/>
      <c r="G743" s="23"/>
      <c r="H743" s="102"/>
      <c r="I743" s="102"/>
    </row>
    <row r="744" spans="1:9">
      <c r="A744" s="23"/>
      <c r="B744" s="23"/>
      <c r="C744" s="5"/>
      <c r="D744" s="102"/>
      <c r="E744" s="23"/>
      <c r="F744" s="23"/>
      <c r="G744" s="23"/>
      <c r="H744" s="102"/>
      <c r="I744" s="102"/>
    </row>
    <row r="745" spans="1:9">
      <c r="A745" s="23"/>
      <c r="B745" s="23"/>
      <c r="C745" s="5"/>
      <c r="D745" s="102"/>
      <c r="E745" s="23"/>
      <c r="F745" s="23"/>
      <c r="G745" s="23"/>
      <c r="H745" s="102"/>
      <c r="I745" s="102"/>
    </row>
    <row r="746" spans="1:9">
      <c r="A746" s="23"/>
      <c r="B746" s="23"/>
      <c r="C746" s="5"/>
      <c r="D746" s="102"/>
      <c r="E746" s="23"/>
      <c r="F746" s="23"/>
      <c r="G746" s="23"/>
      <c r="H746" s="102"/>
      <c r="I746" s="102"/>
    </row>
    <row r="747" spans="1:9">
      <c r="A747" s="23"/>
      <c r="B747" s="23"/>
      <c r="C747" s="5"/>
      <c r="D747" s="102"/>
      <c r="E747" s="23"/>
      <c r="F747" s="23"/>
      <c r="G747" s="23"/>
      <c r="H747" s="102"/>
      <c r="I747" s="102"/>
    </row>
    <row r="748" spans="1:9">
      <c r="A748" s="23"/>
      <c r="B748" s="23"/>
      <c r="C748" s="5"/>
      <c r="D748" s="102"/>
      <c r="E748" s="23"/>
      <c r="F748" s="23"/>
      <c r="G748" s="23"/>
      <c r="H748" s="102"/>
      <c r="I748" s="102"/>
    </row>
    <row r="749" spans="1:9">
      <c r="A749" s="23"/>
      <c r="B749" s="23"/>
      <c r="C749" s="5"/>
      <c r="D749" s="102"/>
      <c r="E749" s="23"/>
      <c r="F749" s="23"/>
      <c r="G749" s="23"/>
      <c r="H749" s="102"/>
      <c r="I749" s="102"/>
    </row>
    <row r="750" spans="1:9">
      <c r="A750" s="23"/>
      <c r="B750" s="23"/>
      <c r="C750" s="5"/>
      <c r="D750" s="102"/>
      <c r="E750" s="23"/>
      <c r="F750" s="23"/>
      <c r="G750" s="23"/>
      <c r="H750" s="102"/>
      <c r="I750" s="102"/>
    </row>
    <row r="751" spans="1:9">
      <c r="A751" s="23"/>
      <c r="B751" s="23"/>
      <c r="C751" s="5"/>
      <c r="D751" s="102"/>
      <c r="E751" s="23"/>
      <c r="F751" s="23"/>
      <c r="G751" s="23"/>
      <c r="H751" s="102"/>
      <c r="I751" s="102"/>
    </row>
    <row r="752" spans="1:9">
      <c r="A752" s="23"/>
      <c r="B752" s="23"/>
      <c r="C752" s="5"/>
      <c r="D752" s="102"/>
      <c r="E752" s="23"/>
      <c r="F752" s="23"/>
      <c r="G752" s="23"/>
      <c r="H752" s="102"/>
      <c r="I752" s="102"/>
    </row>
    <row r="753" spans="1:9">
      <c r="A753" s="23"/>
      <c r="B753" s="23"/>
      <c r="C753" s="5"/>
      <c r="D753" s="102"/>
      <c r="E753" s="23"/>
      <c r="F753" s="23"/>
      <c r="G753" s="23"/>
      <c r="H753" s="102"/>
      <c r="I753" s="102"/>
    </row>
    <row r="754" spans="1:9">
      <c r="A754" s="23"/>
      <c r="B754" s="23"/>
      <c r="C754" s="5"/>
      <c r="D754" s="102"/>
      <c r="E754" s="23"/>
      <c r="F754" s="23"/>
      <c r="G754" s="23"/>
      <c r="H754" s="102"/>
      <c r="I754" s="102"/>
    </row>
    <row r="755" spans="1:9">
      <c r="A755" s="23"/>
      <c r="B755" s="23"/>
      <c r="C755" s="5"/>
      <c r="D755" s="102"/>
      <c r="E755" s="23"/>
      <c r="F755" s="23"/>
      <c r="G755" s="23"/>
      <c r="H755" s="102"/>
      <c r="I755" s="102"/>
    </row>
    <row r="756" spans="1:9">
      <c r="A756" s="23"/>
      <c r="B756" s="23"/>
      <c r="C756" s="5"/>
      <c r="D756" s="102"/>
      <c r="E756" s="23"/>
      <c r="F756" s="23"/>
      <c r="G756" s="23"/>
      <c r="H756" s="102"/>
      <c r="I756" s="102"/>
    </row>
    <row r="757" spans="1:9">
      <c r="A757" s="23"/>
      <c r="B757" s="23"/>
      <c r="C757" s="5"/>
      <c r="D757" s="102"/>
      <c r="E757" s="23"/>
      <c r="F757" s="23"/>
      <c r="G757" s="23"/>
      <c r="H757" s="102"/>
      <c r="I757" s="102"/>
    </row>
    <row r="758" spans="1:9">
      <c r="A758" s="23"/>
      <c r="B758" s="23"/>
      <c r="C758" s="5"/>
      <c r="D758" s="102"/>
      <c r="E758" s="23"/>
      <c r="F758" s="23"/>
      <c r="G758" s="23"/>
      <c r="H758" s="102"/>
      <c r="I758" s="102"/>
    </row>
    <row r="759" spans="1:9">
      <c r="A759" s="23"/>
      <c r="B759" s="23"/>
      <c r="C759" s="5"/>
      <c r="D759" s="102"/>
      <c r="E759" s="23"/>
      <c r="F759" s="23"/>
      <c r="G759" s="23"/>
      <c r="H759" s="102"/>
      <c r="I759" s="102"/>
    </row>
    <row r="760" spans="1:9">
      <c r="A760" s="23"/>
      <c r="B760" s="23"/>
      <c r="C760" s="5"/>
      <c r="D760" s="102"/>
      <c r="E760" s="23"/>
      <c r="F760" s="23"/>
      <c r="G760" s="23"/>
      <c r="H760" s="102"/>
      <c r="I760" s="102"/>
    </row>
    <row r="761" spans="1:9">
      <c r="A761" s="23"/>
      <c r="B761" s="23"/>
      <c r="C761" s="5"/>
      <c r="D761" s="85"/>
      <c r="E761" s="23"/>
      <c r="F761" s="23"/>
      <c r="G761" s="23"/>
      <c r="H761" s="85"/>
      <c r="I761" s="85"/>
    </row>
    <row r="763" spans="1:9">
      <c r="A763" s="61"/>
      <c r="B763" s="57" t="s">
        <v>45</v>
      </c>
      <c r="C763" s="58" t="s">
        <v>46</v>
      </c>
      <c r="D763" s="59"/>
      <c r="E763" s="60"/>
      <c r="F763" s="61"/>
      <c r="G763" s="61"/>
      <c r="H763" s="69"/>
      <c r="I763" s="69"/>
    </row>
    <row r="764" spans="1:9" ht="62">
      <c r="B764" s="62"/>
      <c r="C764" s="63" t="s">
        <v>47</v>
      </c>
      <c r="D764" s="33"/>
      <c r="E764" s="34"/>
    </row>
    <row r="765" spans="1:9">
      <c r="B765" s="54">
        <v>1</v>
      </c>
      <c r="C765" s="27" t="s">
        <v>31</v>
      </c>
      <c r="D765" s="33" t="s">
        <v>30</v>
      </c>
      <c r="E765" s="34">
        <v>1</v>
      </c>
    </row>
    <row r="766" spans="1:9">
      <c r="A766" s="8"/>
      <c r="B766" s="9"/>
      <c r="C766" s="10" t="s">
        <v>9</v>
      </c>
      <c r="D766" s="68"/>
      <c r="E766" s="52"/>
      <c r="F766" s="52"/>
      <c r="G766" s="53">
        <v>1</v>
      </c>
      <c r="H766" s="11"/>
      <c r="I766" s="68"/>
    </row>
    <row r="767" spans="1:9">
      <c r="A767" s="8"/>
      <c r="B767" s="9"/>
      <c r="C767" s="10" t="s">
        <v>12</v>
      </c>
      <c r="D767" s="68"/>
      <c r="E767" s="52"/>
      <c r="F767" s="52"/>
      <c r="G767" s="53">
        <v>1</v>
      </c>
      <c r="H767" s="13" t="s">
        <v>40</v>
      </c>
      <c r="I767" s="68"/>
    </row>
    <row r="768" spans="1:9">
      <c r="A768" s="8"/>
      <c r="B768" s="9"/>
      <c r="C768" s="10" t="s">
        <v>22</v>
      </c>
      <c r="D768" s="68"/>
      <c r="E768" s="52"/>
      <c r="F768" s="52"/>
      <c r="G768" s="53">
        <f>G766</f>
        <v>1</v>
      </c>
      <c r="H768" s="11"/>
      <c r="I768" s="68"/>
    </row>
    <row r="770" spans="1:9">
      <c r="A770" s="61"/>
      <c r="B770" s="57" t="s">
        <v>45</v>
      </c>
      <c r="C770" s="58" t="s">
        <v>57</v>
      </c>
      <c r="D770" s="59"/>
      <c r="E770" s="60"/>
      <c r="F770" s="61"/>
      <c r="G770" s="61"/>
      <c r="H770" s="69"/>
      <c r="I770" s="69"/>
    </row>
    <row r="771" spans="1:9" ht="15.5">
      <c r="B771" s="62">
        <v>2</v>
      </c>
      <c r="C771" s="64" t="s">
        <v>48</v>
      </c>
      <c r="D771" s="33"/>
      <c r="E771" s="34"/>
    </row>
    <row r="772" spans="1:9">
      <c r="B772" s="54">
        <v>1</v>
      </c>
      <c r="C772" s="27" t="s">
        <v>31</v>
      </c>
      <c r="D772" s="33" t="s">
        <v>30</v>
      </c>
      <c r="E772" s="34">
        <v>17</v>
      </c>
    </row>
    <row r="773" spans="1:9">
      <c r="A773" s="8"/>
      <c r="B773" s="9"/>
      <c r="C773" s="10" t="s">
        <v>9</v>
      </c>
      <c r="D773" s="68"/>
      <c r="E773" s="52"/>
      <c r="F773" s="52"/>
      <c r="G773" s="53">
        <v>64</v>
      </c>
      <c r="H773" s="11"/>
      <c r="I773" s="68"/>
    </row>
    <row r="774" spans="1:9">
      <c r="A774" s="8"/>
      <c r="B774" s="9"/>
      <c r="C774" s="10" t="s">
        <v>12</v>
      </c>
      <c r="D774" s="68"/>
      <c r="E774" s="52"/>
      <c r="F774" s="52"/>
      <c r="G774" s="53">
        <v>17</v>
      </c>
      <c r="H774" s="13" t="s">
        <v>40</v>
      </c>
      <c r="I774" s="68"/>
    </row>
    <row r="775" spans="1:9">
      <c r="A775" s="8"/>
      <c r="B775" s="9"/>
      <c r="C775" s="10" t="s">
        <v>22</v>
      </c>
      <c r="D775" s="68"/>
      <c r="E775" s="52"/>
      <c r="F775" s="52"/>
      <c r="G775" s="53">
        <f>G773</f>
        <v>64</v>
      </c>
      <c r="H775" s="11"/>
      <c r="I775" s="68"/>
    </row>
    <row r="777" spans="1:9">
      <c r="A777" s="61"/>
      <c r="B777" s="57" t="s">
        <v>45</v>
      </c>
      <c r="C777" s="58" t="s">
        <v>57</v>
      </c>
      <c r="D777" s="59"/>
      <c r="E777" s="60"/>
      <c r="F777" s="61"/>
      <c r="G777" s="61"/>
      <c r="H777" s="69"/>
      <c r="I777" s="69"/>
    </row>
    <row r="778" spans="1:9" ht="15.5">
      <c r="B778" s="62">
        <v>2</v>
      </c>
      <c r="C778" s="64" t="s">
        <v>49</v>
      </c>
      <c r="D778" s="33"/>
      <c r="E778" s="34"/>
    </row>
    <row r="779" spans="1:9">
      <c r="B779" s="54">
        <v>1</v>
      </c>
      <c r="C779" s="27" t="s">
        <v>31</v>
      </c>
      <c r="D779" s="33" t="s">
        <v>30</v>
      </c>
      <c r="E779" s="34">
        <v>15</v>
      </c>
    </row>
    <row r="780" spans="1:9">
      <c r="A780" s="8"/>
      <c r="B780" s="9"/>
      <c r="C780" s="10" t="s">
        <v>9</v>
      </c>
      <c r="D780" s="68"/>
      <c r="E780" s="52"/>
      <c r="F780" s="52"/>
      <c r="G780" s="53">
        <v>63</v>
      </c>
      <c r="H780" s="11"/>
      <c r="I780" s="68"/>
    </row>
    <row r="781" spans="1:9">
      <c r="A781" s="8"/>
      <c r="B781" s="9"/>
      <c r="C781" s="10" t="s">
        <v>12</v>
      </c>
      <c r="D781" s="68"/>
      <c r="E781" s="52"/>
      <c r="F781" s="52"/>
      <c r="G781" s="53">
        <v>15</v>
      </c>
      <c r="H781" s="13" t="s">
        <v>40</v>
      </c>
      <c r="I781" s="68"/>
    </row>
    <row r="782" spans="1:9">
      <c r="A782" s="8"/>
      <c r="B782" s="9"/>
      <c r="C782" s="10" t="s">
        <v>22</v>
      </c>
      <c r="D782" s="68"/>
      <c r="E782" s="52"/>
      <c r="F782" s="52"/>
      <c r="G782" s="53">
        <f>G780</f>
        <v>63</v>
      </c>
      <c r="H782" s="11"/>
      <c r="I782" s="68"/>
    </row>
  </sheetData>
  <mergeCells count="5">
    <mergeCell ref="A4:I4"/>
    <mergeCell ref="A8:I8"/>
    <mergeCell ref="A1:I1"/>
    <mergeCell ref="A2:I2"/>
    <mergeCell ref="A3:I3"/>
  </mergeCells>
  <phoneticPr fontId="18" type="noConversion"/>
  <conditionalFormatting sqref="A8">
    <cfRule type="duplicateValues" dxfId="135" priority="319"/>
  </conditionalFormatting>
  <conditionalFormatting sqref="A5">
    <cfRule type="duplicateValues" dxfId="134" priority="318"/>
  </conditionalFormatting>
  <conditionalFormatting sqref="A7">
    <cfRule type="duplicateValues" dxfId="133" priority="317"/>
  </conditionalFormatting>
  <conditionalFormatting sqref="A4">
    <cfRule type="duplicateValues" dxfId="132" priority="316"/>
  </conditionalFormatting>
  <conditionalFormatting sqref="A4">
    <cfRule type="duplicateValues" dxfId="131" priority="315"/>
  </conditionalFormatting>
  <conditionalFormatting sqref="A6">
    <cfRule type="duplicateValues" dxfId="130" priority="219"/>
  </conditionalFormatting>
  <conditionalFormatting sqref="I16:I18 D16:G18">
    <cfRule type="containsText" dxfId="129" priority="218" stopIfTrue="1" operator="containsText" text="kghk">
      <formula>NOT(ISERROR(SEARCH("kghk",#REF!)))</formula>
    </cfRule>
  </conditionalFormatting>
  <conditionalFormatting sqref="I25:I27 D25:G27">
    <cfRule type="containsText" dxfId="128" priority="139" stopIfTrue="1" operator="containsText" text="kghk">
      <formula>NOT(ISERROR(SEARCH("kghk",#REF!)))</formula>
    </cfRule>
  </conditionalFormatting>
  <conditionalFormatting sqref="I33:I35 D33:G35">
    <cfRule type="containsText" dxfId="127" priority="138" stopIfTrue="1" operator="containsText" text="kghk">
      <formula>NOT(ISERROR(SEARCH("kghk",#REF!)))</formula>
    </cfRule>
  </conditionalFormatting>
  <conditionalFormatting sqref="I44:I46 D44:G46">
    <cfRule type="containsText" dxfId="126" priority="137" stopIfTrue="1" operator="containsText" text="kghk">
      <formula>NOT(ISERROR(SEARCH("kghk",#REF!)))</formula>
    </cfRule>
  </conditionalFormatting>
  <conditionalFormatting sqref="I54:I56 D54:G56">
    <cfRule type="containsText" dxfId="125" priority="136" stopIfTrue="1" operator="containsText" text="kghk">
      <formula>NOT(ISERROR(SEARCH("kghk",#REF!)))</formula>
    </cfRule>
  </conditionalFormatting>
  <conditionalFormatting sqref="I64:I66 D64:G66">
    <cfRule type="containsText" dxfId="124" priority="135" stopIfTrue="1" operator="containsText" text="kghk">
      <formula>NOT(ISERROR(SEARCH("kghk",#REF!)))</formula>
    </cfRule>
  </conditionalFormatting>
  <conditionalFormatting sqref="I74:I76 D74:G76 D83:G85 D94:G96 D102:G104 D111:G113 D120:G122 D129:G131 D138:G140 D147:G149 D175:G177 D183:G185 D157:G159 D167:G169 D191:G193 D198:G200 D766:G768 D773:G775 D780:G782">
    <cfRule type="containsText" dxfId="123" priority="134" stopIfTrue="1" operator="containsText" text="kghk">
      <formula>NOT(ISERROR(SEARCH("kghk",#REF!)))</formula>
    </cfRule>
  </conditionalFormatting>
  <conditionalFormatting sqref="I83:I85">
    <cfRule type="containsText" dxfId="122" priority="133" stopIfTrue="1" operator="containsText" text="kghk">
      <formula>NOT(ISERROR(SEARCH("kghk",#REF!)))</formula>
    </cfRule>
  </conditionalFormatting>
  <conditionalFormatting sqref="I94:I96">
    <cfRule type="containsText" dxfId="121" priority="132" stopIfTrue="1" operator="containsText" text="kghk">
      <formula>NOT(ISERROR(SEARCH("kghk",#REF!)))</formula>
    </cfRule>
  </conditionalFormatting>
  <conditionalFormatting sqref="I102:I104">
    <cfRule type="containsText" dxfId="120" priority="131" stopIfTrue="1" operator="containsText" text="kghk">
      <formula>NOT(ISERROR(SEARCH("kghk",#REF!)))</formula>
    </cfRule>
  </conditionalFormatting>
  <conditionalFormatting sqref="I111:I113">
    <cfRule type="containsText" dxfId="119" priority="130" stopIfTrue="1" operator="containsText" text="kghk">
      <formula>NOT(ISERROR(SEARCH("kghk",#REF!)))</formula>
    </cfRule>
  </conditionalFormatting>
  <conditionalFormatting sqref="I120:I122">
    <cfRule type="containsText" dxfId="118" priority="129" stopIfTrue="1" operator="containsText" text="kghk">
      <formula>NOT(ISERROR(SEARCH("kghk",#REF!)))</formula>
    </cfRule>
  </conditionalFormatting>
  <conditionalFormatting sqref="I129:I131">
    <cfRule type="containsText" dxfId="117" priority="128" stopIfTrue="1" operator="containsText" text="kghk">
      <formula>NOT(ISERROR(SEARCH("kghk",#REF!)))</formula>
    </cfRule>
  </conditionalFormatting>
  <conditionalFormatting sqref="I138:I140">
    <cfRule type="containsText" dxfId="116" priority="127" stopIfTrue="1" operator="containsText" text="kghk">
      <formula>NOT(ISERROR(SEARCH("kghk",#REF!)))</formula>
    </cfRule>
  </conditionalFormatting>
  <conditionalFormatting sqref="I147:I149">
    <cfRule type="containsText" dxfId="115" priority="126" stopIfTrue="1" operator="containsText" text="kghk">
      <formula>NOT(ISERROR(SEARCH("kghk",#REF!)))</formula>
    </cfRule>
  </conditionalFormatting>
  <conditionalFormatting sqref="I175:I177">
    <cfRule type="containsText" dxfId="114" priority="125" stopIfTrue="1" operator="containsText" text="kghk">
      <formula>NOT(ISERROR(SEARCH("kghk",#REF!)))</formula>
    </cfRule>
  </conditionalFormatting>
  <conditionalFormatting sqref="I183:I185">
    <cfRule type="containsText" dxfId="113" priority="124" stopIfTrue="1" operator="containsText" text="kghk">
      <formula>NOT(ISERROR(SEARCH("kghk",#REF!)))</formula>
    </cfRule>
  </conditionalFormatting>
  <conditionalFormatting sqref="I157:I159">
    <cfRule type="containsText" dxfId="112" priority="123" stopIfTrue="1" operator="containsText" text="kghk">
      <formula>NOT(ISERROR(SEARCH("kghk",#REF!)))</formula>
    </cfRule>
  </conditionalFormatting>
  <conditionalFormatting sqref="D226:G228">
    <cfRule type="containsText" dxfId="111" priority="98" stopIfTrue="1" operator="containsText" text="kghk">
      <formula>NOT(ISERROR(SEARCH("kghk",#REF!)))</formula>
    </cfRule>
  </conditionalFormatting>
  <conditionalFormatting sqref="I167:I169">
    <cfRule type="containsText" dxfId="110" priority="121" stopIfTrue="1" operator="containsText" text="kghk">
      <formula>NOT(ISERROR(SEARCH("kghk",#REF!)))</formula>
    </cfRule>
  </conditionalFormatting>
  <conditionalFormatting sqref="I191:I193">
    <cfRule type="containsText" dxfId="109" priority="120" stopIfTrue="1" operator="containsText" text="kghk">
      <formula>NOT(ISERROR(SEARCH("kghk",#REF!)))</formula>
    </cfRule>
  </conditionalFormatting>
  <conditionalFormatting sqref="I198:I200">
    <cfRule type="containsText" dxfId="108" priority="119" stopIfTrue="1" operator="containsText" text="kghk">
      <formula>NOT(ISERROR(SEARCH("kghk",#REF!)))</formula>
    </cfRule>
  </conditionalFormatting>
  <conditionalFormatting sqref="I773:I775">
    <cfRule type="containsText" dxfId="107" priority="104" stopIfTrue="1" operator="containsText" text="kghk">
      <formula>NOT(ISERROR(SEARCH("kghk",#REF!)))</formula>
    </cfRule>
  </conditionalFormatting>
  <conditionalFormatting sqref="I780:I782">
    <cfRule type="containsText" dxfId="106" priority="103" stopIfTrue="1" operator="containsText" text="kghk">
      <formula>NOT(ISERROR(SEARCH("kghk",#REF!)))</formula>
    </cfRule>
  </conditionalFormatting>
  <conditionalFormatting sqref="D206:G208">
    <cfRule type="containsText" dxfId="105" priority="102" stopIfTrue="1" operator="containsText" text="kghk">
      <formula>NOT(ISERROR(SEARCH("kghk",#REF!)))</formula>
    </cfRule>
  </conditionalFormatting>
  <conditionalFormatting sqref="I206:I208">
    <cfRule type="containsText" dxfId="104" priority="101" stopIfTrue="1" operator="containsText" text="kghk">
      <formula>NOT(ISERROR(SEARCH("kghk",#REF!)))</formula>
    </cfRule>
  </conditionalFormatting>
  <conditionalFormatting sqref="D215:G217">
    <cfRule type="containsText" dxfId="103" priority="100" stopIfTrue="1" operator="containsText" text="kghk">
      <formula>NOT(ISERROR(SEARCH("kghk",#REF!)))</formula>
    </cfRule>
  </conditionalFormatting>
  <conditionalFormatting sqref="I215:I217">
    <cfRule type="containsText" dxfId="102" priority="99" stopIfTrue="1" operator="containsText" text="kghk">
      <formula>NOT(ISERROR(SEARCH("kghk",#REF!)))</formula>
    </cfRule>
  </conditionalFormatting>
  <conditionalFormatting sqref="D242:G244">
    <cfRule type="containsText" dxfId="101" priority="94" stopIfTrue="1" operator="containsText" text="kghk">
      <formula>NOT(ISERROR(SEARCH("kghk",#REF!)))</formula>
    </cfRule>
  </conditionalFormatting>
  <conditionalFormatting sqref="I226:I228">
    <cfRule type="containsText" dxfId="100" priority="97" stopIfTrue="1" operator="containsText" text="kghk">
      <formula>NOT(ISERROR(SEARCH("kghk",#REF!)))</formula>
    </cfRule>
  </conditionalFormatting>
  <conditionalFormatting sqref="D233:G235">
    <cfRule type="containsText" dxfId="99" priority="96" stopIfTrue="1" operator="containsText" text="kghk">
      <formula>NOT(ISERROR(SEARCH("kghk",#REF!)))</formula>
    </cfRule>
  </conditionalFormatting>
  <conditionalFormatting sqref="I233:I235">
    <cfRule type="containsText" dxfId="98" priority="95" stopIfTrue="1" operator="containsText" text="kghk">
      <formula>NOT(ISERROR(SEARCH("kghk",#REF!)))</formula>
    </cfRule>
  </conditionalFormatting>
  <conditionalFormatting sqref="I242:I244">
    <cfRule type="containsText" dxfId="97" priority="93" stopIfTrue="1" operator="containsText" text="kghk">
      <formula>NOT(ISERROR(SEARCH("kghk",#REF!)))</formula>
    </cfRule>
  </conditionalFormatting>
  <conditionalFormatting sqref="D251:G253">
    <cfRule type="containsText" dxfId="96" priority="92" stopIfTrue="1" operator="containsText" text="kghk">
      <formula>NOT(ISERROR(SEARCH("kghk",#REF!)))</formula>
    </cfRule>
  </conditionalFormatting>
  <conditionalFormatting sqref="I766:I768">
    <cfRule type="containsText" dxfId="95" priority="105" stopIfTrue="1" operator="containsText" text="kghk">
      <formula>NOT(ISERROR(SEARCH("kghk",#REF!)))</formula>
    </cfRule>
  </conditionalFormatting>
  <conditionalFormatting sqref="I251:I253">
    <cfRule type="containsText" dxfId="94" priority="91" stopIfTrue="1" operator="containsText" text="kghk">
      <formula>NOT(ISERROR(SEARCH("kghk",#REF!)))</formula>
    </cfRule>
  </conditionalFormatting>
  <conditionalFormatting sqref="D260:G262">
    <cfRule type="containsText" dxfId="93" priority="90" stopIfTrue="1" operator="containsText" text="kghk">
      <formula>NOT(ISERROR(SEARCH("kghk",#REF!)))</formula>
    </cfRule>
  </conditionalFormatting>
  <conditionalFormatting sqref="I260:I262">
    <cfRule type="containsText" dxfId="92" priority="89" stopIfTrue="1" operator="containsText" text="kghk">
      <formula>NOT(ISERROR(SEARCH("kghk",#REF!)))</formula>
    </cfRule>
  </conditionalFormatting>
  <conditionalFormatting sqref="D269:G271">
    <cfRule type="containsText" dxfId="91" priority="88" stopIfTrue="1" operator="containsText" text="kghk">
      <formula>NOT(ISERROR(SEARCH("kghk",#REF!)))</formula>
    </cfRule>
  </conditionalFormatting>
  <conditionalFormatting sqref="I269:I271">
    <cfRule type="containsText" dxfId="90" priority="87" stopIfTrue="1" operator="containsText" text="kghk">
      <formula>NOT(ISERROR(SEARCH("kghk",#REF!)))</formula>
    </cfRule>
  </conditionalFormatting>
  <conditionalFormatting sqref="D277:G279">
    <cfRule type="containsText" dxfId="89" priority="86" stopIfTrue="1" operator="containsText" text="kghk">
      <formula>NOT(ISERROR(SEARCH("kghk",#REF!)))</formula>
    </cfRule>
  </conditionalFormatting>
  <conditionalFormatting sqref="I277:I279">
    <cfRule type="containsText" dxfId="88" priority="85" stopIfTrue="1" operator="containsText" text="kghk">
      <formula>NOT(ISERROR(SEARCH("kghk",#REF!)))</formula>
    </cfRule>
  </conditionalFormatting>
  <conditionalFormatting sqref="D286:G288">
    <cfRule type="containsText" dxfId="87" priority="84" stopIfTrue="1" operator="containsText" text="kghk">
      <formula>NOT(ISERROR(SEARCH("kghk",#REF!)))</formula>
    </cfRule>
  </conditionalFormatting>
  <conditionalFormatting sqref="I286:I288">
    <cfRule type="containsText" dxfId="86" priority="83" stopIfTrue="1" operator="containsText" text="kghk">
      <formula>NOT(ISERROR(SEARCH("kghk",#REF!)))</formula>
    </cfRule>
  </conditionalFormatting>
  <conditionalFormatting sqref="D324:G326">
    <cfRule type="containsText" dxfId="85" priority="82" stopIfTrue="1" operator="containsText" text="kghk">
      <formula>NOT(ISERROR(SEARCH("kghk",#REF!)))</formula>
    </cfRule>
  </conditionalFormatting>
  <conditionalFormatting sqref="I324:I326">
    <cfRule type="containsText" dxfId="84" priority="81" stopIfTrue="1" operator="containsText" text="kghk">
      <formula>NOT(ISERROR(SEARCH("kghk",#REF!)))</formula>
    </cfRule>
  </conditionalFormatting>
  <conditionalFormatting sqref="D341:G343">
    <cfRule type="containsText" dxfId="83" priority="80" stopIfTrue="1" operator="containsText" text="kghk">
      <formula>NOT(ISERROR(SEARCH("kghk",#REF!)))</formula>
    </cfRule>
  </conditionalFormatting>
  <conditionalFormatting sqref="I341:I343">
    <cfRule type="containsText" dxfId="82" priority="79" stopIfTrue="1" operator="containsText" text="kghk">
      <formula>NOT(ISERROR(SEARCH("kghk",#REF!)))</formula>
    </cfRule>
  </conditionalFormatting>
  <conditionalFormatting sqref="D354:G356">
    <cfRule type="containsText" dxfId="81" priority="78" stopIfTrue="1" operator="containsText" text="kghk">
      <formula>NOT(ISERROR(SEARCH("kghk",#REF!)))</formula>
    </cfRule>
  </conditionalFormatting>
  <conditionalFormatting sqref="I354:I356">
    <cfRule type="containsText" dxfId="80" priority="77" stopIfTrue="1" operator="containsText" text="kghk">
      <formula>NOT(ISERROR(SEARCH("kghk",#REF!)))</formula>
    </cfRule>
  </conditionalFormatting>
  <conditionalFormatting sqref="D367:G369">
    <cfRule type="containsText" dxfId="79" priority="76" stopIfTrue="1" operator="containsText" text="kghk">
      <formula>NOT(ISERROR(SEARCH("kghk",#REF!)))</formula>
    </cfRule>
  </conditionalFormatting>
  <conditionalFormatting sqref="I367:I369">
    <cfRule type="containsText" dxfId="78" priority="75" stopIfTrue="1" operator="containsText" text="kghk">
      <formula>NOT(ISERROR(SEARCH("kghk",#REF!)))</formula>
    </cfRule>
  </conditionalFormatting>
  <conditionalFormatting sqref="D392:G394">
    <cfRule type="containsText" dxfId="77" priority="74" stopIfTrue="1" operator="containsText" text="kghk">
      <formula>NOT(ISERROR(SEARCH("kghk",#REF!)))</formula>
    </cfRule>
  </conditionalFormatting>
  <conditionalFormatting sqref="I392:I394">
    <cfRule type="containsText" dxfId="76" priority="73" stopIfTrue="1" operator="containsText" text="kghk">
      <formula>NOT(ISERROR(SEARCH("kghk",#REF!)))</formula>
    </cfRule>
  </conditionalFormatting>
  <conditionalFormatting sqref="D404:G406">
    <cfRule type="containsText" dxfId="75" priority="72" stopIfTrue="1" operator="containsText" text="kghk">
      <formula>NOT(ISERROR(SEARCH("kghk",#REF!)))</formula>
    </cfRule>
  </conditionalFormatting>
  <conditionalFormatting sqref="I404:I406">
    <cfRule type="containsText" dxfId="74" priority="71" stopIfTrue="1" operator="containsText" text="kghk">
      <formula>NOT(ISERROR(SEARCH("kghk",#REF!)))</formula>
    </cfRule>
  </conditionalFormatting>
  <conditionalFormatting sqref="D417:G419">
    <cfRule type="containsText" dxfId="73" priority="70" stopIfTrue="1" operator="containsText" text="kghk">
      <formula>NOT(ISERROR(SEARCH("kghk",#REF!)))</formula>
    </cfRule>
  </conditionalFormatting>
  <conditionalFormatting sqref="I417:I419">
    <cfRule type="containsText" dxfId="72" priority="69" stopIfTrue="1" operator="containsText" text="kghk">
      <formula>NOT(ISERROR(SEARCH("kghk",#REF!)))</formula>
    </cfRule>
  </conditionalFormatting>
  <conditionalFormatting sqref="D440:G442">
    <cfRule type="containsText" dxfId="71" priority="68" stopIfTrue="1" operator="containsText" text="kghk">
      <formula>NOT(ISERROR(SEARCH("kghk",#REF!)))</formula>
    </cfRule>
  </conditionalFormatting>
  <conditionalFormatting sqref="I440:I442">
    <cfRule type="containsText" dxfId="70" priority="67" stopIfTrue="1" operator="containsText" text="kghk">
      <formula>NOT(ISERROR(SEARCH("kghk",#REF!)))</formula>
    </cfRule>
  </conditionalFormatting>
  <conditionalFormatting sqref="D454:G456">
    <cfRule type="containsText" dxfId="69" priority="66" stopIfTrue="1" operator="containsText" text="kghk">
      <formula>NOT(ISERROR(SEARCH("kghk",#REF!)))</formula>
    </cfRule>
  </conditionalFormatting>
  <conditionalFormatting sqref="I454:I456">
    <cfRule type="containsText" dxfId="68" priority="65" stopIfTrue="1" operator="containsText" text="kghk">
      <formula>NOT(ISERROR(SEARCH("kghk",#REF!)))</formula>
    </cfRule>
  </conditionalFormatting>
  <conditionalFormatting sqref="D466:G468">
    <cfRule type="containsText" dxfId="67" priority="64" stopIfTrue="1" operator="containsText" text="kghk">
      <formula>NOT(ISERROR(SEARCH("kghk",#REF!)))</formula>
    </cfRule>
  </conditionalFormatting>
  <conditionalFormatting sqref="I466:I468">
    <cfRule type="containsText" dxfId="66" priority="63" stopIfTrue="1" operator="containsText" text="kghk">
      <formula>NOT(ISERROR(SEARCH("kghk",#REF!)))</formula>
    </cfRule>
  </conditionalFormatting>
  <conditionalFormatting sqref="D475:G477">
    <cfRule type="containsText" dxfId="65" priority="62" stopIfTrue="1" operator="containsText" text="kghk">
      <formula>NOT(ISERROR(SEARCH("kghk",#REF!)))</formula>
    </cfRule>
  </conditionalFormatting>
  <conditionalFormatting sqref="I475:I477">
    <cfRule type="containsText" dxfId="64" priority="61" stopIfTrue="1" operator="containsText" text="kghk">
      <formula>NOT(ISERROR(SEARCH("kghk",#REF!)))</formula>
    </cfRule>
  </conditionalFormatting>
  <conditionalFormatting sqref="D484:G486">
    <cfRule type="containsText" dxfId="63" priority="60" stopIfTrue="1" operator="containsText" text="kghk">
      <formula>NOT(ISERROR(SEARCH("kghk",#REF!)))</formula>
    </cfRule>
  </conditionalFormatting>
  <conditionalFormatting sqref="I484:I486">
    <cfRule type="containsText" dxfId="62" priority="59" stopIfTrue="1" operator="containsText" text="kghk">
      <formula>NOT(ISERROR(SEARCH("kghk",#REF!)))</formula>
    </cfRule>
  </conditionalFormatting>
  <conditionalFormatting sqref="D493:G495">
    <cfRule type="containsText" dxfId="61" priority="58" stopIfTrue="1" operator="containsText" text="kghk">
      <formula>NOT(ISERROR(SEARCH("kghk",#REF!)))</formula>
    </cfRule>
  </conditionalFormatting>
  <conditionalFormatting sqref="I493:I495">
    <cfRule type="containsText" dxfId="60" priority="57" stopIfTrue="1" operator="containsText" text="kghk">
      <formula>NOT(ISERROR(SEARCH("kghk",#REF!)))</formula>
    </cfRule>
  </conditionalFormatting>
  <conditionalFormatting sqref="D502:G504">
    <cfRule type="containsText" dxfId="59" priority="56" stopIfTrue="1" operator="containsText" text="kghk">
      <formula>NOT(ISERROR(SEARCH("kghk",#REF!)))</formula>
    </cfRule>
  </conditionalFormatting>
  <conditionalFormatting sqref="I502:I504">
    <cfRule type="containsText" dxfId="58" priority="55" stopIfTrue="1" operator="containsText" text="kghk">
      <formula>NOT(ISERROR(SEARCH("kghk",#REF!)))</formula>
    </cfRule>
  </conditionalFormatting>
  <conditionalFormatting sqref="D511:G513">
    <cfRule type="containsText" dxfId="57" priority="54" stopIfTrue="1" operator="containsText" text="kghk">
      <formula>NOT(ISERROR(SEARCH("kghk",#REF!)))</formula>
    </cfRule>
  </conditionalFormatting>
  <conditionalFormatting sqref="I511:I513">
    <cfRule type="containsText" dxfId="56" priority="53" stopIfTrue="1" operator="containsText" text="kghk">
      <formula>NOT(ISERROR(SEARCH("kghk",#REF!)))</formula>
    </cfRule>
  </conditionalFormatting>
  <conditionalFormatting sqref="D520:G522">
    <cfRule type="containsText" dxfId="55" priority="52" stopIfTrue="1" operator="containsText" text="kghk">
      <formula>NOT(ISERROR(SEARCH("kghk",#REF!)))</formula>
    </cfRule>
  </conditionalFormatting>
  <conditionalFormatting sqref="I520:I522">
    <cfRule type="containsText" dxfId="54" priority="51" stopIfTrue="1" operator="containsText" text="kghk">
      <formula>NOT(ISERROR(SEARCH("kghk",#REF!)))</formula>
    </cfRule>
  </conditionalFormatting>
  <conditionalFormatting sqref="D529:G531">
    <cfRule type="containsText" dxfId="53" priority="50" stopIfTrue="1" operator="containsText" text="kghk">
      <formula>NOT(ISERROR(SEARCH("kghk",#REF!)))</formula>
    </cfRule>
  </conditionalFormatting>
  <conditionalFormatting sqref="I529:I531">
    <cfRule type="containsText" dxfId="52" priority="49" stopIfTrue="1" operator="containsText" text="kghk">
      <formula>NOT(ISERROR(SEARCH("kghk",#REF!)))</formula>
    </cfRule>
  </conditionalFormatting>
  <conditionalFormatting sqref="D538:G540">
    <cfRule type="containsText" dxfId="51" priority="48" stopIfTrue="1" operator="containsText" text="kghk">
      <formula>NOT(ISERROR(SEARCH("kghk",#REF!)))</formula>
    </cfRule>
  </conditionalFormatting>
  <conditionalFormatting sqref="I538:I540">
    <cfRule type="containsText" dxfId="50" priority="47" stopIfTrue="1" operator="containsText" text="kghk">
      <formula>NOT(ISERROR(SEARCH("kghk",#REF!)))</formula>
    </cfRule>
  </conditionalFormatting>
  <conditionalFormatting sqref="D547:G549">
    <cfRule type="containsText" dxfId="49" priority="46" stopIfTrue="1" operator="containsText" text="kghk">
      <formula>NOT(ISERROR(SEARCH("kghk",#REF!)))</formula>
    </cfRule>
  </conditionalFormatting>
  <conditionalFormatting sqref="I547:I549">
    <cfRule type="containsText" dxfId="48" priority="45" stopIfTrue="1" operator="containsText" text="kghk">
      <formula>NOT(ISERROR(SEARCH("kghk",#REF!)))</formula>
    </cfRule>
  </conditionalFormatting>
  <conditionalFormatting sqref="D556:G558">
    <cfRule type="containsText" dxfId="47" priority="44" stopIfTrue="1" operator="containsText" text="kghk">
      <formula>NOT(ISERROR(SEARCH("kghk",#REF!)))</formula>
    </cfRule>
  </conditionalFormatting>
  <conditionalFormatting sqref="I556:I558">
    <cfRule type="containsText" dxfId="46" priority="43" stopIfTrue="1" operator="containsText" text="kghk">
      <formula>NOT(ISERROR(SEARCH("kghk",#REF!)))</formula>
    </cfRule>
  </conditionalFormatting>
  <conditionalFormatting sqref="D565:G567">
    <cfRule type="containsText" dxfId="45" priority="42" stopIfTrue="1" operator="containsText" text="kghk">
      <formula>NOT(ISERROR(SEARCH("kghk",#REF!)))</formula>
    </cfRule>
  </conditionalFormatting>
  <conditionalFormatting sqref="I565:I567">
    <cfRule type="containsText" dxfId="44" priority="41" stopIfTrue="1" operator="containsText" text="kghk">
      <formula>NOT(ISERROR(SEARCH("kghk",#REF!)))</formula>
    </cfRule>
  </conditionalFormatting>
  <conditionalFormatting sqref="D574:G576">
    <cfRule type="containsText" dxfId="43" priority="40" stopIfTrue="1" operator="containsText" text="kghk">
      <formula>NOT(ISERROR(SEARCH("kghk",#REF!)))</formula>
    </cfRule>
  </conditionalFormatting>
  <conditionalFormatting sqref="I574:I576">
    <cfRule type="containsText" dxfId="42" priority="39" stopIfTrue="1" operator="containsText" text="kghk">
      <formula>NOT(ISERROR(SEARCH("kghk",#REF!)))</formula>
    </cfRule>
  </conditionalFormatting>
  <conditionalFormatting sqref="D583:G585">
    <cfRule type="containsText" dxfId="41" priority="38" stopIfTrue="1" operator="containsText" text="kghk">
      <formula>NOT(ISERROR(SEARCH("kghk",#REF!)))</formula>
    </cfRule>
  </conditionalFormatting>
  <conditionalFormatting sqref="I583:I585">
    <cfRule type="containsText" dxfId="40" priority="37" stopIfTrue="1" operator="containsText" text="kghk">
      <formula>NOT(ISERROR(SEARCH("kghk",#REF!)))</formula>
    </cfRule>
  </conditionalFormatting>
  <conditionalFormatting sqref="D592:G594">
    <cfRule type="containsText" dxfId="39" priority="36" stopIfTrue="1" operator="containsText" text="kghk">
      <formula>NOT(ISERROR(SEARCH("kghk",#REF!)))</formula>
    </cfRule>
  </conditionalFormatting>
  <conditionalFormatting sqref="I592:I594">
    <cfRule type="containsText" dxfId="38" priority="35" stopIfTrue="1" operator="containsText" text="kghk">
      <formula>NOT(ISERROR(SEARCH("kghk",#REF!)))</formula>
    </cfRule>
  </conditionalFormatting>
  <conditionalFormatting sqref="D599:G601">
    <cfRule type="containsText" dxfId="37" priority="34" stopIfTrue="1" operator="containsText" text="kghk">
      <formula>NOT(ISERROR(SEARCH("kghk",#REF!)))</formula>
    </cfRule>
  </conditionalFormatting>
  <conditionalFormatting sqref="I599:I601">
    <cfRule type="containsText" dxfId="36" priority="33" stopIfTrue="1" operator="containsText" text="kghk">
      <formula>NOT(ISERROR(SEARCH("kghk",#REF!)))</formula>
    </cfRule>
  </conditionalFormatting>
  <conditionalFormatting sqref="D607:G609">
    <cfRule type="containsText" dxfId="35" priority="32" stopIfTrue="1" operator="containsText" text="kghk">
      <formula>NOT(ISERROR(SEARCH("kghk",#REF!)))</formula>
    </cfRule>
  </conditionalFormatting>
  <conditionalFormatting sqref="I607:I609">
    <cfRule type="containsText" dxfId="34" priority="31" stopIfTrue="1" operator="containsText" text="kghk">
      <formula>NOT(ISERROR(SEARCH("kghk",#REF!)))</formula>
    </cfRule>
  </conditionalFormatting>
  <conditionalFormatting sqref="D615:G617">
    <cfRule type="containsText" dxfId="33" priority="30" stopIfTrue="1" operator="containsText" text="kghk">
      <formula>NOT(ISERROR(SEARCH("kghk",#REF!)))</formula>
    </cfRule>
  </conditionalFormatting>
  <conditionalFormatting sqref="I615:I617">
    <cfRule type="containsText" dxfId="32" priority="29" stopIfTrue="1" operator="containsText" text="kghk">
      <formula>NOT(ISERROR(SEARCH("kghk",#REF!)))</formula>
    </cfRule>
  </conditionalFormatting>
  <conditionalFormatting sqref="D623:G625">
    <cfRule type="containsText" dxfId="31" priority="28" stopIfTrue="1" operator="containsText" text="kghk">
      <formula>NOT(ISERROR(SEARCH("kghk",#REF!)))</formula>
    </cfRule>
  </conditionalFormatting>
  <conditionalFormatting sqref="I623:I625">
    <cfRule type="containsText" dxfId="30" priority="27" stopIfTrue="1" operator="containsText" text="kghk">
      <formula>NOT(ISERROR(SEARCH("kghk",#REF!)))</formula>
    </cfRule>
  </conditionalFormatting>
  <conditionalFormatting sqref="D631:G633">
    <cfRule type="containsText" dxfId="29" priority="26" stopIfTrue="1" operator="containsText" text="kghk">
      <formula>NOT(ISERROR(SEARCH("kghk",#REF!)))</formula>
    </cfRule>
  </conditionalFormatting>
  <conditionalFormatting sqref="I631:I633">
    <cfRule type="containsText" dxfId="28" priority="25" stopIfTrue="1" operator="containsText" text="kghk">
      <formula>NOT(ISERROR(SEARCH("kghk",#REF!)))</formula>
    </cfRule>
  </conditionalFormatting>
  <conditionalFormatting sqref="D639:G641">
    <cfRule type="containsText" dxfId="27" priority="24" stopIfTrue="1" operator="containsText" text="kghk">
      <formula>NOT(ISERROR(SEARCH("kghk",#REF!)))</formula>
    </cfRule>
  </conditionalFormatting>
  <conditionalFormatting sqref="I639:I641">
    <cfRule type="containsText" dxfId="26" priority="23" stopIfTrue="1" operator="containsText" text="kghk">
      <formula>NOT(ISERROR(SEARCH("kghk",#REF!)))</formula>
    </cfRule>
  </conditionalFormatting>
  <conditionalFormatting sqref="D647:G649">
    <cfRule type="containsText" dxfId="25" priority="22" stopIfTrue="1" operator="containsText" text="kghk">
      <formula>NOT(ISERROR(SEARCH("kghk",#REF!)))</formula>
    </cfRule>
  </conditionalFormatting>
  <conditionalFormatting sqref="I647:I649">
    <cfRule type="containsText" dxfId="24" priority="21" stopIfTrue="1" operator="containsText" text="kghk">
      <formula>NOT(ISERROR(SEARCH("kghk",#REF!)))</formula>
    </cfRule>
  </conditionalFormatting>
  <conditionalFormatting sqref="D655:G657">
    <cfRule type="containsText" dxfId="23" priority="20" stopIfTrue="1" operator="containsText" text="kghk">
      <formula>NOT(ISERROR(SEARCH("kghk",#REF!)))</formula>
    </cfRule>
  </conditionalFormatting>
  <conditionalFormatting sqref="I655:I657">
    <cfRule type="containsText" dxfId="22" priority="19" stopIfTrue="1" operator="containsText" text="kghk">
      <formula>NOT(ISERROR(SEARCH("kghk",#REF!)))</formula>
    </cfRule>
  </conditionalFormatting>
  <conditionalFormatting sqref="D663:G665">
    <cfRule type="containsText" dxfId="21" priority="18" stopIfTrue="1" operator="containsText" text="kghk">
      <formula>NOT(ISERROR(SEARCH("kghk",#REF!)))</formula>
    </cfRule>
  </conditionalFormatting>
  <conditionalFormatting sqref="I663:I665">
    <cfRule type="containsText" dxfId="20" priority="17" stopIfTrue="1" operator="containsText" text="kghk">
      <formula>NOT(ISERROR(SEARCH("kghk",#REF!)))</formula>
    </cfRule>
  </conditionalFormatting>
  <conditionalFormatting sqref="D671:G673">
    <cfRule type="containsText" dxfId="19" priority="16" stopIfTrue="1" operator="containsText" text="kghk">
      <formula>NOT(ISERROR(SEARCH("kghk",#REF!)))</formula>
    </cfRule>
  </conditionalFormatting>
  <conditionalFormatting sqref="I671:I673">
    <cfRule type="containsText" dxfId="18" priority="15" stopIfTrue="1" operator="containsText" text="kghk">
      <formula>NOT(ISERROR(SEARCH("kghk",#REF!)))</formula>
    </cfRule>
  </conditionalFormatting>
  <conditionalFormatting sqref="D679:G681">
    <cfRule type="containsText" dxfId="17" priority="14" stopIfTrue="1" operator="containsText" text="kghk">
      <formula>NOT(ISERROR(SEARCH("kghk",#REF!)))</formula>
    </cfRule>
  </conditionalFormatting>
  <conditionalFormatting sqref="I679:I681">
    <cfRule type="containsText" dxfId="16" priority="13" stopIfTrue="1" operator="containsText" text="kghk">
      <formula>NOT(ISERROR(SEARCH("kghk",#REF!)))</formula>
    </cfRule>
  </conditionalFormatting>
  <conditionalFormatting sqref="D687:G689">
    <cfRule type="containsText" dxfId="15" priority="12" stopIfTrue="1" operator="containsText" text="kghk">
      <formula>NOT(ISERROR(SEARCH("kghk",#REF!)))</formula>
    </cfRule>
  </conditionalFormatting>
  <conditionalFormatting sqref="I687:I689">
    <cfRule type="containsText" dxfId="14" priority="11" stopIfTrue="1" operator="containsText" text="kghk">
      <formula>NOT(ISERROR(SEARCH("kghk",#REF!)))</formula>
    </cfRule>
  </conditionalFormatting>
  <conditionalFormatting sqref="D695:G697">
    <cfRule type="containsText" dxfId="13" priority="10" stopIfTrue="1" operator="containsText" text="kghk">
      <formula>NOT(ISERROR(SEARCH("kghk",#REF!)))</formula>
    </cfRule>
  </conditionalFormatting>
  <conditionalFormatting sqref="I695:I697">
    <cfRule type="containsText" dxfId="12" priority="9" stopIfTrue="1" operator="containsText" text="kghk">
      <formula>NOT(ISERROR(SEARCH("kghk",#REF!)))</formula>
    </cfRule>
  </conditionalFormatting>
  <conditionalFormatting sqref="D703:G705">
    <cfRule type="containsText" dxfId="11" priority="8" stopIfTrue="1" operator="containsText" text="kghk">
      <formula>NOT(ISERROR(SEARCH("kghk",#REF!)))</formula>
    </cfRule>
  </conditionalFormatting>
  <conditionalFormatting sqref="I703:I705">
    <cfRule type="containsText" dxfId="10" priority="7" stopIfTrue="1" operator="containsText" text="kghk">
      <formula>NOT(ISERROR(SEARCH("kghk",#REF!)))</formula>
    </cfRule>
  </conditionalFormatting>
  <conditionalFormatting sqref="D711:G713">
    <cfRule type="containsText" dxfId="9" priority="6" stopIfTrue="1" operator="containsText" text="kghk">
      <formula>NOT(ISERROR(SEARCH("kghk",#REF!)))</formula>
    </cfRule>
  </conditionalFormatting>
  <conditionalFormatting sqref="I711:I713">
    <cfRule type="containsText" dxfId="8" priority="5" stopIfTrue="1" operator="containsText" text="kghk">
      <formula>NOT(ISERROR(SEARCH("kghk",#REF!)))</formula>
    </cfRule>
  </conditionalFormatting>
  <conditionalFormatting sqref="D719:G721">
    <cfRule type="containsText" dxfId="7" priority="4" stopIfTrue="1" operator="containsText" text="kghk">
      <formula>NOT(ISERROR(SEARCH("kghk",#REF!)))</formula>
    </cfRule>
  </conditionalFormatting>
  <conditionalFormatting sqref="I719:I721">
    <cfRule type="containsText" dxfId="6" priority="3" stopIfTrue="1" operator="containsText" text="kghk">
      <formula>NOT(ISERROR(SEARCH("kghk",#REF!)))</formula>
    </cfRule>
  </conditionalFormatting>
  <conditionalFormatting sqref="D727:G729">
    <cfRule type="containsText" dxfId="5" priority="2" stopIfTrue="1" operator="containsText" text="kghk">
      <formula>NOT(ISERROR(SEARCH("kghk",#REF!)))</formula>
    </cfRule>
  </conditionalFormatting>
  <conditionalFormatting sqref="I727:I729">
    <cfRule type="containsText" dxfId="4" priority="1" stopIfTrue="1" operator="containsText" text="kghk">
      <formula>NOT(ISERROR(SEARCH("kghk",#REF!)))</formula>
    </cfRule>
  </conditionalFormatting>
  <pageMargins left="0.39370078740157483" right="0.43307086614173229" top="0.43307086614173229" bottom="1.1023622047244095" header="0.31496062992125984" footer="0.31496062992125984"/>
  <pageSetup scale="94" orientation="portrait" r:id="rId1"/>
  <headerFooter>
    <oddFooter>&amp;LPrepared By
Impulse Branding Solutions&amp;CPage &amp;P of &amp;N&amp;RChecked By
Adani</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tabSelected="1" topLeftCell="A4" workbookViewId="0">
      <selection activeCell="E13" sqref="E13"/>
    </sheetView>
  </sheetViews>
  <sheetFormatPr defaultRowHeight="14.5"/>
  <cols>
    <col min="1" max="1" width="7.36328125" customWidth="1"/>
    <col min="2" max="2" width="8.81640625" style="15" customWidth="1"/>
    <col min="3" max="3" width="35.90625" style="6" customWidth="1"/>
    <col min="4" max="4" width="6.453125" customWidth="1"/>
    <col min="5" max="5" width="10.08984375" bestFit="1" customWidth="1"/>
    <col min="6" max="6" width="10.6328125" customWidth="1"/>
    <col min="7" max="7" width="12" customWidth="1"/>
    <col min="9" max="10" width="11" bestFit="1" customWidth="1"/>
  </cols>
  <sheetData>
    <row r="1" spans="1:7">
      <c r="A1" s="1"/>
      <c r="B1" s="14"/>
      <c r="C1" s="5"/>
      <c r="D1" s="1"/>
      <c r="E1" s="1"/>
      <c r="F1" s="1"/>
      <c r="G1" s="1"/>
    </row>
    <row r="2" spans="1:7" ht="15.5">
      <c r="A2" s="40" t="s">
        <v>331</v>
      </c>
      <c r="B2" s="41"/>
      <c r="C2" s="42"/>
      <c r="D2" s="43"/>
      <c r="E2" s="106"/>
      <c r="F2" s="44"/>
      <c r="G2" s="44"/>
    </row>
    <row r="3" spans="1:7" ht="15.5">
      <c r="A3" s="113" t="s">
        <v>332</v>
      </c>
      <c r="B3" s="113"/>
      <c r="C3" s="113"/>
      <c r="D3" s="113"/>
      <c r="E3" s="113"/>
      <c r="F3" s="113"/>
      <c r="G3" s="44"/>
    </row>
    <row r="4" spans="1:7" ht="15.5">
      <c r="A4" s="40" t="s">
        <v>18</v>
      </c>
      <c r="B4" s="41"/>
      <c r="C4" s="42"/>
      <c r="D4" s="43"/>
      <c r="E4" s="106"/>
      <c r="F4" s="44"/>
      <c r="G4" s="44"/>
    </row>
    <row r="5" spans="1:7" ht="15.5">
      <c r="A5" s="40" t="s">
        <v>333</v>
      </c>
      <c r="B5" s="41"/>
      <c r="C5" s="45"/>
      <c r="D5" s="43"/>
      <c r="E5" s="106"/>
      <c r="F5" s="44"/>
      <c r="G5" s="44"/>
    </row>
    <row r="6" spans="1:7" ht="15.5">
      <c r="A6" s="40" t="s">
        <v>13</v>
      </c>
      <c r="B6" s="41"/>
      <c r="C6" s="45"/>
      <c r="D6" s="43"/>
      <c r="E6" s="106"/>
      <c r="F6" s="44"/>
      <c r="G6" s="44"/>
    </row>
    <row r="7" spans="1:7" ht="15.5">
      <c r="A7" s="114"/>
      <c r="B7" s="114"/>
      <c r="C7" s="114"/>
      <c r="D7" s="114"/>
      <c r="E7" s="114"/>
      <c r="F7" s="114"/>
      <c r="G7" s="114"/>
    </row>
    <row r="8" spans="1:7">
      <c r="A8" s="115" t="s">
        <v>0</v>
      </c>
      <c r="B8" s="115" t="s">
        <v>335</v>
      </c>
      <c r="C8" s="115" t="s">
        <v>334</v>
      </c>
      <c r="D8" s="115" t="s">
        <v>1</v>
      </c>
      <c r="E8" s="116" t="s">
        <v>2</v>
      </c>
      <c r="F8" s="118" t="s">
        <v>3</v>
      </c>
      <c r="G8" s="117" t="s">
        <v>4</v>
      </c>
    </row>
    <row r="9" spans="1:7">
      <c r="A9" s="115"/>
      <c r="B9" s="115"/>
      <c r="C9" s="115"/>
      <c r="D9" s="115"/>
      <c r="E9" s="116"/>
      <c r="F9" s="119"/>
      <c r="G9" s="117"/>
    </row>
    <row r="10" spans="1:7" ht="135.5" customHeight="1">
      <c r="A10" s="35">
        <v>1</v>
      </c>
      <c r="B10" s="122" t="s">
        <v>336</v>
      </c>
      <c r="C10" s="121" t="s">
        <v>337</v>
      </c>
      <c r="D10" s="35" t="s">
        <v>30</v>
      </c>
      <c r="E10" s="35">
        <v>1</v>
      </c>
      <c r="F10" s="35">
        <v>56400</v>
      </c>
      <c r="G10" s="35">
        <f>E10*F10</f>
        <v>56400</v>
      </c>
    </row>
    <row r="11" spans="1:7" ht="62" customHeight="1">
      <c r="A11" s="35">
        <v>2</v>
      </c>
      <c r="B11" s="120" t="s">
        <v>338</v>
      </c>
      <c r="C11" s="121" t="s">
        <v>339</v>
      </c>
      <c r="D11" s="35" t="s">
        <v>30</v>
      </c>
      <c r="E11" s="79">
        <v>1</v>
      </c>
      <c r="F11" s="35">
        <v>23500</v>
      </c>
      <c r="G11" s="35">
        <f>E11*F11</f>
        <v>23500</v>
      </c>
    </row>
    <row r="12" spans="1:7" ht="87.5">
      <c r="A12" s="35">
        <v>3</v>
      </c>
      <c r="B12" s="120" t="s">
        <v>340</v>
      </c>
      <c r="C12" s="121" t="s">
        <v>341</v>
      </c>
      <c r="D12" s="35" t="s">
        <v>30</v>
      </c>
      <c r="E12" s="79">
        <v>1</v>
      </c>
      <c r="F12" s="35">
        <v>4500</v>
      </c>
      <c r="G12" s="35">
        <f>E12*F12</f>
        <v>4500</v>
      </c>
    </row>
    <row r="13" spans="1:7" ht="116">
      <c r="A13" s="23">
        <v>4</v>
      </c>
      <c r="B13" s="65" t="s">
        <v>343</v>
      </c>
      <c r="C13" s="74" t="s">
        <v>342</v>
      </c>
      <c r="D13" s="23" t="s">
        <v>344</v>
      </c>
      <c r="E13" s="75">
        <v>1</v>
      </c>
      <c r="F13" s="23">
        <v>12400</v>
      </c>
      <c r="G13" s="78">
        <f>E13*F13</f>
        <v>12400</v>
      </c>
    </row>
    <row r="14" spans="1:7" ht="58">
      <c r="A14" s="123">
        <v>5</v>
      </c>
      <c r="B14" s="122" t="s">
        <v>345</v>
      </c>
      <c r="C14" s="121" t="s">
        <v>346</v>
      </c>
      <c r="D14" s="35" t="s">
        <v>30</v>
      </c>
      <c r="E14" s="79">
        <v>2</v>
      </c>
      <c r="F14" s="35">
        <v>1000</v>
      </c>
      <c r="G14" s="78">
        <f>E14*F14</f>
        <v>2000</v>
      </c>
    </row>
    <row r="15" spans="1:7">
      <c r="A15" s="35"/>
      <c r="B15" s="35"/>
      <c r="C15" s="124" t="s">
        <v>347</v>
      </c>
      <c r="D15" s="35" t="s">
        <v>30</v>
      </c>
      <c r="E15" s="79">
        <v>2</v>
      </c>
      <c r="F15" s="35">
        <v>409</v>
      </c>
      <c r="G15" s="78">
        <f>E15*F15</f>
        <v>818</v>
      </c>
    </row>
    <row r="16" spans="1:7">
      <c r="A16" s="35"/>
      <c r="B16" s="35"/>
      <c r="C16" s="124" t="s">
        <v>348</v>
      </c>
      <c r="D16" s="35" t="s">
        <v>30</v>
      </c>
      <c r="E16" s="79">
        <v>4</v>
      </c>
      <c r="F16" s="35">
        <v>350</v>
      </c>
      <c r="G16" s="78">
        <f>E16*F16</f>
        <v>1400</v>
      </c>
    </row>
    <row r="17" spans="1:7">
      <c r="A17" s="35"/>
      <c r="B17" s="35"/>
      <c r="C17" s="124" t="s">
        <v>349</v>
      </c>
      <c r="D17" s="35" t="s">
        <v>30</v>
      </c>
      <c r="E17" s="79">
        <v>3</v>
      </c>
      <c r="F17" s="35">
        <v>320</v>
      </c>
      <c r="G17" s="78">
        <f>E17*F17</f>
        <v>960</v>
      </c>
    </row>
    <row r="18" spans="1:7">
      <c r="A18" s="35"/>
      <c r="B18" s="35"/>
      <c r="C18" s="124" t="s">
        <v>350</v>
      </c>
      <c r="D18" s="35" t="s">
        <v>30</v>
      </c>
      <c r="E18" s="79">
        <v>3</v>
      </c>
      <c r="F18" s="35">
        <v>596</v>
      </c>
      <c r="G18" s="78">
        <f>E18*F18</f>
        <v>1788</v>
      </c>
    </row>
    <row r="19" spans="1:7">
      <c r="A19" s="35"/>
      <c r="B19" s="35"/>
      <c r="C19" s="124" t="s">
        <v>351</v>
      </c>
      <c r="D19" s="35" t="s">
        <v>30</v>
      </c>
      <c r="E19" s="79">
        <v>6</v>
      </c>
      <c r="F19" s="35">
        <v>365</v>
      </c>
      <c r="G19" s="78">
        <f>E19*F19</f>
        <v>2190</v>
      </c>
    </row>
    <row r="20" spans="1:7">
      <c r="A20" s="35"/>
      <c r="B20" s="35"/>
      <c r="C20" s="124" t="s">
        <v>352</v>
      </c>
      <c r="D20" s="35" t="s">
        <v>30</v>
      </c>
      <c r="E20" s="79">
        <v>1</v>
      </c>
      <c r="F20" s="35">
        <v>240</v>
      </c>
      <c r="G20" s="78">
        <f>E20*F20</f>
        <v>240</v>
      </c>
    </row>
    <row r="21" spans="1:7">
      <c r="A21" s="35"/>
      <c r="B21" s="35"/>
      <c r="C21" s="124" t="s">
        <v>353</v>
      </c>
      <c r="D21" s="35" t="s">
        <v>30</v>
      </c>
      <c r="E21" s="79">
        <v>1</v>
      </c>
      <c r="F21" s="35">
        <v>540</v>
      </c>
      <c r="G21" s="78">
        <f>E21*F21</f>
        <v>540</v>
      </c>
    </row>
    <row r="22" spans="1:7">
      <c r="A22" s="35"/>
      <c r="B22" s="35"/>
      <c r="C22" s="124" t="s">
        <v>354</v>
      </c>
      <c r="D22" s="35" t="s">
        <v>30</v>
      </c>
      <c r="E22" s="79">
        <v>1</v>
      </c>
      <c r="F22" s="35">
        <v>450</v>
      </c>
      <c r="G22" s="78">
        <f>E22*F22</f>
        <v>450</v>
      </c>
    </row>
    <row r="23" spans="1:7">
      <c r="A23" s="35"/>
      <c r="B23" s="35"/>
      <c r="C23" s="124" t="s">
        <v>355</v>
      </c>
      <c r="D23" s="35" t="s">
        <v>30</v>
      </c>
      <c r="E23" s="79">
        <v>1</v>
      </c>
      <c r="F23" s="35">
        <v>1250</v>
      </c>
      <c r="G23" s="78">
        <f>E23*F23</f>
        <v>1250</v>
      </c>
    </row>
    <row r="24" spans="1:7">
      <c r="A24" s="35"/>
      <c r="B24" s="35"/>
      <c r="C24" s="124" t="s">
        <v>356</v>
      </c>
      <c r="D24" s="35" t="s">
        <v>30</v>
      </c>
      <c r="E24" s="79">
        <v>5</v>
      </c>
      <c r="F24" s="35">
        <v>75</v>
      </c>
      <c r="G24" s="78">
        <f>E24*F24</f>
        <v>375</v>
      </c>
    </row>
    <row r="25" spans="1:7">
      <c r="A25" s="35"/>
      <c r="B25" s="35"/>
      <c r="C25" s="124" t="s">
        <v>357</v>
      </c>
      <c r="D25" s="35" t="s">
        <v>30</v>
      </c>
      <c r="E25" s="79">
        <v>8</v>
      </c>
      <c r="F25" s="35">
        <v>1250</v>
      </c>
      <c r="G25" s="78">
        <f>E25*F25</f>
        <v>10000</v>
      </c>
    </row>
    <row r="26" spans="1:7">
      <c r="A26" s="35"/>
      <c r="B26" s="35"/>
      <c r="C26" s="124" t="s">
        <v>358</v>
      </c>
      <c r="D26" s="35" t="s">
        <v>30</v>
      </c>
      <c r="E26" s="79">
        <v>6</v>
      </c>
      <c r="F26" s="35">
        <v>350</v>
      </c>
      <c r="G26" s="78">
        <f>E26*F26</f>
        <v>2100</v>
      </c>
    </row>
    <row r="27" spans="1:7">
      <c r="A27" s="35"/>
      <c r="B27" s="35"/>
      <c r="C27" s="124" t="s">
        <v>359</v>
      </c>
      <c r="D27" s="35" t="s">
        <v>30</v>
      </c>
      <c r="E27" s="79">
        <v>4</v>
      </c>
      <c r="F27" s="35">
        <v>75</v>
      </c>
      <c r="G27" s="78">
        <f>E27*F27</f>
        <v>300</v>
      </c>
    </row>
    <row r="28" spans="1:7">
      <c r="A28" s="35"/>
      <c r="B28" s="35"/>
      <c r="C28" s="124" t="s">
        <v>360</v>
      </c>
      <c r="D28" s="35" t="s">
        <v>30</v>
      </c>
      <c r="E28" s="79">
        <v>4</v>
      </c>
      <c r="F28" s="35">
        <v>150</v>
      </c>
      <c r="G28" s="78">
        <f>E28*F28</f>
        <v>600</v>
      </c>
    </row>
    <row r="29" spans="1:7">
      <c r="A29" s="35"/>
      <c r="B29" s="35"/>
      <c r="C29" s="124" t="s">
        <v>361</v>
      </c>
      <c r="D29" s="35" t="s">
        <v>30</v>
      </c>
      <c r="E29" s="79">
        <v>4</v>
      </c>
      <c r="F29" s="35">
        <v>165</v>
      </c>
      <c r="G29" s="78">
        <f>E29*F29</f>
        <v>660</v>
      </c>
    </row>
    <row r="30" spans="1:7">
      <c r="A30" s="35"/>
      <c r="B30" s="35"/>
      <c r="C30" s="124" t="s">
        <v>362</v>
      </c>
      <c r="D30" s="35" t="s">
        <v>30</v>
      </c>
      <c r="E30" s="79">
        <v>4</v>
      </c>
      <c r="F30" s="35">
        <v>430</v>
      </c>
      <c r="G30" s="78">
        <f>E30*F30</f>
        <v>1720</v>
      </c>
    </row>
    <row r="31" spans="1:7">
      <c r="A31" s="35"/>
      <c r="B31" s="35"/>
      <c r="C31" s="124" t="s">
        <v>363</v>
      </c>
      <c r="D31" s="35" t="s">
        <v>30</v>
      </c>
      <c r="E31" s="79">
        <v>4</v>
      </c>
      <c r="F31" s="35">
        <v>175</v>
      </c>
      <c r="G31" s="78">
        <f>E31*F31</f>
        <v>700</v>
      </c>
    </row>
    <row r="32" spans="1:7">
      <c r="A32" s="35"/>
      <c r="B32" s="35"/>
      <c r="C32" s="124" t="s">
        <v>364</v>
      </c>
      <c r="D32" s="35" t="s">
        <v>30</v>
      </c>
      <c r="E32" s="79">
        <v>4</v>
      </c>
      <c r="F32" s="35">
        <v>150</v>
      </c>
      <c r="G32" s="78">
        <f>E32*F32</f>
        <v>600</v>
      </c>
    </row>
    <row r="33" spans="1:7">
      <c r="A33" s="35"/>
      <c r="B33" s="35"/>
      <c r="C33" s="124" t="s">
        <v>365</v>
      </c>
      <c r="D33" s="35" t="s">
        <v>30</v>
      </c>
      <c r="E33" s="79">
        <v>4</v>
      </c>
      <c r="F33" s="35">
        <v>200</v>
      </c>
      <c r="G33" s="78">
        <f>E33*F33</f>
        <v>800</v>
      </c>
    </row>
    <row r="34" spans="1:7">
      <c r="A34" s="35"/>
      <c r="B34" s="35"/>
      <c r="C34" s="124" t="s">
        <v>366</v>
      </c>
      <c r="D34" s="35" t="s">
        <v>30</v>
      </c>
      <c r="E34" s="79">
        <v>4</v>
      </c>
      <c r="F34" s="35">
        <v>210</v>
      </c>
      <c r="G34" s="78">
        <f>E34*F34</f>
        <v>840</v>
      </c>
    </row>
    <row r="35" spans="1:7">
      <c r="A35" s="35"/>
      <c r="B35" s="35"/>
      <c r="C35" s="124" t="s">
        <v>367</v>
      </c>
      <c r="D35" s="35" t="s">
        <v>30</v>
      </c>
      <c r="E35" s="79">
        <v>4</v>
      </c>
      <c r="F35" s="35">
        <v>239</v>
      </c>
      <c r="G35" s="78">
        <f>E35*F35</f>
        <v>956</v>
      </c>
    </row>
    <row r="36" spans="1:7">
      <c r="A36" s="35"/>
      <c r="B36" s="92"/>
      <c r="C36" s="121" t="s">
        <v>368</v>
      </c>
      <c r="D36" s="35" t="s">
        <v>27</v>
      </c>
      <c r="E36" s="79">
        <v>5</v>
      </c>
      <c r="F36" s="35">
        <v>320</v>
      </c>
      <c r="G36" s="78">
        <f>E36*F36</f>
        <v>1600</v>
      </c>
    </row>
    <row r="37" spans="1:7">
      <c r="A37" s="32"/>
      <c r="B37" s="35"/>
      <c r="C37" s="121" t="s">
        <v>369</v>
      </c>
      <c r="D37" s="35" t="s">
        <v>27</v>
      </c>
      <c r="E37" s="79">
        <v>5</v>
      </c>
      <c r="F37" s="35">
        <v>320</v>
      </c>
      <c r="G37" s="78">
        <f>E37*F37</f>
        <v>1600</v>
      </c>
    </row>
    <row r="38" spans="1:7" ht="29" customHeight="1">
      <c r="A38" s="82"/>
      <c r="B38" s="82"/>
      <c r="C38" s="121" t="s">
        <v>370</v>
      </c>
      <c r="D38" s="35" t="s">
        <v>27</v>
      </c>
      <c r="E38" s="79">
        <v>5</v>
      </c>
      <c r="F38" s="35">
        <v>540</v>
      </c>
      <c r="G38" s="78">
        <f>E38*F38</f>
        <v>2700</v>
      </c>
    </row>
    <row r="39" spans="1:7">
      <c r="A39" s="32"/>
      <c r="B39" s="35"/>
      <c r="C39" s="124" t="s">
        <v>371</v>
      </c>
      <c r="D39" s="35" t="s">
        <v>30</v>
      </c>
      <c r="E39" s="79">
        <v>3</v>
      </c>
      <c r="F39" s="35">
        <v>5460</v>
      </c>
      <c r="G39" s="78">
        <f>E39*F39</f>
        <v>16380</v>
      </c>
    </row>
    <row r="40" spans="1:7">
      <c r="A40" s="82"/>
      <c r="B40" s="82"/>
      <c r="C40" s="121"/>
      <c r="D40" s="35"/>
      <c r="E40" s="79"/>
      <c r="F40" s="35"/>
      <c r="G40" s="78"/>
    </row>
    <row r="41" spans="1:7" ht="21" customHeight="1">
      <c r="A41" s="105"/>
      <c r="B41" s="23"/>
      <c r="C41" s="125" t="s">
        <v>372</v>
      </c>
      <c r="D41" s="23" t="s">
        <v>373</v>
      </c>
      <c r="E41" s="75">
        <v>1</v>
      </c>
      <c r="F41" s="75">
        <v>17500</v>
      </c>
      <c r="G41" s="78">
        <f>F41</f>
        <v>17500</v>
      </c>
    </row>
    <row r="42" spans="1:7">
      <c r="A42" s="2"/>
      <c r="B42" s="21"/>
      <c r="C42" s="4" t="s">
        <v>5</v>
      </c>
      <c r="D42" s="2"/>
      <c r="E42" s="2"/>
      <c r="F42" s="2"/>
      <c r="G42" s="126">
        <f>SUM(G10:G41)</f>
        <v>167867</v>
      </c>
    </row>
    <row r="43" spans="1:7">
      <c r="A43" s="1"/>
      <c r="B43" s="14"/>
      <c r="C43" s="19" t="s">
        <v>16</v>
      </c>
      <c r="D43" s="1"/>
      <c r="E43" s="1"/>
      <c r="F43" s="1"/>
      <c r="G43" s="107">
        <f>G42*18%</f>
        <v>30216.059999999998</v>
      </c>
    </row>
    <row r="44" spans="1:7">
      <c r="A44" s="3"/>
      <c r="B44" s="20"/>
      <c r="C44" s="4" t="s">
        <v>17</v>
      </c>
      <c r="D44" s="3"/>
      <c r="E44" s="3"/>
      <c r="F44" s="3"/>
      <c r="G44" s="127">
        <f>SUM(G42:G43)</f>
        <v>198083.06</v>
      </c>
    </row>
    <row r="45" spans="1:7">
      <c r="A45" s="1"/>
      <c r="B45" s="14"/>
      <c r="C45" s="5"/>
      <c r="D45" s="1"/>
      <c r="E45" s="1"/>
      <c r="F45" s="1"/>
      <c r="G45" s="1"/>
    </row>
  </sheetData>
  <protectedRanges>
    <protectedRange sqref="G8" name="Range1_1_3_1_3_1"/>
  </protectedRanges>
  <mergeCells count="9">
    <mergeCell ref="A3:F3"/>
    <mergeCell ref="A7:G7"/>
    <mergeCell ref="A8:A9"/>
    <mergeCell ref="B8:B9"/>
    <mergeCell ref="C8:C9"/>
    <mergeCell ref="D8:D9"/>
    <mergeCell ref="E8:E9"/>
    <mergeCell ref="G8:G9"/>
    <mergeCell ref="F8:F9"/>
  </mergeCells>
  <conditionalFormatting sqref="A2:A6">
    <cfRule type="duplicateValues" dxfId="3" priority="20"/>
  </conditionalFormatting>
  <conditionalFormatting sqref="A8">
    <cfRule type="duplicateValues" dxfId="2" priority="19"/>
  </conditionalFormatting>
  <conditionalFormatting sqref="B8">
    <cfRule type="duplicateValues" dxfId="1" priority="18"/>
  </conditionalFormatting>
  <conditionalFormatting sqref="B8:B9">
    <cfRule type="duplicateValues" dxfId="0" priority="17"/>
  </conditionalFormatting>
  <hyperlinks>
    <hyperlink ref="C43" r:id="rId1" xr:uid="{D60D1477-3EFA-4BAF-966C-6A8DD814F8FE}"/>
  </hyperlinks>
  <pageMargins left="0.31496062992125984" right="0.31496062992125984" top="0.31496062992125984" bottom="1.1023622047244095" header="0.31496062992125984" footer="0.31496062992125984"/>
  <pageSetup orientation="landscape" r:id="rId2"/>
  <headerFooter>
    <oddFooter>&amp;LChecked By
Impulse Branding Solutions&amp;CPage &amp;P of &amp;N&amp;RChecked By
Adani</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CIVIL M SHEET</vt:lpstr>
      <vt:lpstr>Estimate Cip Lounge T3 Lucknow</vt:lpstr>
      <vt:lpstr>'CIVIL M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saif khan</cp:lastModifiedBy>
  <cp:lastPrinted>2024-04-01T02:42:10Z</cp:lastPrinted>
  <dcterms:created xsi:type="dcterms:W3CDTF">2022-07-27T09:43:35Z</dcterms:created>
  <dcterms:modified xsi:type="dcterms:W3CDTF">2024-06-10T10:00:46Z</dcterms:modified>
</cp:coreProperties>
</file>