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ushpak Shewale\OneDrive - KAPCO BANQUETS AND CATERING PVT LTD TFS\Downloads\"/>
    </mc:Choice>
  </mc:AlternateContent>
  <bookViews>
    <workbookView xWindow="0" yWindow="0" windowWidth="20490" windowHeight="7320"/>
  </bookViews>
  <sheets>
    <sheet name="Summary " sheetId="1" r:id="rId1"/>
    <sheet name="BOQ Price Bid" sheetId="2" r:id="rId2"/>
    <sheet name="Technical Score Detail" sheetId="3" r:id="rId3"/>
  </sheets>
  <definedNames>
    <definedName name="_xlnm._FilterDatabase" localSheetId="1" hidden="1">'BOQ Price Bid'!$B$8:$W$50</definedName>
  </definedNames>
  <calcPr calcId="162913"/>
</workbook>
</file>

<file path=xl/calcChain.xml><?xml version="1.0" encoding="utf-8"?>
<calcChain xmlns="http://schemas.openxmlformats.org/spreadsheetml/2006/main">
  <c r="R50" i="2" l="1"/>
  <c r="R49" i="2"/>
  <c r="R48" i="2"/>
  <c r="R46" i="2"/>
  <c r="R45" i="2"/>
  <c r="R44" i="2"/>
  <c r="R43" i="2"/>
  <c r="R42" i="2"/>
  <c r="R40" i="2"/>
  <c r="R39" i="2"/>
  <c r="R38" i="2"/>
  <c r="R37" i="2"/>
  <c r="R35" i="2"/>
  <c r="R34" i="2"/>
  <c r="R33" i="2"/>
  <c r="R32" i="2"/>
  <c r="R29" i="2"/>
  <c r="R27" i="2"/>
  <c r="R26" i="2"/>
  <c r="R25" i="2"/>
  <c r="R22" i="2"/>
  <c r="R20" i="2"/>
  <c r="R16" i="2"/>
  <c r="R14" i="2"/>
  <c r="R12" i="2"/>
  <c r="T50" i="2"/>
  <c r="T49" i="2"/>
  <c r="T48" i="2"/>
  <c r="T46" i="2"/>
  <c r="T45" i="2"/>
  <c r="T44" i="2"/>
  <c r="T43" i="2"/>
  <c r="T42" i="2"/>
  <c r="T40" i="2"/>
  <c r="T39" i="2"/>
  <c r="T38" i="2"/>
  <c r="T37" i="2"/>
  <c r="T35" i="2"/>
  <c r="T34" i="2"/>
  <c r="T33" i="2"/>
  <c r="T32" i="2"/>
  <c r="T29" i="2"/>
  <c r="T27" i="2"/>
  <c r="T26" i="2"/>
  <c r="T25" i="2"/>
  <c r="T22" i="2"/>
  <c r="T20" i="2"/>
  <c r="T16" i="2"/>
  <c r="T14" i="2"/>
  <c r="T12" i="2"/>
  <c r="N13" i="1"/>
  <c r="M13" i="1"/>
  <c r="H13" i="1"/>
  <c r="V50" i="2"/>
  <c r="V49" i="2"/>
  <c r="V48" i="2"/>
  <c r="V46" i="2"/>
  <c r="V45" i="2"/>
  <c r="V44" i="2"/>
  <c r="V43" i="2"/>
  <c r="V42" i="2"/>
  <c r="V40" i="2"/>
  <c r="V39" i="2"/>
  <c r="V38" i="2"/>
  <c r="V37" i="2"/>
  <c r="V35" i="2"/>
  <c r="V34" i="2"/>
  <c r="V33" i="2"/>
  <c r="V32" i="2"/>
  <c r="V29" i="2"/>
  <c r="V27" i="2"/>
  <c r="V26" i="2"/>
  <c r="V25" i="2"/>
  <c r="V22" i="2"/>
  <c r="V20" i="2"/>
  <c r="V16" i="2"/>
  <c r="V14" i="2"/>
  <c r="V12" i="2"/>
  <c r="P50" i="2"/>
  <c r="P49" i="2"/>
  <c r="P48" i="2"/>
  <c r="P46" i="2"/>
  <c r="P45" i="2"/>
  <c r="P44" i="2"/>
  <c r="P43" i="2"/>
  <c r="P42" i="2"/>
  <c r="P40" i="2"/>
  <c r="P39" i="2"/>
  <c r="P38" i="2"/>
  <c r="P37" i="2"/>
  <c r="P35" i="2"/>
  <c r="P34" i="2"/>
  <c r="P33" i="2"/>
  <c r="P32" i="2"/>
  <c r="P29" i="2"/>
  <c r="P27" i="2"/>
  <c r="P26" i="2"/>
  <c r="P25" i="2"/>
  <c r="P22" i="2"/>
  <c r="P20" i="2"/>
  <c r="P16" i="2"/>
  <c r="P14" i="2"/>
  <c r="P12" i="2"/>
  <c r="N50" i="2"/>
  <c r="N49" i="2"/>
  <c r="N48" i="2"/>
  <c r="N46" i="2"/>
  <c r="N45" i="2"/>
  <c r="N44" i="2"/>
  <c r="N43" i="2"/>
  <c r="N42" i="2"/>
  <c r="N40" i="2"/>
  <c r="N39" i="2"/>
  <c r="N38" i="2"/>
  <c r="N37" i="2"/>
  <c r="N35" i="2"/>
  <c r="N34" i="2"/>
  <c r="N33" i="2"/>
  <c r="N32" i="2"/>
  <c r="N29" i="2"/>
  <c r="N27" i="2"/>
  <c r="N26" i="2"/>
  <c r="N25" i="2"/>
  <c r="N22" i="2"/>
  <c r="N20" i="2"/>
  <c r="N16" i="2"/>
  <c r="N14" i="2"/>
  <c r="N12" i="2"/>
  <c r="L50" i="2"/>
  <c r="L49" i="2"/>
  <c r="L48" i="2"/>
  <c r="L46" i="2"/>
  <c r="L45" i="2"/>
  <c r="L44" i="2"/>
  <c r="L43" i="2"/>
  <c r="L42" i="2"/>
  <c r="L40" i="2"/>
  <c r="L39" i="2"/>
  <c r="L38" i="2"/>
  <c r="L37" i="2"/>
  <c r="L35" i="2"/>
  <c r="L34" i="2"/>
  <c r="L33" i="2"/>
  <c r="L32" i="2"/>
  <c r="L29" i="2"/>
  <c r="L27" i="2"/>
  <c r="L26" i="2"/>
  <c r="L25" i="2"/>
  <c r="L22" i="2"/>
  <c r="L20" i="2"/>
  <c r="L16" i="2"/>
  <c r="L14" i="2"/>
  <c r="L12" i="2"/>
  <c r="J50" i="2"/>
  <c r="J49" i="2"/>
  <c r="J48" i="2"/>
  <c r="J46" i="2"/>
  <c r="J45" i="2"/>
  <c r="J44" i="2"/>
  <c r="J43" i="2"/>
  <c r="J42" i="2"/>
  <c r="J40" i="2"/>
  <c r="J39" i="2"/>
  <c r="J38" i="2"/>
  <c r="J37" i="2"/>
  <c r="J35" i="2"/>
  <c r="J34" i="2"/>
  <c r="J33" i="2"/>
  <c r="J32" i="2"/>
  <c r="J29" i="2"/>
  <c r="J27" i="2"/>
  <c r="J26" i="2"/>
  <c r="J25" i="2"/>
  <c r="J22" i="2"/>
  <c r="J20" i="2"/>
  <c r="J16" i="2"/>
  <c r="J14" i="2"/>
  <c r="J12" i="2"/>
  <c r="R9" i="2" l="1"/>
  <c r="L11" i="1" s="1"/>
  <c r="J13" i="1"/>
  <c r="R30" i="2"/>
  <c r="L12" i="1" s="1"/>
  <c r="T9" i="2"/>
  <c r="K11" i="1" s="1"/>
  <c r="T30" i="2"/>
  <c r="K12" i="1" s="1"/>
  <c r="L30" i="2"/>
  <c r="G12" i="1" s="1"/>
  <c r="P30" i="2"/>
  <c r="J12" i="1" s="1"/>
  <c r="J30" i="2"/>
  <c r="V30" i="2"/>
  <c r="L9" i="2"/>
  <c r="G11" i="1" s="1"/>
  <c r="V9" i="2"/>
  <c r="J9" i="2"/>
  <c r="P9" i="2"/>
  <c r="J11" i="1" s="1"/>
  <c r="N30" i="2"/>
  <c r="I12" i="1" s="1"/>
  <c r="N9" i="2"/>
  <c r="I11" i="1" s="1"/>
  <c r="I13" i="1" s="1"/>
  <c r="K13" i="1" l="1"/>
  <c r="L13" i="1"/>
  <c r="G13" i="1"/>
</calcChain>
</file>

<file path=xl/sharedStrings.xml><?xml version="1.0" encoding="utf-8"?>
<sst xmlns="http://schemas.openxmlformats.org/spreadsheetml/2006/main" count="877" uniqueCount="187">
  <si>
    <t>RFQ No: R2429
 COST COMPARISON REPORT</t>
  </si>
  <si>
    <t>Comp. Date : 23/12/2024</t>
  </si>
  <si>
    <t>Vendor Name : INTERCARE ENTERPRISE NX (RV242523725)</t>
  </si>
  <si>
    <t>Vendor Name : Inventech Solutions (RV232412518)</t>
  </si>
  <si>
    <t>Vendor Name : ALTITUDE MARKETING LLP (RV232414079)</t>
  </si>
  <si>
    <t>Vendor Name : OZECA (RV242523277)</t>
  </si>
  <si>
    <t>RFQ #: R2429</t>
  </si>
  <si>
    <t>Contact Name : KAIUM</t>
  </si>
  <si>
    <t xml:space="preserve">Contact Name : </t>
  </si>
  <si>
    <t>Contact Name : MITTAL BAJARIA  TEJAS RAJ</t>
  </si>
  <si>
    <t xml:space="preserve">Contact Name : Lalit Kumar/Vickram Chaudhary </t>
  </si>
  <si>
    <t>Contact Name : SAURABH MEHDIRATTA</t>
  </si>
  <si>
    <t>RFQ Date : 23/12/2024 15:31:50</t>
  </si>
  <si>
    <t>Vendor City : Mumbai Suburban</t>
  </si>
  <si>
    <t xml:space="preserve">Vendor City : </t>
  </si>
  <si>
    <t>BCD Date : 23/12/2024 23:55:00</t>
  </si>
  <si>
    <t>Telephone # : 9987921130</t>
  </si>
  <si>
    <t xml:space="preserve">Telephone # : </t>
  </si>
  <si>
    <t>Mobile # : 9930702814</t>
  </si>
  <si>
    <t xml:space="preserve">Mobile # : </t>
  </si>
  <si>
    <t>Mobile # : 9820230523</t>
  </si>
  <si>
    <t>Mobile # : 9818846795</t>
  </si>
  <si>
    <t>PR Number : TFSPL-2425-01059</t>
  </si>
  <si>
    <t>Email : kaium@intercareenterprisenx.in</t>
  </si>
  <si>
    <t>Email : inventechsolutionspune@gmail.com</t>
  </si>
  <si>
    <t>Email : dayspringent@gmail.com</t>
  </si>
  <si>
    <t>Email : vickram@altitudemarketing.in</t>
  </si>
  <si>
    <t>Email : saurabh@ozecaindia.com</t>
  </si>
  <si>
    <t>Package / RFQ Name : PR for ID, Electrical &amp; Lights for GOA MEET AND GREET - DOM ARI...</t>
  </si>
  <si>
    <t>Round # : 5 (RFQ)</t>
  </si>
  <si>
    <t xml:space="preserve">Buyer : Pushpak Mahesh Shewale / Technical :  / Approver : </t>
  </si>
  <si>
    <t xml:space="preserve">Quotation Date : </t>
  </si>
  <si>
    <t xml:space="preserve">Quotation Validity Date : </t>
  </si>
  <si>
    <t>Comp. # : 5</t>
  </si>
  <si>
    <t>Currency :INR</t>
  </si>
  <si>
    <t xml:space="preserve">Buyer Remark : </t>
  </si>
  <si>
    <t>BUDGET PRICE :</t>
  </si>
  <si>
    <t>.00</t>
  </si>
  <si>
    <t>Quote Currency : INR</t>
  </si>
  <si>
    <t>#</t>
  </si>
  <si>
    <t>Item Code</t>
  </si>
  <si>
    <t>Item Description</t>
  </si>
  <si>
    <t>Unit</t>
  </si>
  <si>
    <t>Qty</t>
  </si>
  <si>
    <t>Last PO Details</t>
  </si>
  <si>
    <t>First Bid</t>
  </si>
  <si>
    <t>Unit Price</t>
  </si>
  <si>
    <t>Electrical</t>
  </si>
  <si>
    <t>Interior Electrical</t>
  </si>
  <si>
    <t>NOS</t>
  </si>
  <si>
    <t/>
  </si>
  <si>
    <t>ALTITUDE MARKETING LLP</t>
  </si>
  <si>
    <t>0.00</t>
  </si>
  <si>
    <t>Interior</t>
  </si>
  <si>
    <t>Interior Work</t>
  </si>
  <si>
    <t>INTERCARE ENTERPRISE NX</t>
  </si>
  <si>
    <t>Item Total</t>
  </si>
  <si>
    <t>Discount Total Value</t>
  </si>
  <si>
    <t>Grand Dis. Amt</t>
  </si>
  <si>
    <t>GST Total Amount</t>
  </si>
  <si>
    <t>Net Landed Cost</t>
  </si>
  <si>
    <t>INR</t>
  </si>
  <si>
    <t>Vendor Status</t>
  </si>
  <si>
    <t>Sr No.</t>
  </si>
  <si>
    <t>Vendor Code</t>
  </si>
  <si>
    <t>Vendor Name</t>
  </si>
  <si>
    <t>Status</t>
  </si>
  <si>
    <t>RV232414079</t>
  </si>
  <si>
    <t>Participate</t>
  </si>
  <si>
    <t>RV232413816</t>
  </si>
  <si>
    <t>Pikture Perfect Design Studio Pvt. Ltd</t>
  </si>
  <si>
    <t>Not Participate</t>
  </si>
  <si>
    <t>RV232413475</t>
  </si>
  <si>
    <t>M &amp; A Interiors</t>
  </si>
  <si>
    <t>RV232412518</t>
  </si>
  <si>
    <t>Inventech Solutions</t>
  </si>
  <si>
    <t>RV242523600</t>
  </si>
  <si>
    <t>DAYSPRING ENTERPRISES</t>
  </si>
  <si>
    <t>RV242523277</t>
  </si>
  <si>
    <t>OZECA</t>
  </si>
  <si>
    <t>RV242523725</t>
  </si>
  <si>
    <t>Vendor Name : INTERCARE ENTERPRISE NX</t>
  </si>
  <si>
    <t>Vendor Name : Inventech Solutions</t>
  </si>
  <si>
    <t>Vendor Name : DAYSPRING ENTERPRISES</t>
  </si>
  <si>
    <t>Vendor Name : ALTITUDE MARKETING LLP</t>
  </si>
  <si>
    <t>Vendor Name : OZECA</t>
  </si>
  <si>
    <t>Buyer : Pushpak Mahesh Shewale</t>
  </si>
  <si>
    <t>Item Name</t>
  </si>
  <si>
    <t>UOM</t>
  </si>
  <si>
    <t>Minimum Amount</t>
  </si>
  <si>
    <t>Amount</t>
  </si>
  <si>
    <t>1.000</t>
  </si>
  <si>
    <t>1.0</t>
  </si>
  <si>
    <t xml:space="preserve"> DISTRIBUTION BOARD</t>
  </si>
  <si>
    <t>1.2</t>
  </si>
  <si>
    <t>Supplying and fixing following way, single pole and neutral, sheet steel, MCB distribution board, 240 V, on surface  recess, complete with tinned copper bus bar, neutral bus bar, earth bar, din bar, inter- connections, powder painted including earthing etc. as required. (But without MCB   RCCB   Isolator)
Make  Legrand   Schneider   Hager   ABB</t>
  </si>
  <si>
    <t>a</t>
  </si>
  <si>
    <t>6 way , Double door</t>
  </si>
  <si>
    <t>Each</t>
  </si>
  <si>
    <t>1.4</t>
  </si>
  <si>
    <t>Supplying and fixing 5 A to 32 A rating, 240 415 V, 10 kA, “C” curve, miniature circuit breaker suitable for inductive load of following poles in the existing MCB DB complete with connections, testing and commissioning etc. as required.
Make  Legrand   Schneider   Hager   ABB</t>
  </si>
  <si>
    <t xml:space="preserve">Single pole </t>
  </si>
  <si>
    <t>4.000</t>
  </si>
  <si>
    <t>1.6</t>
  </si>
  <si>
    <t>Supplying and fixing following rating, Four pole, (three phase and neutral), 230 V, Residual Current Breaker with Over-Current (RCBO), having a sensitivity current 30 mA in the existing MCB DB
complete with connections, testing and commissioning etc. as required.
Make  Legrand   Schneider   Hager   ABB</t>
  </si>
  <si>
    <t>25A 2P RCBO</t>
  </si>
  <si>
    <t>2</t>
  </si>
  <si>
    <t xml:space="preserve">L T CABLE SYSTEM  </t>
  </si>
  <si>
    <t>3</t>
  </si>
  <si>
    <t xml:space="preserve">WIRING SYSTEM  (Internal wiring)  </t>
  </si>
  <si>
    <t>3.1</t>
  </si>
  <si>
    <t>Wiring for circuit  submain wiring alongwith earth wire with the following sizes of FRLS PVC insulated copper conductor, single core cable in surface  recessed steel conduit as required.</t>
  </si>
  <si>
    <t>2 X 1.5 sq. mm + 1 X 1.5 sq. mm earth wire</t>
  </si>
  <si>
    <t>Metre</t>
  </si>
  <si>
    <t>5.000</t>
  </si>
  <si>
    <t>3.2</t>
  </si>
  <si>
    <t>Wiring for light point  fan point  exhaust fan point  call bell point with 2x1.5 sq.mm FRLS PVC insulated copper conductor single core cable in surface   recessed steel conduit, with modular switch, modular plate, suitable GI box and earthing the point with 1x1.5 sq.mm FRLS PVC insulated copper conductor single core cable etc. as required.</t>
  </si>
  <si>
    <t>Point Wiring</t>
  </si>
  <si>
    <t>No</t>
  </si>
  <si>
    <t>3.000</t>
  </si>
  <si>
    <t xml:space="preserve">POWER  POINTS  </t>
  </si>
  <si>
    <t>3.3</t>
  </si>
  <si>
    <t>2 X 4 sq. mm + 1 X 2.5 sq. mm earth wire 
(for Power circuit   loop-in-out)</t>
  </si>
  <si>
    <t>20.000</t>
  </si>
  <si>
    <t>3.4</t>
  </si>
  <si>
    <t>Supplying and fixing suitable size GI box with modular plate and cover in front on surface or in recess, including providing and fixing 6 pin 13 6 amps modular universal socket outlet and 13 6 amps modular switch, connection etc. as required.</t>
  </si>
  <si>
    <t>3.6</t>
  </si>
  <si>
    <t>Supplying and fixing suitable size GI box with modular plate and cover in front on surface or in recess, including providing and fixing Cat6A modular socket, connection etc. as required. (for data   telephone)</t>
  </si>
  <si>
    <t xml:space="preserve">Sub Total WIRING SYSTEM  (Internal wiring)  </t>
  </si>
  <si>
    <t>LIGHTS</t>
  </si>
  <si>
    <t>LIGHTS - SUPPLY OF Cove light as per design in the panel with aluminum profile on the sides of panel as per detail design.</t>
  </si>
  <si>
    <t>RFT</t>
  </si>
  <si>
    <t>12.000</t>
  </si>
  <si>
    <t>A</t>
  </si>
  <si>
    <t xml:space="preserve">PLATFORM </t>
  </si>
  <si>
    <t>1</t>
  </si>
  <si>
    <t xml:space="preserve">Woodwork base
Providing and fixing of 100mm high finsished wooden platform using 18mm plyboard with wooden battens to be used for the frame work with necessary nailing, screws, adhessive for the joinery of the platform. </t>
  </si>
  <si>
    <t>sfqt</t>
  </si>
  <si>
    <t>45.000</t>
  </si>
  <si>
    <t>Laminate wooden flooring
Providing and fixing of laminate wooden flooring with specification of AC5 with thickness of 8mm, color to be specified in finished schedule</t>
  </si>
  <si>
    <t>sqft</t>
  </si>
  <si>
    <t>SS Skirting 
Providing and fixing of 100mm high SS skriting in brushed finish pasted on the vertical surface of platform</t>
  </si>
  <si>
    <t>Rft</t>
  </si>
  <si>
    <t>4</t>
  </si>
  <si>
    <t xml:space="preserve">SS corner guard
Providing and fixing of 25x25mm corner guard on the edger of skirting and laminate wooden flooring </t>
  </si>
  <si>
    <t>10.000</t>
  </si>
  <si>
    <t>B</t>
  </si>
  <si>
    <t>VERTICAL PANELS</t>
  </si>
  <si>
    <t>Panel - 1
Cut and shape the 12mm thk HDHMR board both the sides to match the design and dimensions specified in the drawings or as directed by the site engineer. Consider factors such as the shape, thickness, and size of the panel. Consider the joinery with the platform and make it stable for standing.
38x38mm Wooden battens for the frame structure of the panel of HDHMR 
Back side to be finished with 1mm Laminate as per finishing schedule 
Front side finished with Oak wood battens, size  25x50mm finished with clear malamine clear polish and coating in matte finish.</t>
  </si>
  <si>
    <t xml:space="preserve">Panel - 2
Cut and shape the 12mm thk HDHMR board both the sides to match the design and dimensions specified in the drawings or as directed by the site engineer. Consider factors such as the shape, thickness, and size of the panel. Consider the joinery with the platform and make it stable for standing.
38x38mm Wooden battens for the frame structure of the panel of HDHMR 
Back side to be finished with 1mm Laminate as per finishing schedule 
Front side finished with solid acrylic surface (corean) as per the finishing schedule with necessary adhesive and filler at the joinery. </t>
  </si>
  <si>
    <t>SqFt</t>
  </si>
  <si>
    <t>35.000</t>
  </si>
  <si>
    <t xml:space="preserve">Panel - 2
Panel front will have 18-20mm wide and 12mm deap LED profile without color, with led strip inside groved inside the corean surface. </t>
  </si>
  <si>
    <t xml:space="preserve">Panel-3
Cut and shape the 12mm thk HDHMR board both the sides to match the design and dimensions specified in the drawings or as directed by the site engineer. Consider factors such as the shape, thickness, and size of the panel. Consider the joinery with the platform and make it stable for standing.
38x38mm Wooden battens for the frame structure of the panel of HDHMR 
Front and Back side to be finished with 1mm Laminate as per finishing schedule </t>
  </si>
  <si>
    <t>25.000</t>
  </si>
  <si>
    <t>C</t>
  </si>
  <si>
    <t>COUNTER</t>
  </si>
  <si>
    <t xml:space="preserve">Wooden Framing
Providing   fixing of wooden batten of 38x38mm for the partition wall for the counter cladded with HDHMR </t>
  </si>
  <si>
    <t>75.000</t>
  </si>
  <si>
    <t>HDHMR Board base cladding over wooden frame
Cut and shape the 18mm thk HDHMR board to match the design and dimensions specified in the drawings or as directed by the site engineer. Consider factors such as the shape, thickness, and size of the table top.</t>
  </si>
  <si>
    <t>Sqft</t>
  </si>
  <si>
    <t>100.000</t>
  </si>
  <si>
    <t>Counter Wooden batten cladding 
Providing   fixing of Oak wooden batten cladding over HDHMR baord, size  25x50mm as per detail drawing of the counter, consider pasting, naling, adhesive and carpentry work. Finished with clear malamine clear polish and coating in matte finish.</t>
  </si>
  <si>
    <t>22.000</t>
  </si>
  <si>
    <t>Storage 
Storage of 525mm deap to be made in 18mm HDHMR baord, finished with 1mm laminate as per finishing schedule, with necessary drawers and shutters, carcus to be finished with 1mm laminate as per finishing schedule and matching edge band. Necessary hardwae to considered like  soft close hinges, soft close drawer channel, locks, handles.</t>
  </si>
  <si>
    <t>40.000</t>
  </si>
  <si>
    <t>5</t>
  </si>
  <si>
    <t xml:space="preserve">Counter Fascia and top 
Fascia and top of the counter ledger and working space to be finished with 10mm corean - acrylic solid surface as per the schedule with necessary adhesive and filler matching with corean brand and shade. </t>
  </si>
  <si>
    <t>70.000</t>
  </si>
  <si>
    <t>D</t>
  </si>
  <si>
    <t xml:space="preserve">BRANDING AND SIGNAGE </t>
  </si>
  <si>
    <t xml:space="preserve">Lit signage 
Providing and fixing of solid acrylic signage as per the brand name, fully lit from front and sides as per design and dimensions mentioned in the drawings. </t>
  </si>
  <si>
    <t>No.s</t>
  </si>
  <si>
    <t xml:space="preserve">Acrylic Letters
Providing and pasting of 8mm acrylic CNC cut letters and signage as per the design and dimension provided by the brand and as per drawing with necessary adhevise for the surface. </t>
  </si>
  <si>
    <t>276.000</t>
  </si>
  <si>
    <t>E</t>
  </si>
  <si>
    <t>GUARD RAIL 
Providing   fixing SS 304 - 25mm dia SS guard rail to be fixed on the floor ,you  ll need  appropriate hardware like screws or bolts , drill,and finish in original ss chrome finish.</t>
  </si>
  <si>
    <t>14.000</t>
  </si>
  <si>
    <t xml:space="preserve">Quote Currency : </t>
  </si>
  <si>
    <t>Last PO Unit Rate</t>
  </si>
  <si>
    <t>Last PO Total Value</t>
  </si>
  <si>
    <t>Score</t>
  </si>
  <si>
    <t>Justification</t>
  </si>
  <si>
    <t>0.000</t>
  </si>
  <si>
    <t xml:space="preserve">Initial </t>
  </si>
  <si>
    <t xml:space="preserve">Final </t>
  </si>
  <si>
    <t>Final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</si>
</sst>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Calibri"/>
    </font>
    <font>
      <sz val="11"/>
      <name val="Cambria"/>
      <family val="1"/>
    </font>
    <font>
      <b/>
      <sz val="11"/>
      <name val="Cambria"/>
      <family val="1"/>
    </font>
    <font>
      <b/>
      <sz val="11"/>
      <color rgb="FF000000"/>
      <name val="Cambria"/>
      <family val="1"/>
    </font>
    <font>
      <b/>
      <sz val="11"/>
      <color rgb="FF000000"/>
      <name val="Calibri"/>
      <family val="2"/>
    </font>
    <font>
      <sz val="11"/>
      <color rgb="FF000000"/>
      <name val="Cambria"/>
      <family val="1"/>
    </font>
  </fonts>
  <fills count="7">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
      <patternFill patternType="solid">
        <fgColor rgb="FF92D050"/>
        <bgColor indexed="64"/>
      </patternFill>
    </fill>
    <fill>
      <patternFill patternType="solid">
        <fgColor rgb="FFFFFF00"/>
        <bgColor indexed="64"/>
      </patternFill>
    </fill>
  </fills>
  <borders count="21">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top style="dotted">
        <color auto="1"/>
      </top>
      <bottom style="dashed">
        <color auto="1"/>
      </bottom>
      <diagonal/>
    </border>
    <border>
      <left/>
      <right/>
      <top style="dotted">
        <color auto="1"/>
      </top>
      <bottom style="dashed">
        <color auto="1"/>
      </bottom>
      <diagonal/>
    </border>
    <border>
      <left/>
      <right style="medium">
        <color auto="1"/>
      </right>
      <top style="dotted">
        <color auto="1"/>
      </top>
      <bottom style="dashed">
        <color auto="1"/>
      </bottom>
      <diagonal/>
    </border>
  </borders>
  <cellStyleXfs count="1">
    <xf numFmtId="0" fontId="0" fillId="0" borderId="0"/>
  </cellStyleXfs>
  <cellXfs count="94">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5"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Protection="1"/>
    <xf numFmtId="0" fontId="1" fillId="0" borderId="7" xfId="0" applyNumberFormat="1" applyFont="1" applyBorder="1" applyAlignment="1" applyProtection="1">
      <alignment horizontal="center" vertical="center" wrapText="1"/>
    </xf>
    <xf numFmtId="4" fontId="1" fillId="4" borderId="7" xfId="0" applyNumberFormat="1" applyFont="1" applyFill="1" applyBorder="1" applyAlignment="1" applyProtection="1">
      <alignment horizontal="right"/>
    </xf>
    <xf numFmtId="4" fontId="1" fillId="0" borderId="7" xfId="0" applyNumberFormat="1" applyFont="1" applyBorder="1" applyAlignment="1" applyProtection="1">
      <alignment wrapText="1"/>
    </xf>
    <xf numFmtId="4" fontId="1" fillId="0" borderId="7" xfId="0" applyNumberFormat="1" applyFont="1" applyBorder="1" applyAlignment="1" applyProtection="1">
      <alignment horizontal="right"/>
    </xf>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Protection="1"/>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0" xfId="0" applyNumberFormat="1" applyFont="1" applyProtection="1"/>
    <xf numFmtId="0" fontId="1" fillId="0" borderId="0" xfId="0" applyNumberFormat="1" applyFont="1" applyAlignment="1" applyProtection="1">
      <alignment wrapText="1"/>
    </xf>
    <xf numFmtId="0" fontId="3" fillId="2" borderId="1" xfId="0" applyNumberFormat="1" applyFont="1" applyFill="1" applyBorder="1" applyAlignment="1" applyProtection="1">
      <alignment vertical="center"/>
    </xf>
    <xf numFmtId="0" fontId="4" fillId="2" borderId="1" xfId="0" applyFont="1" applyFill="1" applyBorder="1" applyAlignment="1">
      <alignment vertical="center"/>
    </xf>
    <xf numFmtId="0" fontId="3" fillId="2" borderId="1" xfId="0" applyNumberFormat="1" applyFont="1" applyFill="1" applyBorder="1" applyAlignment="1" applyProtection="1">
      <alignment vertical="center" wrapText="1"/>
    </xf>
    <xf numFmtId="0" fontId="4" fillId="2" borderId="1" xfId="0" applyFont="1" applyFill="1" applyBorder="1" applyAlignment="1">
      <alignment vertical="center" wrapText="1"/>
    </xf>
    <xf numFmtId="0" fontId="1" fillId="0" borderId="2" xfId="0" applyNumberFormat="1" applyFont="1" applyBorder="1" applyProtection="1"/>
    <xf numFmtId="0" fontId="1" fillId="0" borderId="5" xfId="0" applyNumberFormat="1" applyFont="1" applyBorder="1" applyProtection="1"/>
    <xf numFmtId="0" fontId="1" fillId="0" borderId="6" xfId="0" applyNumberFormat="1" applyFont="1" applyBorder="1" applyProtection="1"/>
    <xf numFmtId="0" fontId="1" fillId="0" borderId="2" xfId="0" quotePrefix="1" applyNumberFormat="1" applyFont="1" applyBorder="1" applyAlignment="1" applyProtection="1">
      <alignment horizontal="left"/>
    </xf>
    <xf numFmtId="0" fontId="1" fillId="0" borderId="7" xfId="0" applyNumberFormat="1" applyFont="1" applyBorder="1" applyAlignment="1" applyProtection="1">
      <alignment horizontal="center" vertical="center" wrapText="1"/>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8" xfId="0" applyNumberFormat="1" applyFont="1" applyBorder="1" applyProtection="1"/>
    <xf numFmtId="0" fontId="1" fillId="0" borderId="9" xfId="0" applyNumberFormat="1" applyFont="1" applyBorder="1" applyProtection="1"/>
    <xf numFmtId="0" fontId="1" fillId="2" borderId="10" xfId="0" applyNumberFormat="1" applyFont="1" applyFill="1" applyBorder="1" applyAlignment="1" applyProtection="1">
      <alignment horizontal="center"/>
    </xf>
    <xf numFmtId="0" fontId="1" fillId="2" borderId="11" xfId="0" applyNumberFormat="1" applyFont="1" applyFill="1" applyBorder="1" applyAlignment="1" applyProtection="1">
      <alignment horizontal="center"/>
    </xf>
    <xf numFmtId="0" fontId="1" fillId="2" borderId="12" xfId="0" applyNumberFormat="1" applyFont="1" applyFill="1" applyBorder="1" applyAlignment="1" applyProtection="1">
      <alignment horizontal="center"/>
    </xf>
    <xf numFmtId="0" fontId="1" fillId="0" borderId="13" xfId="0" applyNumberFormat="1" applyFont="1" applyBorder="1" applyAlignment="1" applyProtection="1">
      <alignment horizontal="center"/>
    </xf>
    <xf numFmtId="0" fontId="1" fillId="0" borderId="14" xfId="0" applyNumberFormat="1" applyFont="1" applyBorder="1" applyAlignment="1" applyProtection="1">
      <alignment horizontal="center"/>
    </xf>
    <xf numFmtId="0" fontId="1" fillId="0" borderId="15" xfId="0" applyNumberFormat="1" applyFont="1" applyBorder="1" applyAlignment="1" applyProtection="1">
      <alignment horizontal="center"/>
    </xf>
    <xf numFmtId="0" fontId="1" fillId="0" borderId="17" xfId="0" applyNumberFormat="1" applyFont="1" applyBorder="1" applyAlignment="1" applyProtection="1">
      <alignment horizontal="center"/>
    </xf>
    <xf numFmtId="0" fontId="1" fillId="0" borderId="2" xfId="0" applyNumberFormat="1" applyFont="1" applyBorder="1" applyAlignment="1" applyProtection="1">
      <alignment horizontal="center"/>
    </xf>
    <xf numFmtId="0" fontId="1" fillId="0" borderId="16" xfId="0" applyNumberFormat="1" applyFont="1" applyBorder="1" applyAlignment="1" applyProtection="1">
      <alignment horizontal="center"/>
    </xf>
    <xf numFmtId="0" fontId="1" fillId="0" borderId="18" xfId="0" applyNumberFormat="1" applyFont="1" applyBorder="1" applyAlignment="1" applyProtection="1">
      <alignment horizontal="center"/>
    </xf>
    <xf numFmtId="0" fontId="1" fillId="0" borderId="19" xfId="0" applyNumberFormat="1" applyFont="1" applyBorder="1" applyAlignment="1" applyProtection="1">
      <alignment horizontal="center"/>
    </xf>
    <xf numFmtId="0" fontId="1" fillId="0" borderId="20" xfId="0" applyNumberFormat="1" applyFont="1" applyBorder="1" applyAlignment="1" applyProtection="1">
      <alignment horizontal="center"/>
    </xf>
    <xf numFmtId="0" fontId="2" fillId="2" borderId="7" xfId="0" quotePrefix="1" applyNumberFormat="1" applyFont="1" applyFill="1" applyBorder="1" applyAlignment="1" applyProtection="1">
      <alignment horizontal="center" vertical="center" wrapText="1"/>
    </xf>
    <xf numFmtId="4" fontId="1" fillId="0" borderId="7" xfId="0" applyNumberFormat="1" applyFont="1" applyBorder="1" applyAlignment="1" applyProtection="1">
      <alignment horizontal="center" vertical="center" wrapText="1"/>
    </xf>
    <xf numFmtId="4" fontId="5" fillId="3" borderId="7" xfId="0" applyNumberFormat="1" applyFont="1" applyFill="1" applyBorder="1" applyAlignment="1" applyProtection="1">
      <alignment horizontal="center" vertical="center" wrapText="1"/>
    </xf>
    <xf numFmtId="4" fontId="1" fillId="5" borderId="7" xfId="0" applyNumberFormat="1" applyFont="1" applyFill="1" applyBorder="1" applyAlignment="1" applyProtection="1">
      <alignment wrapText="1"/>
    </xf>
    <xf numFmtId="4" fontId="1" fillId="6" borderId="7" xfId="0" applyNumberFormat="1" applyFont="1" applyFill="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DZ25"/>
  <sheetViews>
    <sheetView tabSelected="1" zoomScale="70" zoomScaleNormal="70" workbookViewId="0">
      <selection activeCell="O17" sqref="O17"/>
    </sheetView>
  </sheetViews>
  <sheetFormatPr defaultRowHeight="15"/>
  <cols>
    <col min="1" max="2" width="9.140625" style="1" customWidth="1"/>
    <col min="3" max="3" width="13.42578125" style="1" customWidth="1"/>
    <col min="4" max="4" width="32.85546875" style="1" customWidth="1"/>
    <col min="5" max="5" width="9" style="1" customWidth="1"/>
    <col min="6" max="6" width="9.140625" style="1" customWidth="1"/>
    <col min="7" max="14" width="14.42578125" style="1" customWidth="1"/>
    <col min="15" max="16354" width="9.140625" style="1" customWidth="1"/>
  </cols>
  <sheetData>
    <row r="1" spans="2:19" ht="15.75" thickBot="1">
      <c r="B1" s="46"/>
      <c r="C1" s="46"/>
      <c r="D1" s="48" t="s">
        <v>0</v>
      </c>
      <c r="E1" s="48" t="s">
        <v>0</v>
      </c>
      <c r="F1" s="49" t="s">
        <v>0</v>
      </c>
      <c r="G1" s="39" t="s">
        <v>2</v>
      </c>
      <c r="H1" s="40"/>
      <c r="I1" s="39" t="s">
        <v>4</v>
      </c>
      <c r="J1" s="40"/>
      <c r="K1" s="39" t="s">
        <v>3</v>
      </c>
      <c r="L1" s="40"/>
      <c r="M1" s="39" t="s">
        <v>5</v>
      </c>
      <c r="N1" s="40"/>
    </row>
    <row r="2" spans="2:19" ht="15" customHeight="1">
      <c r="B2" s="47"/>
      <c r="C2" s="47"/>
      <c r="D2" s="50" t="s">
        <v>0</v>
      </c>
      <c r="E2" s="50" t="s">
        <v>0</v>
      </c>
      <c r="F2" s="51" t="s">
        <v>0</v>
      </c>
      <c r="G2" s="41" t="s">
        <v>7</v>
      </c>
      <c r="H2" s="42"/>
      <c r="I2" s="41" t="s">
        <v>10</v>
      </c>
      <c r="J2" s="42"/>
      <c r="K2" s="41" t="s">
        <v>8</v>
      </c>
      <c r="L2" s="42"/>
      <c r="M2" s="41" t="s">
        <v>11</v>
      </c>
      <c r="N2" s="42"/>
      <c r="O2" s="8"/>
      <c r="P2" s="8"/>
      <c r="Q2" s="9"/>
      <c r="R2" s="9"/>
      <c r="S2" s="9"/>
    </row>
    <row r="3" spans="2:19" ht="15" customHeight="1">
      <c r="B3" s="47"/>
      <c r="C3" s="47"/>
      <c r="D3" s="50" t="s">
        <v>0</v>
      </c>
      <c r="E3" s="50" t="s">
        <v>0</v>
      </c>
      <c r="F3" s="51" t="s">
        <v>0</v>
      </c>
      <c r="G3" s="41" t="s">
        <v>13</v>
      </c>
      <c r="H3" s="42"/>
      <c r="I3" s="41" t="s">
        <v>14</v>
      </c>
      <c r="J3" s="42"/>
      <c r="K3" s="41" t="s">
        <v>14</v>
      </c>
      <c r="L3" s="42"/>
      <c r="M3" s="41" t="s">
        <v>14</v>
      </c>
      <c r="N3" s="42"/>
      <c r="O3" s="8"/>
      <c r="P3" s="8"/>
      <c r="Q3" s="9"/>
      <c r="R3" s="9"/>
      <c r="S3" s="9"/>
    </row>
    <row r="4" spans="2:19" ht="15" customHeight="1">
      <c r="B4" s="47"/>
      <c r="C4" s="47"/>
      <c r="D4" s="50" t="s">
        <v>0</v>
      </c>
      <c r="E4" s="50" t="s">
        <v>0</v>
      </c>
      <c r="F4" s="51" t="s">
        <v>0</v>
      </c>
      <c r="G4" s="41" t="s">
        <v>16</v>
      </c>
      <c r="H4" s="42"/>
      <c r="I4" s="41" t="s">
        <v>17</v>
      </c>
      <c r="J4" s="42"/>
      <c r="K4" s="41" t="s">
        <v>17</v>
      </c>
      <c r="L4" s="42"/>
      <c r="M4" s="41" t="s">
        <v>17</v>
      </c>
      <c r="N4" s="42"/>
      <c r="O4" s="8"/>
      <c r="P4" s="8"/>
      <c r="Q4" s="9"/>
      <c r="R4" s="9"/>
      <c r="S4" s="9"/>
    </row>
    <row r="5" spans="2:19" ht="15.75" customHeight="1" thickBot="1">
      <c r="B5" s="47"/>
      <c r="C5" s="47"/>
      <c r="D5" s="50" t="s">
        <v>0</v>
      </c>
      <c r="E5" s="50" t="s">
        <v>0</v>
      </c>
      <c r="F5" s="51" t="s">
        <v>0</v>
      </c>
      <c r="G5" s="41" t="s">
        <v>18</v>
      </c>
      <c r="H5" s="42"/>
      <c r="I5" s="41" t="s">
        <v>19</v>
      </c>
      <c r="J5" s="42"/>
      <c r="K5" s="41" t="s">
        <v>19</v>
      </c>
      <c r="L5" s="42"/>
      <c r="M5" s="41" t="s">
        <v>21</v>
      </c>
      <c r="N5" s="42"/>
      <c r="O5" s="8"/>
      <c r="P5" s="8"/>
      <c r="Q5" s="9"/>
      <c r="R5" s="9"/>
      <c r="S5" s="9"/>
    </row>
    <row r="6" spans="2:19" ht="15.75" customHeight="1" thickBot="1">
      <c r="B6" s="43" t="s">
        <v>22</v>
      </c>
      <c r="C6" s="43" t="s">
        <v>22</v>
      </c>
      <c r="D6" s="43" t="s">
        <v>22</v>
      </c>
      <c r="E6" s="43" t="s">
        <v>22</v>
      </c>
      <c r="F6" s="43" t="s">
        <v>22</v>
      </c>
      <c r="G6" s="36" t="s">
        <v>23</v>
      </c>
      <c r="H6" s="37"/>
      <c r="I6" s="36" t="s">
        <v>26</v>
      </c>
      <c r="J6" s="37"/>
      <c r="K6" s="36" t="s">
        <v>24</v>
      </c>
      <c r="L6" s="37"/>
      <c r="M6" s="36" t="s">
        <v>27</v>
      </c>
      <c r="N6" s="37"/>
      <c r="O6" s="8"/>
      <c r="P6" s="8"/>
      <c r="Q6" s="9"/>
      <c r="R6" s="9"/>
      <c r="S6" s="9"/>
    </row>
    <row r="7" spans="2:19" ht="15" customHeight="1" thickBot="1">
      <c r="B7" s="44" t="s">
        <v>30</v>
      </c>
      <c r="C7" s="44" t="s">
        <v>30</v>
      </c>
      <c r="D7" s="44" t="s">
        <v>30</v>
      </c>
      <c r="E7" s="44" t="s">
        <v>30</v>
      </c>
      <c r="F7" s="44" t="s">
        <v>30</v>
      </c>
      <c r="G7" s="22" t="s">
        <v>31</v>
      </c>
      <c r="H7" s="22"/>
      <c r="I7" s="22" t="s">
        <v>31</v>
      </c>
      <c r="J7" s="22"/>
      <c r="K7" s="22" t="s">
        <v>31</v>
      </c>
      <c r="L7" s="22"/>
      <c r="M7" s="22" t="s">
        <v>31</v>
      </c>
      <c r="N7" s="22"/>
      <c r="O7" s="8"/>
      <c r="P7" s="8"/>
      <c r="Q7" s="9"/>
      <c r="R7" s="9"/>
      <c r="S7" s="9"/>
    </row>
    <row r="8" spans="2:19" ht="15.75" customHeight="1" thickBot="1">
      <c r="B8" s="45" t="s">
        <v>33</v>
      </c>
      <c r="C8" s="45" t="s">
        <v>33</v>
      </c>
      <c r="D8" s="45" t="s">
        <v>33</v>
      </c>
      <c r="E8" s="45" t="s">
        <v>33</v>
      </c>
      <c r="F8" s="45" t="s">
        <v>33</v>
      </c>
      <c r="G8" s="33" t="s">
        <v>35</v>
      </c>
      <c r="H8" s="38"/>
      <c r="I8" s="33" t="s">
        <v>35</v>
      </c>
      <c r="J8" s="38"/>
      <c r="K8" s="33" t="s">
        <v>35</v>
      </c>
      <c r="L8" s="38"/>
      <c r="M8" s="33" t="s">
        <v>35</v>
      </c>
      <c r="N8" s="38"/>
      <c r="O8" s="8"/>
      <c r="P8" s="8"/>
      <c r="Q8" s="9"/>
      <c r="R8" s="9"/>
      <c r="S8" s="9"/>
    </row>
    <row r="9" spans="2:19" ht="15.75" customHeight="1" thickBot="1">
      <c r="B9" s="45" t="s">
        <v>33</v>
      </c>
      <c r="C9" s="45" t="s">
        <v>33</v>
      </c>
      <c r="D9" s="45" t="s">
        <v>33</v>
      </c>
      <c r="E9" s="45" t="s">
        <v>33</v>
      </c>
      <c r="F9" s="45" t="s">
        <v>33</v>
      </c>
      <c r="G9" s="33" t="s">
        <v>38</v>
      </c>
      <c r="H9" s="38"/>
      <c r="I9" s="33" t="s">
        <v>38</v>
      </c>
      <c r="J9" s="38"/>
      <c r="K9" s="33" t="s">
        <v>38</v>
      </c>
      <c r="L9" s="38"/>
      <c r="M9" s="33" t="s">
        <v>38</v>
      </c>
      <c r="N9" s="38"/>
      <c r="O9" s="8"/>
      <c r="P9" s="8"/>
      <c r="Q9" s="9"/>
      <c r="R9" s="9"/>
      <c r="S9" s="9"/>
    </row>
    <row r="10" spans="2:19" ht="15.75" thickBot="1">
      <c r="B10" s="11" t="s">
        <v>39</v>
      </c>
      <c r="C10" s="11" t="s">
        <v>40</v>
      </c>
      <c r="D10" s="11" t="s">
        <v>41</v>
      </c>
      <c r="E10" s="11" t="s">
        <v>42</v>
      </c>
      <c r="F10" s="11" t="s">
        <v>43</v>
      </c>
      <c r="G10" s="11" t="s">
        <v>45</v>
      </c>
      <c r="H10" s="89" t="s">
        <v>186</v>
      </c>
      <c r="I10" s="11" t="s">
        <v>45</v>
      </c>
      <c r="J10" s="89" t="s">
        <v>186</v>
      </c>
      <c r="K10" s="11" t="s">
        <v>45</v>
      </c>
      <c r="L10" s="89" t="s">
        <v>186</v>
      </c>
      <c r="M10" s="11" t="s">
        <v>45</v>
      </c>
      <c r="N10" s="89" t="s">
        <v>186</v>
      </c>
      <c r="O10" s="15"/>
      <c r="P10" s="15"/>
      <c r="Q10" s="16"/>
      <c r="R10" s="16"/>
      <c r="S10" s="16"/>
    </row>
    <row r="11" spans="2:19" ht="15.75" thickBot="1">
      <c r="B11" s="12">
        <v>1</v>
      </c>
      <c r="C11" s="12" t="s">
        <v>47</v>
      </c>
      <c r="D11" s="12" t="s">
        <v>48</v>
      </c>
      <c r="E11" s="12" t="s">
        <v>49</v>
      </c>
      <c r="F11" s="26">
        <v>1</v>
      </c>
      <c r="G11" s="90">
        <f>'BOQ Price Bid'!L9</f>
        <v>157655</v>
      </c>
      <c r="H11" s="90">
        <v>24500</v>
      </c>
      <c r="I11" s="90">
        <f>'BOQ Price Bid'!N9</f>
        <v>77050</v>
      </c>
      <c r="J11" s="91">
        <f>'BOQ Price Bid'!P9</f>
        <v>23600</v>
      </c>
      <c r="K11" s="90">
        <f>'BOQ Price Bid'!T9</f>
        <v>50800</v>
      </c>
      <c r="L11" s="90">
        <f>'BOQ Price Bid'!R9</f>
        <v>50800</v>
      </c>
      <c r="M11" s="26">
        <v>136200</v>
      </c>
      <c r="N11" s="90">
        <v>136200</v>
      </c>
      <c r="O11" s="13"/>
      <c r="P11" s="8"/>
      <c r="Q11" s="9"/>
      <c r="R11" s="9"/>
      <c r="S11" s="9"/>
    </row>
    <row r="12" spans="2:19" ht="15.75" thickBot="1">
      <c r="B12" s="12">
        <v>2</v>
      </c>
      <c r="C12" s="12" t="s">
        <v>53</v>
      </c>
      <c r="D12" s="12" t="s">
        <v>54</v>
      </c>
      <c r="E12" s="12" t="s">
        <v>49</v>
      </c>
      <c r="F12" s="26">
        <v>1</v>
      </c>
      <c r="G12" s="90">
        <f>'BOQ Price Bid'!L30</f>
        <v>519600</v>
      </c>
      <c r="H12" s="91">
        <v>389850</v>
      </c>
      <c r="I12" s="90">
        <f>'BOQ Price Bid'!N30</f>
        <v>680650</v>
      </c>
      <c r="J12" s="90">
        <f>'BOQ Price Bid'!P30</f>
        <v>403650</v>
      </c>
      <c r="K12" s="90">
        <f>'BOQ Price Bid'!T30</f>
        <v>612950</v>
      </c>
      <c r="L12" s="90">
        <f>'BOQ Price Bid'!R30</f>
        <v>762900</v>
      </c>
      <c r="M12" s="26">
        <v>1811330</v>
      </c>
      <c r="N12" s="90">
        <v>1811330</v>
      </c>
      <c r="O12" s="13"/>
      <c r="P12" s="8"/>
      <c r="Q12" s="9"/>
      <c r="R12" s="9"/>
      <c r="S12" s="9"/>
    </row>
    <row r="13" spans="2:19" ht="15.75" thickBot="1">
      <c r="B13" s="34" t="s">
        <v>56</v>
      </c>
      <c r="C13" s="34"/>
      <c r="D13" s="34"/>
      <c r="E13" s="34"/>
      <c r="F13" s="34"/>
      <c r="G13" s="28">
        <f>SUM(G11:G12)</f>
        <v>677255</v>
      </c>
      <c r="H13" s="92">
        <f t="shared" ref="H13:N13" si="0">SUM(H11:H12)</f>
        <v>414350</v>
      </c>
      <c r="I13" s="28">
        <f>SUM(I11:I12)</f>
        <v>757700</v>
      </c>
      <c r="J13" s="93">
        <f>SUM(J11:J12)</f>
        <v>427250</v>
      </c>
      <c r="K13" s="28">
        <f t="shared" si="0"/>
        <v>663750</v>
      </c>
      <c r="L13" s="93">
        <f t="shared" si="0"/>
        <v>813700</v>
      </c>
      <c r="M13" s="28">
        <f t="shared" si="0"/>
        <v>1947530</v>
      </c>
      <c r="N13" s="93">
        <f t="shared" si="0"/>
        <v>1947530</v>
      </c>
      <c r="O13" s="8"/>
      <c r="P13" s="8"/>
      <c r="Q13" s="9"/>
      <c r="R13" s="9"/>
      <c r="S13" s="9"/>
    </row>
    <row r="14" spans="2:19" ht="15.75" thickBot="1">
      <c r="B14" s="33" t="s">
        <v>57</v>
      </c>
      <c r="C14" s="33"/>
      <c r="D14" s="33"/>
      <c r="E14" s="33"/>
      <c r="F14" s="33"/>
      <c r="G14" s="10" t="s">
        <v>58</v>
      </c>
      <c r="H14" s="10"/>
      <c r="I14" s="10" t="s">
        <v>58</v>
      </c>
      <c r="J14" s="10"/>
      <c r="K14" s="10" t="s">
        <v>58</v>
      </c>
      <c r="L14" s="10"/>
      <c r="M14" s="10" t="s">
        <v>58</v>
      </c>
      <c r="N14" s="10"/>
      <c r="O14" s="8"/>
      <c r="P14" s="8"/>
      <c r="Q14" s="9"/>
      <c r="R14" s="9"/>
      <c r="S14" s="9"/>
    </row>
    <row r="15" spans="2:19" ht="15.75" thickBot="1">
      <c r="B15" s="34" t="s">
        <v>59</v>
      </c>
      <c r="C15" s="34"/>
      <c r="D15" s="34"/>
      <c r="E15" s="34"/>
      <c r="F15" s="34"/>
      <c r="G15" s="10"/>
      <c r="H15" s="10"/>
      <c r="I15" s="10"/>
      <c r="J15" s="10"/>
      <c r="K15" s="10"/>
      <c r="L15" s="10"/>
      <c r="M15" s="10"/>
      <c r="N15" s="10"/>
      <c r="O15" s="8"/>
      <c r="P15" s="8"/>
      <c r="Q15" s="9"/>
      <c r="R15" s="9"/>
      <c r="S15" s="9"/>
    </row>
    <row r="16" spans="2:19" ht="15.75" thickBot="1">
      <c r="B16" s="34" t="s">
        <v>60</v>
      </c>
      <c r="C16" s="34"/>
      <c r="D16" s="34"/>
      <c r="E16" s="34"/>
      <c r="F16" s="34"/>
      <c r="G16" s="10"/>
      <c r="H16" s="14" t="s">
        <v>61</v>
      </c>
      <c r="I16" s="10"/>
      <c r="J16" s="14" t="s">
        <v>61</v>
      </c>
      <c r="K16" s="10"/>
      <c r="L16" s="14" t="s">
        <v>61</v>
      </c>
      <c r="M16" s="10"/>
      <c r="N16" s="14" t="s">
        <v>61</v>
      </c>
      <c r="O16" s="8"/>
      <c r="P16" s="8"/>
      <c r="Q16" s="9"/>
      <c r="R16" s="9"/>
      <c r="S16" s="9"/>
    </row>
    <row r="17" spans="2:7" ht="15.75" thickBot="1">
      <c r="B17" s="32" t="s">
        <v>62</v>
      </c>
      <c r="C17" s="35"/>
      <c r="D17" s="35"/>
      <c r="E17" s="35"/>
      <c r="F17" s="35"/>
      <c r="G17" s="23" t="s">
        <v>29</v>
      </c>
    </row>
    <row r="18" spans="2:7" ht="15.75" thickBot="1">
      <c r="B18" s="5" t="s">
        <v>63</v>
      </c>
      <c r="C18" s="5" t="s">
        <v>64</v>
      </c>
      <c r="D18" s="32" t="s">
        <v>65</v>
      </c>
      <c r="E18" s="35"/>
      <c r="F18" s="35"/>
      <c r="G18" s="5" t="s">
        <v>66</v>
      </c>
    </row>
    <row r="19" spans="2:7" ht="15.75" thickBot="1">
      <c r="B19" s="6">
        <v>1</v>
      </c>
      <c r="C19" s="6" t="s">
        <v>67</v>
      </c>
      <c r="D19" s="30" t="s">
        <v>51</v>
      </c>
      <c r="E19" s="31"/>
      <c r="F19" s="31"/>
      <c r="G19" s="6" t="s">
        <v>68</v>
      </c>
    </row>
    <row r="20" spans="2:7" ht="15.75" thickBot="1">
      <c r="B20" s="6">
        <v>2</v>
      </c>
      <c r="C20" s="6" t="s">
        <v>69</v>
      </c>
      <c r="D20" s="30" t="s">
        <v>70</v>
      </c>
      <c r="E20" s="31"/>
      <c r="F20" s="31"/>
      <c r="G20" s="6" t="s">
        <v>71</v>
      </c>
    </row>
    <row r="21" spans="2:7" ht="15.75" thickBot="1">
      <c r="B21" s="6">
        <v>3</v>
      </c>
      <c r="C21" s="6" t="s">
        <v>72</v>
      </c>
      <c r="D21" s="30" t="s">
        <v>73</v>
      </c>
      <c r="E21" s="31"/>
      <c r="F21" s="31"/>
      <c r="G21" s="6" t="s">
        <v>71</v>
      </c>
    </row>
    <row r="22" spans="2:7" ht="15.75" thickBot="1">
      <c r="B22" s="6">
        <v>4</v>
      </c>
      <c r="C22" s="6" t="s">
        <v>74</v>
      </c>
      <c r="D22" s="30" t="s">
        <v>75</v>
      </c>
      <c r="E22" s="31"/>
      <c r="F22" s="31"/>
      <c r="G22" s="6" t="s">
        <v>68</v>
      </c>
    </row>
    <row r="23" spans="2:7" ht="15.75" thickBot="1">
      <c r="B23" s="6">
        <v>5</v>
      </c>
      <c r="C23" s="6" t="s">
        <v>76</v>
      </c>
      <c r="D23" s="30" t="s">
        <v>77</v>
      </c>
      <c r="E23" s="31"/>
      <c r="F23" s="31"/>
      <c r="G23" s="6" t="s">
        <v>68</v>
      </c>
    </row>
    <row r="24" spans="2:7" ht="15.75" thickBot="1">
      <c r="B24" s="6">
        <v>6</v>
      </c>
      <c r="C24" s="6" t="s">
        <v>78</v>
      </c>
      <c r="D24" s="30" t="s">
        <v>79</v>
      </c>
      <c r="E24" s="31"/>
      <c r="F24" s="31"/>
      <c r="G24" s="6" t="s">
        <v>68</v>
      </c>
    </row>
    <row r="25" spans="2:7" ht="15.75" thickBot="1">
      <c r="B25" s="6">
        <v>7</v>
      </c>
      <c r="C25" s="6" t="s">
        <v>80</v>
      </c>
      <c r="D25" s="30" t="s">
        <v>55</v>
      </c>
      <c r="E25" s="31"/>
      <c r="F25" s="31"/>
      <c r="G25" s="6" t="s">
        <v>68</v>
      </c>
    </row>
  </sheetData>
  <mergeCells count="50">
    <mergeCell ref="B1:C5"/>
    <mergeCell ref="D1:F5"/>
    <mergeCell ref="B6:F6"/>
    <mergeCell ref="B7:F7"/>
    <mergeCell ref="B8:F9"/>
    <mergeCell ref="G8:H8"/>
    <mergeCell ref="G1:H1"/>
    <mergeCell ref="G2:H2"/>
    <mergeCell ref="G3:H3"/>
    <mergeCell ref="G4:H4"/>
    <mergeCell ref="G5:H5"/>
    <mergeCell ref="G9:H9"/>
    <mergeCell ref="K1:L1"/>
    <mergeCell ref="K2:L2"/>
    <mergeCell ref="K3:L3"/>
    <mergeCell ref="K4:L4"/>
    <mergeCell ref="K5:L5"/>
    <mergeCell ref="K6:L6"/>
    <mergeCell ref="K8:L8"/>
    <mergeCell ref="K9:L9"/>
    <mergeCell ref="G6:H6"/>
    <mergeCell ref="I1:J1"/>
    <mergeCell ref="I2:J2"/>
    <mergeCell ref="I3:J3"/>
    <mergeCell ref="I4:J4"/>
    <mergeCell ref="I5:J5"/>
    <mergeCell ref="M1:N1"/>
    <mergeCell ref="M2:N2"/>
    <mergeCell ref="M3:N3"/>
    <mergeCell ref="M4:N4"/>
    <mergeCell ref="M5:N5"/>
    <mergeCell ref="M6:N6"/>
    <mergeCell ref="B13:F13"/>
    <mergeCell ref="M8:N8"/>
    <mergeCell ref="M9:N9"/>
    <mergeCell ref="I6:J6"/>
    <mergeCell ref="I8:J8"/>
    <mergeCell ref="I9:J9"/>
    <mergeCell ref="B14:F14"/>
    <mergeCell ref="B15:F15"/>
    <mergeCell ref="B16:F16"/>
    <mergeCell ref="B17:F17"/>
    <mergeCell ref="D18:F18"/>
    <mergeCell ref="D23:F23"/>
    <mergeCell ref="D24:F24"/>
    <mergeCell ref="D25:F25"/>
    <mergeCell ref="D19:F19"/>
    <mergeCell ref="D20:F20"/>
    <mergeCell ref="D21:F21"/>
    <mergeCell ref="D22:F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1"/>
  <sheetViews>
    <sheetView topLeftCell="G1" zoomScale="70" zoomScaleNormal="70" workbookViewId="0">
      <selection activeCell="V21" sqref="V21"/>
    </sheetView>
  </sheetViews>
  <sheetFormatPr defaultRowHeight="14.25"/>
  <cols>
    <col min="1" max="2" width="9.140625" style="1" customWidth="1"/>
    <col min="3" max="3" width="13.42578125" style="1" customWidth="1"/>
    <col min="4" max="4" width="32.85546875" style="1" customWidth="1"/>
    <col min="5" max="5" width="20.7109375" style="1" customWidth="1"/>
    <col min="6" max="7" width="9.140625" style="1" customWidth="1"/>
    <col min="8" max="8" width="32" style="1" customWidth="1"/>
    <col min="9" max="9" width="12.85546875" style="1" bestFit="1" customWidth="1"/>
    <col min="10" max="10" width="13" style="1" bestFit="1" customWidth="1"/>
    <col min="11" max="11" width="12.85546875" style="1" customWidth="1"/>
    <col min="12" max="12" width="22.7109375" style="1" customWidth="1"/>
    <col min="13" max="13" width="12.85546875" style="1" bestFit="1" customWidth="1"/>
    <col min="14" max="14" width="13" style="1" bestFit="1" customWidth="1"/>
    <col min="15" max="15" width="12.85546875" style="21" bestFit="1" customWidth="1"/>
    <col min="16" max="16" width="13" style="21" bestFit="1" customWidth="1"/>
    <col min="17" max="17" width="12.85546875" style="1" bestFit="1" customWidth="1"/>
    <col min="18" max="18" width="13" style="1" bestFit="1" customWidth="1"/>
    <col min="19" max="19" width="12.85546875" style="21" bestFit="1" customWidth="1"/>
    <col min="20" max="20" width="13" style="21" bestFit="1" customWidth="1"/>
    <col min="21" max="21" width="12.85546875" style="1" bestFit="1" customWidth="1"/>
    <col min="22" max="22" width="13" style="1" bestFit="1" customWidth="1"/>
    <col min="23" max="23" width="9.140625" style="1" customWidth="1"/>
    <col min="24" max="16384" width="9.140625" style="1"/>
  </cols>
  <sheetData>
    <row r="1" spans="2:23" ht="15.75" customHeight="1" thickBot="1">
      <c r="B1" s="46"/>
      <c r="C1" s="46"/>
      <c r="D1" s="48" t="s">
        <v>0</v>
      </c>
      <c r="E1" s="48" t="s">
        <v>0</v>
      </c>
      <c r="F1" s="52" t="s">
        <v>1</v>
      </c>
      <c r="G1" s="52" t="s">
        <v>1</v>
      </c>
      <c r="H1" s="52" t="s">
        <v>1</v>
      </c>
      <c r="I1" s="77" t="s">
        <v>81</v>
      </c>
      <c r="J1" s="78"/>
      <c r="K1" s="78"/>
      <c r="L1" s="79"/>
      <c r="M1" s="77" t="s">
        <v>84</v>
      </c>
      <c r="N1" s="78" t="s">
        <v>84</v>
      </c>
      <c r="O1" s="78" t="s">
        <v>84</v>
      </c>
      <c r="P1" s="79" t="s">
        <v>84</v>
      </c>
      <c r="Q1" s="77" t="s">
        <v>82</v>
      </c>
      <c r="R1" s="78" t="s">
        <v>82</v>
      </c>
      <c r="S1" s="78" t="s">
        <v>82</v>
      </c>
      <c r="T1" s="79" t="s">
        <v>82</v>
      </c>
      <c r="U1" s="39" t="s">
        <v>85</v>
      </c>
      <c r="V1" s="39" t="s">
        <v>85</v>
      </c>
    </row>
    <row r="2" spans="2:23">
      <c r="B2" s="46"/>
      <c r="C2" s="46"/>
      <c r="D2" s="48" t="s">
        <v>0</v>
      </c>
      <c r="E2" s="48" t="s">
        <v>0</v>
      </c>
      <c r="F2" s="55" t="s">
        <v>6</v>
      </c>
      <c r="G2" s="52" t="s">
        <v>6</v>
      </c>
      <c r="H2" s="52" t="s">
        <v>6</v>
      </c>
      <c r="I2" s="80" t="s">
        <v>7</v>
      </c>
      <c r="J2" s="81"/>
      <c r="K2" s="81"/>
      <c r="L2" s="82"/>
      <c r="M2" s="80" t="s">
        <v>10</v>
      </c>
      <c r="N2" s="81" t="s">
        <v>10</v>
      </c>
      <c r="O2" s="81" t="s">
        <v>10</v>
      </c>
      <c r="P2" s="82" t="s">
        <v>10</v>
      </c>
      <c r="Q2" s="80" t="s">
        <v>8</v>
      </c>
      <c r="R2" s="81" t="s">
        <v>8</v>
      </c>
      <c r="S2" s="81" t="s">
        <v>8</v>
      </c>
      <c r="T2" s="82" t="s">
        <v>8</v>
      </c>
      <c r="U2" s="54" t="s">
        <v>11</v>
      </c>
      <c r="V2" s="54" t="s">
        <v>11</v>
      </c>
    </row>
    <row r="3" spans="2:23">
      <c r="B3" s="46"/>
      <c r="C3" s="46"/>
      <c r="D3" s="48" t="s">
        <v>0</v>
      </c>
      <c r="E3" s="48" t="s">
        <v>0</v>
      </c>
      <c r="F3" s="52" t="s">
        <v>12</v>
      </c>
      <c r="G3" s="52" t="s">
        <v>12</v>
      </c>
      <c r="H3" s="52" t="s">
        <v>12</v>
      </c>
      <c r="I3" s="86" t="s">
        <v>13</v>
      </c>
      <c r="J3" s="87"/>
      <c r="K3" s="87"/>
      <c r="L3" s="88"/>
      <c r="M3" s="86" t="s">
        <v>14</v>
      </c>
      <c r="N3" s="87" t="s">
        <v>14</v>
      </c>
      <c r="O3" s="87" t="s">
        <v>14</v>
      </c>
      <c r="P3" s="88" t="s">
        <v>14</v>
      </c>
      <c r="Q3" s="86" t="s">
        <v>14</v>
      </c>
      <c r="R3" s="87" t="s">
        <v>14</v>
      </c>
      <c r="S3" s="87" t="s">
        <v>14</v>
      </c>
      <c r="T3" s="88" t="s">
        <v>14</v>
      </c>
      <c r="U3" s="54" t="s">
        <v>14</v>
      </c>
      <c r="V3" s="54" t="s">
        <v>14</v>
      </c>
    </row>
    <row r="4" spans="2:23">
      <c r="B4" s="46"/>
      <c r="C4" s="46"/>
      <c r="D4" s="48" t="s">
        <v>0</v>
      </c>
      <c r="E4" s="48" t="s">
        <v>0</v>
      </c>
      <c r="F4" s="52" t="s">
        <v>15</v>
      </c>
      <c r="G4" s="52" t="s">
        <v>15</v>
      </c>
      <c r="H4" s="52" t="s">
        <v>15</v>
      </c>
      <c r="I4" s="83" t="s">
        <v>16</v>
      </c>
      <c r="J4" s="84"/>
      <c r="K4" s="84"/>
      <c r="L4" s="85"/>
      <c r="M4" s="86" t="s">
        <v>17</v>
      </c>
      <c r="N4" s="87" t="s">
        <v>17</v>
      </c>
      <c r="O4" s="87" t="s">
        <v>17</v>
      </c>
      <c r="P4" s="88" t="s">
        <v>17</v>
      </c>
      <c r="Q4" s="83" t="s">
        <v>17</v>
      </c>
      <c r="R4" s="84" t="s">
        <v>17</v>
      </c>
      <c r="S4" s="84" t="s">
        <v>17</v>
      </c>
      <c r="T4" s="85" t="s">
        <v>17</v>
      </c>
      <c r="U4" s="54" t="s">
        <v>17</v>
      </c>
      <c r="V4" s="54" t="s">
        <v>17</v>
      </c>
    </row>
    <row r="5" spans="2:23" ht="15" thickBot="1">
      <c r="B5" s="46"/>
      <c r="C5" s="46"/>
      <c r="D5" s="48" t="s">
        <v>0</v>
      </c>
      <c r="E5" s="48" t="s">
        <v>0</v>
      </c>
      <c r="F5" s="46"/>
      <c r="G5" s="46"/>
      <c r="H5" s="46"/>
      <c r="I5" s="83" t="s">
        <v>18</v>
      </c>
      <c r="J5" s="84" t="s">
        <v>18</v>
      </c>
      <c r="K5" s="84" t="s">
        <v>18</v>
      </c>
      <c r="L5" s="85" t="s">
        <v>18</v>
      </c>
      <c r="M5" s="86" t="s">
        <v>19</v>
      </c>
      <c r="N5" s="87" t="s">
        <v>19</v>
      </c>
      <c r="O5" s="87" t="s">
        <v>19</v>
      </c>
      <c r="P5" s="88" t="s">
        <v>19</v>
      </c>
      <c r="Q5" s="83" t="s">
        <v>19</v>
      </c>
      <c r="R5" s="84" t="s">
        <v>19</v>
      </c>
      <c r="S5" s="84" t="s">
        <v>19</v>
      </c>
      <c r="T5" s="85" t="s">
        <v>19</v>
      </c>
      <c r="U5" s="54" t="s">
        <v>21</v>
      </c>
      <c r="V5" s="54" t="s">
        <v>21</v>
      </c>
    </row>
    <row r="6" spans="2:23" ht="15" thickBot="1">
      <c r="B6" s="31" t="s">
        <v>22</v>
      </c>
      <c r="C6" s="31" t="s">
        <v>22</v>
      </c>
      <c r="D6" s="31" t="s">
        <v>22</v>
      </c>
      <c r="E6" s="31" t="s">
        <v>22</v>
      </c>
      <c r="F6" s="31" t="s">
        <v>22</v>
      </c>
      <c r="G6" s="31" t="s">
        <v>22</v>
      </c>
      <c r="H6" s="31" t="s">
        <v>22</v>
      </c>
      <c r="I6" s="80" t="s">
        <v>23</v>
      </c>
      <c r="J6" s="81" t="s">
        <v>23</v>
      </c>
      <c r="K6" s="81" t="s">
        <v>23</v>
      </c>
      <c r="L6" s="82" t="s">
        <v>23</v>
      </c>
      <c r="M6" s="80" t="s">
        <v>26</v>
      </c>
      <c r="N6" s="81" t="s">
        <v>26</v>
      </c>
      <c r="O6" s="81" t="s">
        <v>26</v>
      </c>
      <c r="P6" s="82" t="s">
        <v>26</v>
      </c>
      <c r="Q6" s="80" t="s">
        <v>24</v>
      </c>
      <c r="R6" s="81" t="s">
        <v>24</v>
      </c>
      <c r="S6" s="81" t="s">
        <v>24</v>
      </c>
      <c r="T6" s="82" t="s">
        <v>24</v>
      </c>
      <c r="U6" s="53" t="s">
        <v>27</v>
      </c>
      <c r="V6" s="53" t="s">
        <v>27</v>
      </c>
    </row>
    <row r="7" spans="2:23" ht="15" thickBot="1">
      <c r="B7" s="53" t="s">
        <v>28</v>
      </c>
      <c r="C7" s="53" t="s">
        <v>28</v>
      </c>
      <c r="D7" s="53" t="s">
        <v>28</v>
      </c>
      <c r="E7" s="53" t="s">
        <v>28</v>
      </c>
      <c r="F7" s="53" t="s">
        <v>28</v>
      </c>
      <c r="G7" s="53" t="s">
        <v>28</v>
      </c>
      <c r="H7" s="53" t="s">
        <v>28</v>
      </c>
      <c r="I7" s="53" t="s">
        <v>184</v>
      </c>
      <c r="J7" s="53" t="s">
        <v>29</v>
      </c>
      <c r="K7" s="53" t="s">
        <v>185</v>
      </c>
      <c r="L7" s="53" t="s">
        <v>29</v>
      </c>
      <c r="M7" s="53" t="s">
        <v>184</v>
      </c>
      <c r="N7" s="53" t="s">
        <v>29</v>
      </c>
      <c r="O7" s="53" t="s">
        <v>185</v>
      </c>
      <c r="P7" s="53" t="s">
        <v>29</v>
      </c>
      <c r="Q7" s="53" t="s">
        <v>184</v>
      </c>
      <c r="R7" s="53" t="s">
        <v>29</v>
      </c>
      <c r="S7" s="53" t="s">
        <v>185</v>
      </c>
      <c r="T7" s="53" t="s">
        <v>29</v>
      </c>
      <c r="U7" s="75" t="s">
        <v>29</v>
      </c>
      <c r="V7" s="76" t="s">
        <v>29</v>
      </c>
    </row>
    <row r="8" spans="2:23" ht="15" thickBot="1">
      <c r="B8" s="17" t="s">
        <v>63</v>
      </c>
      <c r="C8" s="17" t="s">
        <v>40</v>
      </c>
      <c r="D8" s="17" t="s">
        <v>87</v>
      </c>
      <c r="E8" s="17" t="s">
        <v>41</v>
      </c>
      <c r="F8" s="17" t="s">
        <v>88</v>
      </c>
      <c r="G8" s="17" t="s">
        <v>43</v>
      </c>
      <c r="H8" s="17" t="s">
        <v>89</v>
      </c>
      <c r="I8" s="17" t="s">
        <v>46</v>
      </c>
      <c r="J8" s="17" t="s">
        <v>90</v>
      </c>
      <c r="K8" s="17" t="s">
        <v>46</v>
      </c>
      <c r="L8" s="17" t="s">
        <v>90</v>
      </c>
      <c r="M8" s="17" t="s">
        <v>46</v>
      </c>
      <c r="N8" s="17" t="s">
        <v>90</v>
      </c>
      <c r="O8" s="24" t="s">
        <v>46</v>
      </c>
      <c r="P8" s="24" t="s">
        <v>90</v>
      </c>
      <c r="Q8" s="24" t="s">
        <v>46</v>
      </c>
      <c r="R8" s="24" t="s">
        <v>90</v>
      </c>
      <c r="S8" s="24" t="s">
        <v>46</v>
      </c>
      <c r="T8" s="24" t="s">
        <v>90</v>
      </c>
      <c r="U8" s="17" t="s">
        <v>46</v>
      </c>
      <c r="V8" s="17" t="s">
        <v>90</v>
      </c>
      <c r="W8" s="4"/>
    </row>
    <row r="9" spans="2:23" ht="15" thickBot="1">
      <c r="B9" s="18">
        <v>1</v>
      </c>
      <c r="C9" s="18" t="s">
        <v>47</v>
      </c>
      <c r="D9" s="18" t="s">
        <v>48</v>
      </c>
      <c r="E9" s="18" t="s">
        <v>48</v>
      </c>
      <c r="F9" s="18" t="s">
        <v>49</v>
      </c>
      <c r="G9" s="18">
        <v>1</v>
      </c>
      <c r="H9" s="18"/>
      <c r="I9" s="19"/>
      <c r="J9" s="27">
        <f>SUBTOTAL(9,J12:J29)</f>
        <v>24500</v>
      </c>
      <c r="K9" s="19"/>
      <c r="L9" s="27">
        <f>SUBTOTAL(9,L12:L29)</f>
        <v>157655</v>
      </c>
      <c r="M9" s="19"/>
      <c r="N9" s="27">
        <f>SUBTOTAL(9,N12:N29)</f>
        <v>77050</v>
      </c>
      <c r="O9" s="19"/>
      <c r="P9" s="27">
        <f>SUBTOTAL(9,P12:P29)</f>
        <v>23600</v>
      </c>
      <c r="Q9" s="19"/>
      <c r="R9" s="27">
        <f>SUBTOTAL(9,R12:R29)</f>
        <v>50800</v>
      </c>
      <c r="S9" s="19"/>
      <c r="T9" s="27">
        <f>SUBTOTAL(9,T12:T29)</f>
        <v>50800</v>
      </c>
      <c r="U9" s="19"/>
      <c r="V9" s="27">
        <f>SUBTOTAL(9,V12:V29)</f>
        <v>136200</v>
      </c>
      <c r="W9" s="4"/>
    </row>
    <row r="10" spans="2:23" ht="15" thickBot="1">
      <c r="B10" s="4">
        <v>1</v>
      </c>
      <c r="C10" s="4">
        <v>1</v>
      </c>
      <c r="D10" s="4" t="s">
        <v>93</v>
      </c>
      <c r="E10" s="4" t="s">
        <v>93</v>
      </c>
      <c r="F10" s="4" t="s">
        <v>50</v>
      </c>
      <c r="G10" s="4" t="s">
        <v>50</v>
      </c>
      <c r="H10" s="4"/>
      <c r="I10" s="4"/>
      <c r="J10" s="4"/>
      <c r="K10" s="4"/>
      <c r="L10" s="25"/>
      <c r="M10" s="4"/>
      <c r="N10" s="25"/>
      <c r="O10" s="25"/>
      <c r="P10" s="25"/>
      <c r="Q10" s="25"/>
      <c r="R10" s="25"/>
      <c r="S10" s="25"/>
      <c r="T10" s="25"/>
      <c r="U10" s="4"/>
      <c r="V10" s="25"/>
      <c r="W10" s="4"/>
    </row>
    <row r="11" spans="2:23" ht="15" thickBot="1">
      <c r="B11" s="4">
        <v>2</v>
      </c>
      <c r="C11" s="4">
        <v>1.2</v>
      </c>
      <c r="D11" s="4" t="s">
        <v>95</v>
      </c>
      <c r="E11" s="4" t="s">
        <v>95</v>
      </c>
      <c r="F11" s="4" t="s">
        <v>50</v>
      </c>
      <c r="G11" s="4" t="s">
        <v>50</v>
      </c>
      <c r="H11" s="4"/>
      <c r="I11" s="4"/>
      <c r="J11" s="29"/>
      <c r="K11" s="4"/>
      <c r="L11" s="29"/>
      <c r="M11" s="4"/>
      <c r="N11" s="29"/>
      <c r="O11" s="25"/>
      <c r="P11" s="29"/>
      <c r="Q11" s="25"/>
      <c r="R11" s="29"/>
      <c r="S11" s="25"/>
      <c r="T11" s="29"/>
      <c r="U11" s="4"/>
      <c r="V11" s="29"/>
      <c r="W11" s="4"/>
    </row>
    <row r="12" spans="2:23" ht="15" thickBot="1">
      <c r="B12" s="4">
        <v>3</v>
      </c>
      <c r="C12" s="4" t="s">
        <v>96</v>
      </c>
      <c r="D12" s="4" t="s">
        <v>97</v>
      </c>
      <c r="E12" s="4" t="s">
        <v>97</v>
      </c>
      <c r="F12" s="4" t="s">
        <v>98</v>
      </c>
      <c r="G12" s="4">
        <v>1</v>
      </c>
      <c r="H12" s="28">
        <v>5000</v>
      </c>
      <c r="I12" s="7">
        <v>5000</v>
      </c>
      <c r="J12" s="29">
        <f>I12*$G12</f>
        <v>5000</v>
      </c>
      <c r="K12" s="7">
        <v>22000</v>
      </c>
      <c r="L12" s="29">
        <f>K12*$G12</f>
        <v>22000</v>
      </c>
      <c r="M12" s="7">
        <v>12325</v>
      </c>
      <c r="N12" s="29">
        <f>M12*$G12</f>
        <v>12325</v>
      </c>
      <c r="O12" s="7">
        <v>5000</v>
      </c>
      <c r="P12" s="29">
        <f>O12*$G12</f>
        <v>5000</v>
      </c>
      <c r="Q12" s="7">
        <v>12000</v>
      </c>
      <c r="R12" s="29">
        <f>Q12*$G12</f>
        <v>12000</v>
      </c>
      <c r="S12" s="7">
        <v>12000</v>
      </c>
      <c r="T12" s="29">
        <f>S12*$G12</f>
        <v>12000</v>
      </c>
      <c r="U12" s="7">
        <v>21000</v>
      </c>
      <c r="V12" s="29">
        <f>U12*$G12</f>
        <v>21000</v>
      </c>
      <c r="W12" s="4"/>
    </row>
    <row r="13" spans="2:23" ht="15" thickBot="1">
      <c r="B13" s="4">
        <v>4</v>
      </c>
      <c r="C13" s="4">
        <v>1.4</v>
      </c>
      <c r="D13" s="4" t="s">
        <v>100</v>
      </c>
      <c r="E13" s="4" t="s">
        <v>100</v>
      </c>
      <c r="F13" s="4" t="s">
        <v>50</v>
      </c>
      <c r="G13" s="4" t="s">
        <v>50</v>
      </c>
      <c r="H13" s="4"/>
      <c r="I13" s="4"/>
      <c r="J13" s="29"/>
      <c r="K13" s="4"/>
      <c r="L13" s="29"/>
      <c r="M13" s="4"/>
      <c r="N13" s="29"/>
      <c r="O13" s="25"/>
      <c r="P13" s="29"/>
      <c r="Q13" s="25"/>
      <c r="R13" s="29"/>
      <c r="S13" s="25"/>
      <c r="T13" s="29"/>
      <c r="U13" s="4"/>
      <c r="V13" s="29"/>
      <c r="W13" s="4"/>
    </row>
    <row r="14" spans="2:23" ht="15" thickBot="1">
      <c r="B14" s="4">
        <v>5</v>
      </c>
      <c r="C14" s="4" t="s">
        <v>96</v>
      </c>
      <c r="D14" s="4" t="s">
        <v>101</v>
      </c>
      <c r="E14" s="4" t="s">
        <v>101</v>
      </c>
      <c r="F14" s="4" t="s">
        <v>98</v>
      </c>
      <c r="G14" s="4">
        <v>4</v>
      </c>
      <c r="H14" s="10">
        <v>920</v>
      </c>
      <c r="I14" s="7">
        <v>230</v>
      </c>
      <c r="J14" s="29">
        <f>I14*$G14</f>
        <v>920</v>
      </c>
      <c r="K14" s="10">
        <v>920</v>
      </c>
      <c r="L14" s="29">
        <f>K14*$G14</f>
        <v>3680</v>
      </c>
      <c r="M14" s="7">
        <v>375</v>
      </c>
      <c r="N14" s="29">
        <f>M14*$G14</f>
        <v>1500</v>
      </c>
      <c r="O14" s="7">
        <v>230</v>
      </c>
      <c r="P14" s="29">
        <f>O14*$G14</f>
        <v>920</v>
      </c>
      <c r="Q14" s="7">
        <v>450</v>
      </c>
      <c r="R14" s="29">
        <f>Q14*$G14</f>
        <v>1800</v>
      </c>
      <c r="S14" s="7">
        <v>450</v>
      </c>
      <c r="T14" s="29">
        <f>S14*$G14</f>
        <v>1800</v>
      </c>
      <c r="U14" s="7">
        <v>4500</v>
      </c>
      <c r="V14" s="29">
        <f>U14*$G14</f>
        <v>18000</v>
      </c>
      <c r="W14" s="4"/>
    </row>
    <row r="15" spans="2:23" ht="15" thickBot="1">
      <c r="B15" s="4">
        <v>6</v>
      </c>
      <c r="C15" s="4">
        <v>1.6</v>
      </c>
      <c r="D15" s="4" t="s">
        <v>104</v>
      </c>
      <c r="E15" s="4" t="s">
        <v>104</v>
      </c>
      <c r="F15" s="4" t="s">
        <v>50</v>
      </c>
      <c r="G15" s="4" t="s">
        <v>50</v>
      </c>
      <c r="H15" s="4"/>
      <c r="I15" s="4"/>
      <c r="J15" s="29"/>
      <c r="K15" s="4"/>
      <c r="L15" s="29"/>
      <c r="M15" s="4"/>
      <c r="N15" s="29"/>
      <c r="O15" s="25"/>
      <c r="P15" s="29"/>
      <c r="Q15" s="25"/>
      <c r="R15" s="29"/>
      <c r="S15" s="25"/>
      <c r="T15" s="29"/>
      <c r="U15" s="4"/>
      <c r="V15" s="29"/>
      <c r="W15" s="4"/>
    </row>
    <row r="16" spans="2:23" ht="15" thickBot="1">
      <c r="B16" s="4">
        <v>7</v>
      </c>
      <c r="C16" s="4" t="s">
        <v>96</v>
      </c>
      <c r="D16" s="4" t="s">
        <v>105</v>
      </c>
      <c r="E16" s="4" t="s">
        <v>105</v>
      </c>
      <c r="F16" s="4" t="s">
        <v>98</v>
      </c>
      <c r="G16" s="4">
        <v>1</v>
      </c>
      <c r="H16" s="28">
        <v>1000</v>
      </c>
      <c r="I16" s="7">
        <v>1180</v>
      </c>
      <c r="J16" s="29">
        <f>I16*$G16</f>
        <v>1180</v>
      </c>
      <c r="K16" s="28">
        <v>4500</v>
      </c>
      <c r="L16" s="29">
        <f>K16*$G16</f>
        <v>4500</v>
      </c>
      <c r="M16" s="7">
        <v>6550</v>
      </c>
      <c r="N16" s="29">
        <f>M16*$G16</f>
        <v>6550</v>
      </c>
      <c r="O16" s="7">
        <v>1180</v>
      </c>
      <c r="P16" s="29">
        <f>O16*$G16</f>
        <v>1180</v>
      </c>
      <c r="Q16" s="7">
        <v>5200</v>
      </c>
      <c r="R16" s="29">
        <f>Q16*$G16</f>
        <v>5200</v>
      </c>
      <c r="S16" s="7">
        <v>5200</v>
      </c>
      <c r="T16" s="29">
        <f>S16*$G16</f>
        <v>5200</v>
      </c>
      <c r="U16" s="7">
        <v>1000</v>
      </c>
      <c r="V16" s="29">
        <f>U16*$G16</f>
        <v>1000</v>
      </c>
      <c r="W16" s="4"/>
    </row>
    <row r="17" spans="2:23" ht="15" thickBot="1">
      <c r="B17" s="4">
        <v>8</v>
      </c>
      <c r="C17" s="4">
        <v>2</v>
      </c>
      <c r="D17" s="4" t="s">
        <v>107</v>
      </c>
      <c r="E17" s="4" t="s">
        <v>107</v>
      </c>
      <c r="F17" s="4" t="s">
        <v>50</v>
      </c>
      <c r="G17" s="4" t="s">
        <v>50</v>
      </c>
      <c r="H17" s="4"/>
      <c r="I17" s="4"/>
      <c r="J17" s="29"/>
      <c r="K17" s="4"/>
      <c r="L17" s="29"/>
      <c r="M17" s="4"/>
      <c r="N17" s="29"/>
      <c r="O17" s="25"/>
      <c r="P17" s="29"/>
      <c r="Q17" s="25"/>
      <c r="R17" s="29"/>
      <c r="S17" s="25"/>
      <c r="T17" s="29"/>
      <c r="U17" s="4"/>
      <c r="V17" s="29"/>
      <c r="W17" s="4"/>
    </row>
    <row r="18" spans="2:23" ht="15" thickBot="1">
      <c r="B18" s="4">
        <v>9</v>
      </c>
      <c r="C18" s="4">
        <v>3</v>
      </c>
      <c r="D18" s="4" t="s">
        <v>109</v>
      </c>
      <c r="E18" s="4" t="s">
        <v>109</v>
      </c>
      <c r="F18" s="4" t="s">
        <v>50</v>
      </c>
      <c r="G18" s="4" t="s">
        <v>50</v>
      </c>
      <c r="H18" s="4"/>
      <c r="I18" s="4"/>
      <c r="J18" s="29"/>
      <c r="K18" s="4"/>
      <c r="L18" s="29"/>
      <c r="M18" s="4"/>
      <c r="N18" s="29"/>
      <c r="O18" s="25"/>
      <c r="P18" s="29"/>
      <c r="Q18" s="25"/>
      <c r="R18" s="29"/>
      <c r="S18" s="25"/>
      <c r="T18" s="29"/>
      <c r="U18" s="4"/>
      <c r="V18" s="29"/>
      <c r="W18" s="4"/>
    </row>
    <row r="19" spans="2:23" ht="15" thickBot="1">
      <c r="B19" s="4">
        <v>10</v>
      </c>
      <c r="C19" s="4">
        <v>3.1</v>
      </c>
      <c r="D19" s="4" t="s">
        <v>111</v>
      </c>
      <c r="E19" s="4" t="s">
        <v>111</v>
      </c>
      <c r="F19" s="4" t="s">
        <v>50</v>
      </c>
      <c r="G19" s="4" t="s">
        <v>50</v>
      </c>
      <c r="H19" s="4"/>
      <c r="I19" s="4"/>
      <c r="J19" s="29"/>
      <c r="K19" s="4"/>
      <c r="L19" s="29"/>
      <c r="M19" s="4"/>
      <c r="N19" s="29"/>
      <c r="O19" s="25"/>
      <c r="P19" s="29"/>
      <c r="Q19" s="25"/>
      <c r="R19" s="29"/>
      <c r="S19" s="25"/>
      <c r="T19" s="29"/>
      <c r="U19" s="4"/>
      <c r="V19" s="29"/>
      <c r="W19" s="4"/>
    </row>
    <row r="20" spans="2:23" ht="15" thickBot="1">
      <c r="B20" s="4">
        <v>11</v>
      </c>
      <c r="C20" s="4" t="s">
        <v>96</v>
      </c>
      <c r="D20" s="4" t="s">
        <v>112</v>
      </c>
      <c r="E20" s="4" t="s">
        <v>112</v>
      </c>
      <c r="F20" s="4" t="s">
        <v>113</v>
      </c>
      <c r="G20" s="4">
        <v>5</v>
      </c>
      <c r="H20" s="10">
        <v>850</v>
      </c>
      <c r="I20" s="7">
        <v>280</v>
      </c>
      <c r="J20" s="29">
        <f>I20*$G20</f>
        <v>1400</v>
      </c>
      <c r="K20" s="10">
        <v>750</v>
      </c>
      <c r="L20" s="29">
        <f>K20*$G20</f>
        <v>3750</v>
      </c>
      <c r="M20" s="7">
        <v>150</v>
      </c>
      <c r="N20" s="29">
        <f>M20*$G20</f>
        <v>750</v>
      </c>
      <c r="O20" s="7">
        <v>280</v>
      </c>
      <c r="P20" s="29">
        <f>O20*$G20</f>
        <v>1400</v>
      </c>
      <c r="Q20" s="7">
        <v>170</v>
      </c>
      <c r="R20" s="29">
        <f>Q20*$G20</f>
        <v>850</v>
      </c>
      <c r="S20" s="7">
        <v>170</v>
      </c>
      <c r="T20" s="29">
        <f>S20*$G20</f>
        <v>850</v>
      </c>
      <c r="U20" s="7">
        <v>5000</v>
      </c>
      <c r="V20" s="29">
        <f>U20*$G20</f>
        <v>25000</v>
      </c>
      <c r="W20" s="4"/>
    </row>
    <row r="21" spans="2:23" ht="15" thickBot="1">
      <c r="B21" s="4">
        <v>12</v>
      </c>
      <c r="C21" s="4">
        <v>3.2</v>
      </c>
      <c r="D21" s="4" t="s">
        <v>116</v>
      </c>
      <c r="E21" s="4" t="s">
        <v>116</v>
      </c>
      <c r="F21" s="4" t="s">
        <v>50</v>
      </c>
      <c r="G21" s="4" t="s">
        <v>50</v>
      </c>
      <c r="H21" s="4"/>
      <c r="I21" s="4"/>
      <c r="J21" s="29"/>
      <c r="K21" s="4"/>
      <c r="L21" s="29"/>
      <c r="M21" s="4"/>
      <c r="N21" s="29"/>
      <c r="O21" s="25"/>
      <c r="P21" s="29"/>
      <c r="Q21" s="25"/>
      <c r="R21" s="29"/>
      <c r="S21" s="25"/>
      <c r="T21" s="29"/>
      <c r="U21" s="4"/>
      <c r="V21" s="29"/>
      <c r="W21" s="4"/>
    </row>
    <row r="22" spans="2:23" ht="15" thickBot="1">
      <c r="B22" s="4">
        <v>13</v>
      </c>
      <c r="C22" s="4" t="s">
        <v>96</v>
      </c>
      <c r="D22" s="4" t="s">
        <v>117</v>
      </c>
      <c r="E22" s="4" t="s">
        <v>117</v>
      </c>
      <c r="F22" s="4" t="s">
        <v>118</v>
      </c>
      <c r="G22" s="4">
        <v>3</v>
      </c>
      <c r="H22" s="28">
        <v>3000</v>
      </c>
      <c r="I22" s="7">
        <v>1000</v>
      </c>
      <c r="J22" s="29">
        <f>I22*$G22</f>
        <v>3000</v>
      </c>
      <c r="K22" s="10">
        <v>975</v>
      </c>
      <c r="L22" s="29">
        <f>K22*$G22</f>
        <v>2925</v>
      </c>
      <c r="M22" s="7">
        <v>325</v>
      </c>
      <c r="N22" s="29">
        <f>M22*$G22</f>
        <v>975</v>
      </c>
      <c r="O22" s="7">
        <v>1000</v>
      </c>
      <c r="P22" s="29">
        <f>O22*$G22</f>
        <v>3000</v>
      </c>
      <c r="Q22" s="7">
        <v>1800</v>
      </c>
      <c r="R22" s="29">
        <f>Q22*$G22</f>
        <v>5400</v>
      </c>
      <c r="S22" s="7">
        <v>1800</v>
      </c>
      <c r="T22" s="29">
        <f>S22*$G22</f>
        <v>5400</v>
      </c>
      <c r="U22" s="7">
        <v>2000</v>
      </c>
      <c r="V22" s="29">
        <f>U22*$G22</f>
        <v>6000</v>
      </c>
      <c r="W22" s="4"/>
    </row>
    <row r="23" spans="2:23" ht="15" thickBot="1">
      <c r="B23" s="4">
        <v>14</v>
      </c>
      <c r="C23" s="4" t="s">
        <v>50</v>
      </c>
      <c r="D23" s="4" t="s">
        <v>120</v>
      </c>
      <c r="E23" s="4" t="s">
        <v>120</v>
      </c>
      <c r="F23" s="4" t="s">
        <v>50</v>
      </c>
      <c r="G23" s="4" t="s">
        <v>50</v>
      </c>
      <c r="H23" s="4"/>
      <c r="I23" s="4"/>
      <c r="J23" s="29"/>
      <c r="K23" s="4"/>
      <c r="L23" s="29"/>
      <c r="M23" s="4"/>
      <c r="N23" s="29"/>
      <c r="O23" s="25"/>
      <c r="P23" s="29"/>
      <c r="Q23" s="25"/>
      <c r="R23" s="29"/>
      <c r="S23" s="25"/>
      <c r="T23" s="29"/>
      <c r="U23" s="4"/>
      <c r="V23" s="29"/>
      <c r="W23" s="4"/>
    </row>
    <row r="24" spans="2:23" ht="15" thickBot="1">
      <c r="B24" s="4">
        <v>15</v>
      </c>
      <c r="C24" s="4">
        <v>3.3</v>
      </c>
      <c r="D24" s="4" t="s">
        <v>111</v>
      </c>
      <c r="E24" s="4" t="s">
        <v>111</v>
      </c>
      <c r="F24" s="4" t="s">
        <v>50</v>
      </c>
      <c r="G24" s="4" t="s">
        <v>50</v>
      </c>
      <c r="H24" s="4"/>
      <c r="I24" s="4"/>
      <c r="J24" s="29"/>
      <c r="K24" s="4"/>
      <c r="L24" s="29"/>
      <c r="M24" s="4"/>
      <c r="N24" s="29"/>
      <c r="O24" s="25"/>
      <c r="P24" s="29"/>
      <c r="Q24" s="25"/>
      <c r="R24" s="29"/>
      <c r="S24" s="25"/>
      <c r="T24" s="29"/>
      <c r="U24" s="4"/>
      <c r="V24" s="29"/>
      <c r="W24" s="4"/>
    </row>
    <row r="25" spans="2:23" ht="15" thickBot="1">
      <c r="B25" s="4">
        <v>16</v>
      </c>
      <c r="C25" s="4" t="s">
        <v>96</v>
      </c>
      <c r="D25" s="4" t="s">
        <v>122</v>
      </c>
      <c r="E25" s="4" t="s">
        <v>122</v>
      </c>
      <c r="F25" s="4" t="s">
        <v>113</v>
      </c>
      <c r="G25" s="4">
        <v>20</v>
      </c>
      <c r="H25" s="28">
        <v>5000</v>
      </c>
      <c r="I25" s="7">
        <v>250</v>
      </c>
      <c r="J25" s="29">
        <f t="shared" ref="J25:L27" si="0">I25*$G25</f>
        <v>5000</v>
      </c>
      <c r="K25" s="7">
        <v>380</v>
      </c>
      <c r="L25" s="29">
        <f t="shared" si="0"/>
        <v>7600</v>
      </c>
      <c r="M25" s="7">
        <v>325</v>
      </c>
      <c r="N25" s="29">
        <f>M25*$G25</f>
        <v>6500</v>
      </c>
      <c r="O25" s="7">
        <v>250</v>
      </c>
      <c r="P25" s="29">
        <f>O25*$G25</f>
        <v>5000</v>
      </c>
      <c r="Q25" s="7">
        <v>300</v>
      </c>
      <c r="R25" s="29">
        <f t="shared" ref="R25:R27" si="1">Q25*$G25</f>
        <v>6000</v>
      </c>
      <c r="S25" s="7">
        <v>300</v>
      </c>
      <c r="T25" s="29">
        <f t="shared" ref="T25" si="2">S25*$G25</f>
        <v>6000</v>
      </c>
      <c r="U25" s="7">
        <v>2000</v>
      </c>
      <c r="V25" s="29">
        <f t="shared" ref="V25" si="3">U25*$G25</f>
        <v>40000</v>
      </c>
      <c r="W25" s="4"/>
    </row>
    <row r="26" spans="2:23" ht="15" thickBot="1">
      <c r="B26" s="4">
        <v>17</v>
      </c>
      <c r="C26" s="4">
        <v>3.4</v>
      </c>
      <c r="D26" s="4" t="s">
        <v>125</v>
      </c>
      <c r="E26" s="4" t="s">
        <v>125</v>
      </c>
      <c r="F26" s="4" t="s">
        <v>98</v>
      </c>
      <c r="G26" s="4">
        <v>4</v>
      </c>
      <c r="H26" s="28">
        <v>2000</v>
      </c>
      <c r="I26" s="7">
        <v>500</v>
      </c>
      <c r="J26" s="29">
        <f t="shared" si="0"/>
        <v>2000</v>
      </c>
      <c r="K26" s="7">
        <v>850</v>
      </c>
      <c r="L26" s="29">
        <f t="shared" si="0"/>
        <v>3400</v>
      </c>
      <c r="M26" s="7">
        <v>750</v>
      </c>
      <c r="N26" s="29">
        <f>M26*$G26</f>
        <v>3000</v>
      </c>
      <c r="O26" s="7">
        <v>500</v>
      </c>
      <c r="P26" s="29">
        <f>O26*$G26</f>
        <v>2000</v>
      </c>
      <c r="Q26" s="7">
        <v>1250</v>
      </c>
      <c r="R26" s="29">
        <f t="shared" si="1"/>
        <v>5000</v>
      </c>
      <c r="S26" s="7">
        <v>1250</v>
      </c>
      <c r="T26" s="29">
        <f t="shared" ref="T26" si="4">S26*$G26</f>
        <v>5000</v>
      </c>
      <c r="U26" s="7">
        <v>1800</v>
      </c>
      <c r="V26" s="29">
        <f t="shared" ref="V26" si="5">U26*$G26</f>
        <v>7200</v>
      </c>
      <c r="W26" s="4"/>
    </row>
    <row r="27" spans="2:23" ht="15" thickBot="1">
      <c r="B27" s="4">
        <v>18</v>
      </c>
      <c r="C27" s="4">
        <v>3.6</v>
      </c>
      <c r="D27" s="4" t="s">
        <v>127</v>
      </c>
      <c r="E27" s="4" t="s">
        <v>127</v>
      </c>
      <c r="F27" s="4" t="s">
        <v>98</v>
      </c>
      <c r="G27" s="4">
        <v>3</v>
      </c>
      <c r="H27" s="28">
        <v>1500</v>
      </c>
      <c r="I27" s="7">
        <v>600</v>
      </c>
      <c r="J27" s="29">
        <f t="shared" si="0"/>
        <v>1800</v>
      </c>
      <c r="K27" s="7">
        <v>600</v>
      </c>
      <c r="L27" s="29">
        <f t="shared" si="0"/>
        <v>1800</v>
      </c>
      <c r="M27" s="7">
        <v>750</v>
      </c>
      <c r="N27" s="29">
        <f>M27*$G27</f>
        <v>2250</v>
      </c>
      <c r="O27" s="7">
        <v>500</v>
      </c>
      <c r="P27" s="29">
        <f>O27*$G27</f>
        <v>1500</v>
      </c>
      <c r="Q27" s="7">
        <v>1050</v>
      </c>
      <c r="R27" s="29">
        <f t="shared" si="1"/>
        <v>3150</v>
      </c>
      <c r="S27" s="7">
        <v>1050</v>
      </c>
      <c r="T27" s="29">
        <f t="shared" ref="T27" si="6">S27*$G27</f>
        <v>3150</v>
      </c>
      <c r="U27" s="7">
        <v>6000</v>
      </c>
      <c r="V27" s="29">
        <f t="shared" ref="V27" si="7">U27*$G27</f>
        <v>18000</v>
      </c>
      <c r="W27" s="4"/>
    </row>
    <row r="28" spans="2:23" ht="15" thickBot="1">
      <c r="B28" s="4">
        <v>19</v>
      </c>
      <c r="C28" s="4" t="s">
        <v>50</v>
      </c>
      <c r="D28" s="4" t="s">
        <v>128</v>
      </c>
      <c r="E28" s="4" t="s">
        <v>128</v>
      </c>
      <c r="F28" s="4" t="s">
        <v>50</v>
      </c>
      <c r="G28" s="4" t="s">
        <v>50</v>
      </c>
      <c r="H28" s="4"/>
      <c r="I28" s="4"/>
      <c r="J28" s="4"/>
      <c r="K28" s="4"/>
      <c r="L28" s="25"/>
      <c r="M28" s="4"/>
      <c r="N28" s="25"/>
      <c r="O28" s="25"/>
      <c r="P28" s="25"/>
      <c r="Q28" s="25"/>
      <c r="R28" s="25"/>
      <c r="S28" s="25"/>
      <c r="T28" s="25"/>
      <c r="U28" s="4"/>
      <c r="V28" s="25"/>
      <c r="W28" s="4"/>
    </row>
    <row r="29" spans="2:23" ht="15" thickBot="1">
      <c r="B29" s="4">
        <v>20</v>
      </c>
      <c r="C29" s="4" t="s">
        <v>129</v>
      </c>
      <c r="D29" s="4" t="s">
        <v>130</v>
      </c>
      <c r="E29" s="4" t="s">
        <v>130</v>
      </c>
      <c r="F29" s="4" t="s">
        <v>131</v>
      </c>
      <c r="G29" s="4">
        <v>12</v>
      </c>
      <c r="H29" s="10">
        <v>0</v>
      </c>
      <c r="I29" s="7">
        <v>350</v>
      </c>
      <c r="J29" s="29">
        <f>I29*$G29</f>
        <v>4200</v>
      </c>
      <c r="K29" s="28">
        <v>9000</v>
      </c>
      <c r="L29" s="29">
        <f>K29*$G29</f>
        <v>108000</v>
      </c>
      <c r="M29" s="7">
        <v>3600</v>
      </c>
      <c r="N29" s="29">
        <f>M29*$G29</f>
        <v>43200</v>
      </c>
      <c r="O29" s="7">
        <v>300</v>
      </c>
      <c r="P29" s="29">
        <f>O29*$G29</f>
        <v>3600</v>
      </c>
      <c r="Q29" s="7">
        <v>950</v>
      </c>
      <c r="R29" s="29">
        <f>Q29*$G29</f>
        <v>11400</v>
      </c>
      <c r="S29" s="7">
        <v>950</v>
      </c>
      <c r="T29" s="29">
        <f>S29*$G29</f>
        <v>11400</v>
      </c>
      <c r="U29" s="7">
        <v>0</v>
      </c>
      <c r="V29" s="29">
        <f>U29*$G29</f>
        <v>0</v>
      </c>
      <c r="W29" s="4"/>
    </row>
    <row r="30" spans="2:23" ht="15" thickBot="1">
      <c r="B30" s="18">
        <v>2</v>
      </c>
      <c r="C30" s="18" t="s">
        <v>53</v>
      </c>
      <c r="D30" s="18" t="s">
        <v>54</v>
      </c>
      <c r="E30" s="18" t="s">
        <v>54</v>
      </c>
      <c r="F30" s="18" t="s">
        <v>49</v>
      </c>
      <c r="G30" s="18">
        <v>1</v>
      </c>
      <c r="H30" s="18"/>
      <c r="I30" s="19"/>
      <c r="J30" s="27">
        <f>SUBTOTAL(9,J32:J50)</f>
        <v>389850</v>
      </c>
      <c r="K30" s="19"/>
      <c r="L30" s="27">
        <f>SUBTOTAL(9,L32:L50)</f>
        <v>519600</v>
      </c>
      <c r="M30" s="19"/>
      <c r="N30" s="27">
        <f>SUBTOTAL(9,N32:N50)</f>
        <v>680650</v>
      </c>
      <c r="O30" s="19"/>
      <c r="P30" s="27">
        <f>SUBTOTAL(9,P32:P50)</f>
        <v>403650</v>
      </c>
      <c r="Q30" s="19"/>
      <c r="R30" s="27">
        <f>SUBTOTAL(9,R32:R50)</f>
        <v>762900</v>
      </c>
      <c r="S30" s="19"/>
      <c r="T30" s="27">
        <f>SUBTOTAL(9,T32:T50)</f>
        <v>612950</v>
      </c>
      <c r="U30" s="19"/>
      <c r="V30" s="27">
        <f>SUBTOTAL(9,V32:V50)</f>
        <v>1811330</v>
      </c>
      <c r="W30" s="4"/>
    </row>
    <row r="31" spans="2:23" ht="15" thickBot="1">
      <c r="B31" s="4">
        <v>21</v>
      </c>
      <c r="C31" s="4" t="s">
        <v>133</v>
      </c>
      <c r="D31" s="4" t="s">
        <v>134</v>
      </c>
      <c r="E31" s="4" t="s">
        <v>134</v>
      </c>
      <c r="F31" s="4" t="s">
        <v>50</v>
      </c>
      <c r="G31" s="4" t="s">
        <v>50</v>
      </c>
      <c r="H31" s="4"/>
      <c r="I31" s="4"/>
      <c r="J31" s="4"/>
      <c r="K31" s="4"/>
      <c r="L31" s="25"/>
      <c r="M31" s="4"/>
      <c r="N31" s="25"/>
      <c r="O31" s="25"/>
      <c r="P31" s="25"/>
      <c r="Q31" s="25"/>
      <c r="R31" s="25"/>
      <c r="S31" s="25"/>
      <c r="T31" s="25"/>
      <c r="U31" s="4"/>
      <c r="V31" s="25"/>
      <c r="W31" s="4"/>
    </row>
    <row r="32" spans="2:23" ht="15" thickBot="1">
      <c r="B32" s="4">
        <v>22</v>
      </c>
      <c r="C32" s="4">
        <v>1</v>
      </c>
      <c r="D32" s="4" t="s">
        <v>136</v>
      </c>
      <c r="E32" s="4" t="s">
        <v>136</v>
      </c>
      <c r="F32" s="4" t="s">
        <v>137</v>
      </c>
      <c r="G32" s="4">
        <v>45</v>
      </c>
      <c r="H32" s="28">
        <v>18000</v>
      </c>
      <c r="I32" s="7">
        <v>450</v>
      </c>
      <c r="J32" s="29">
        <f t="shared" ref="J32:L35" si="8">I32*$G32</f>
        <v>20250</v>
      </c>
      <c r="K32" s="29">
        <v>450</v>
      </c>
      <c r="L32" s="29">
        <f t="shared" si="8"/>
        <v>20250</v>
      </c>
      <c r="M32" s="7">
        <v>870</v>
      </c>
      <c r="N32" s="29">
        <f>M32*$G32</f>
        <v>39150</v>
      </c>
      <c r="O32" s="7">
        <v>450</v>
      </c>
      <c r="P32" s="29">
        <f>O32*$G32</f>
        <v>20250</v>
      </c>
      <c r="Q32" s="7">
        <v>950</v>
      </c>
      <c r="R32" s="29">
        <f t="shared" ref="R32:R35" si="9">Q32*$G32</f>
        <v>42750</v>
      </c>
      <c r="S32" s="7">
        <v>700</v>
      </c>
      <c r="T32" s="29">
        <f t="shared" ref="T32" si="10">S32*$G32</f>
        <v>31500</v>
      </c>
      <c r="U32" s="7">
        <v>1950</v>
      </c>
      <c r="V32" s="29">
        <f t="shared" ref="V32" si="11">U32*$G32</f>
        <v>87750</v>
      </c>
      <c r="W32" s="4"/>
    </row>
    <row r="33" spans="2:23" ht="15" thickBot="1">
      <c r="B33" s="4">
        <v>23</v>
      </c>
      <c r="C33" s="4">
        <v>2</v>
      </c>
      <c r="D33" s="4" t="s">
        <v>139</v>
      </c>
      <c r="E33" s="4" t="s">
        <v>139</v>
      </c>
      <c r="F33" s="4" t="s">
        <v>140</v>
      </c>
      <c r="G33" s="4">
        <v>45</v>
      </c>
      <c r="H33" s="28">
        <v>6750</v>
      </c>
      <c r="I33" s="7">
        <v>150</v>
      </c>
      <c r="J33" s="29">
        <f t="shared" si="8"/>
        <v>6750</v>
      </c>
      <c r="K33" s="29">
        <v>250</v>
      </c>
      <c r="L33" s="29">
        <f t="shared" si="8"/>
        <v>11250</v>
      </c>
      <c r="M33" s="7">
        <v>250</v>
      </c>
      <c r="N33" s="29">
        <f>M33*$G33</f>
        <v>11250</v>
      </c>
      <c r="O33" s="7">
        <v>150</v>
      </c>
      <c r="P33" s="29">
        <f>O33*$G33</f>
        <v>6750</v>
      </c>
      <c r="Q33" s="7">
        <v>450</v>
      </c>
      <c r="R33" s="29">
        <f t="shared" si="9"/>
        <v>20250</v>
      </c>
      <c r="S33" s="7">
        <v>350</v>
      </c>
      <c r="T33" s="29">
        <f t="shared" ref="T33" si="12">S33*$G33</f>
        <v>15750</v>
      </c>
      <c r="U33" s="7">
        <v>450</v>
      </c>
      <c r="V33" s="29">
        <f t="shared" ref="V33" si="13">U33*$G33</f>
        <v>20250</v>
      </c>
      <c r="W33" s="4"/>
    </row>
    <row r="34" spans="2:23" ht="15" thickBot="1">
      <c r="B34" s="4">
        <v>24</v>
      </c>
      <c r="C34" s="4">
        <v>3</v>
      </c>
      <c r="D34" s="4" t="s">
        <v>141</v>
      </c>
      <c r="E34" s="4" t="s">
        <v>141</v>
      </c>
      <c r="F34" s="4" t="s">
        <v>142</v>
      </c>
      <c r="G34" s="4">
        <v>20</v>
      </c>
      <c r="H34" s="28">
        <v>11000</v>
      </c>
      <c r="I34" s="7">
        <v>550</v>
      </c>
      <c r="J34" s="29">
        <f t="shared" si="8"/>
        <v>11000</v>
      </c>
      <c r="K34" s="29">
        <v>550</v>
      </c>
      <c r="L34" s="29">
        <f t="shared" si="8"/>
        <v>11000</v>
      </c>
      <c r="M34" s="7">
        <v>625</v>
      </c>
      <c r="N34" s="29">
        <f>M34*$G34</f>
        <v>12500</v>
      </c>
      <c r="O34" s="7">
        <v>550</v>
      </c>
      <c r="P34" s="29">
        <f>O34*$G34</f>
        <v>11000</v>
      </c>
      <c r="Q34" s="7">
        <v>950</v>
      </c>
      <c r="R34" s="29">
        <f t="shared" si="9"/>
        <v>19000</v>
      </c>
      <c r="S34" s="7">
        <v>650</v>
      </c>
      <c r="T34" s="29">
        <f t="shared" ref="T34" si="14">S34*$G34</f>
        <v>13000</v>
      </c>
      <c r="U34" s="7">
        <v>1650</v>
      </c>
      <c r="V34" s="29">
        <f t="shared" ref="V34" si="15">U34*$G34</f>
        <v>33000</v>
      </c>
      <c r="W34" s="4"/>
    </row>
    <row r="35" spans="2:23" ht="15" thickBot="1">
      <c r="B35" s="4">
        <v>25</v>
      </c>
      <c r="C35" s="4">
        <v>4</v>
      </c>
      <c r="D35" s="4" t="s">
        <v>144</v>
      </c>
      <c r="E35" s="4" t="s">
        <v>144</v>
      </c>
      <c r="F35" s="4" t="s">
        <v>142</v>
      </c>
      <c r="G35" s="4">
        <v>10</v>
      </c>
      <c r="H35" s="28">
        <v>3500</v>
      </c>
      <c r="I35" s="7">
        <v>450</v>
      </c>
      <c r="J35" s="29">
        <f t="shared" si="8"/>
        <v>4500</v>
      </c>
      <c r="K35" s="29">
        <v>450</v>
      </c>
      <c r="L35" s="29">
        <f t="shared" si="8"/>
        <v>4500</v>
      </c>
      <c r="M35" s="7">
        <v>500</v>
      </c>
      <c r="N35" s="29">
        <f>M35*$G35</f>
        <v>5000</v>
      </c>
      <c r="O35" s="7">
        <v>450</v>
      </c>
      <c r="P35" s="29">
        <f>O35*$G35</f>
        <v>4500</v>
      </c>
      <c r="Q35" s="7">
        <v>750</v>
      </c>
      <c r="R35" s="29">
        <f t="shared" si="9"/>
        <v>7500</v>
      </c>
      <c r="S35" s="7">
        <v>550</v>
      </c>
      <c r="T35" s="29">
        <f t="shared" ref="T35" si="16">S35*$G35</f>
        <v>5500</v>
      </c>
      <c r="U35" s="7">
        <v>1450</v>
      </c>
      <c r="V35" s="29">
        <f t="shared" ref="V35" si="17">U35*$G35</f>
        <v>14500</v>
      </c>
      <c r="W35" s="4"/>
    </row>
    <row r="36" spans="2:23" ht="15" thickBot="1">
      <c r="B36" s="4">
        <v>26</v>
      </c>
      <c r="C36" s="4" t="s">
        <v>146</v>
      </c>
      <c r="D36" s="4" t="s">
        <v>147</v>
      </c>
      <c r="E36" s="4" t="s">
        <v>147</v>
      </c>
      <c r="F36" s="4" t="s">
        <v>50</v>
      </c>
      <c r="G36" s="4" t="s">
        <v>50</v>
      </c>
      <c r="H36" s="4"/>
      <c r="I36" s="4"/>
      <c r="J36" s="4"/>
      <c r="K36" s="4"/>
      <c r="L36" s="25"/>
      <c r="M36" s="4"/>
      <c r="N36" s="25"/>
      <c r="O36" s="25"/>
      <c r="P36" s="25"/>
      <c r="Q36" s="25"/>
      <c r="R36" s="25"/>
      <c r="S36" s="25"/>
      <c r="T36" s="25"/>
      <c r="U36" s="4"/>
      <c r="V36" s="25"/>
      <c r="W36" s="4"/>
    </row>
    <row r="37" spans="2:23" ht="15" thickBot="1">
      <c r="B37" s="4">
        <v>27</v>
      </c>
      <c r="C37" s="4">
        <v>1</v>
      </c>
      <c r="D37" s="4" t="s">
        <v>148</v>
      </c>
      <c r="E37" s="4" t="s">
        <v>148</v>
      </c>
      <c r="F37" s="4" t="s">
        <v>140</v>
      </c>
      <c r="G37" s="4">
        <v>45</v>
      </c>
      <c r="H37" s="28">
        <v>38250</v>
      </c>
      <c r="I37" s="7">
        <v>1200</v>
      </c>
      <c r="J37" s="29">
        <f t="shared" ref="J37:L40" si="18">I37*$G37</f>
        <v>54000</v>
      </c>
      <c r="K37" s="29">
        <v>1200</v>
      </c>
      <c r="L37" s="29">
        <f t="shared" si="18"/>
        <v>54000</v>
      </c>
      <c r="M37" s="7">
        <v>1650</v>
      </c>
      <c r="N37" s="29">
        <f>M37*$G37</f>
        <v>74250</v>
      </c>
      <c r="O37" s="7">
        <v>1200</v>
      </c>
      <c r="P37" s="29">
        <f>O37*$G37</f>
        <v>54000</v>
      </c>
      <c r="Q37" s="7">
        <v>850</v>
      </c>
      <c r="R37" s="29">
        <f t="shared" ref="R37:R40" si="19">Q37*$G37</f>
        <v>38250</v>
      </c>
      <c r="S37" s="7">
        <v>1000</v>
      </c>
      <c r="T37" s="29">
        <f t="shared" ref="T37" si="20">S37*$G37</f>
        <v>45000</v>
      </c>
      <c r="U37" s="7">
        <v>7200</v>
      </c>
      <c r="V37" s="29">
        <f t="shared" ref="V37" si="21">U37*$G37</f>
        <v>324000</v>
      </c>
      <c r="W37" s="4"/>
    </row>
    <row r="38" spans="2:23" ht="15" thickBot="1">
      <c r="B38" s="4">
        <v>28</v>
      </c>
      <c r="C38" s="4">
        <v>2</v>
      </c>
      <c r="D38" s="4" t="s">
        <v>149</v>
      </c>
      <c r="E38" s="4" t="s">
        <v>149</v>
      </c>
      <c r="F38" s="4" t="s">
        <v>150</v>
      </c>
      <c r="G38" s="4">
        <v>35</v>
      </c>
      <c r="H38" s="28">
        <v>29750</v>
      </c>
      <c r="I38" s="7">
        <v>1600</v>
      </c>
      <c r="J38" s="29">
        <f t="shared" si="18"/>
        <v>56000</v>
      </c>
      <c r="K38" s="29">
        <v>1800</v>
      </c>
      <c r="L38" s="29">
        <f t="shared" si="18"/>
        <v>63000</v>
      </c>
      <c r="M38" s="7">
        <v>2150</v>
      </c>
      <c r="N38" s="29">
        <f>M38*$G38</f>
        <v>75250</v>
      </c>
      <c r="O38" s="7">
        <v>1600</v>
      </c>
      <c r="P38" s="29">
        <f>O38*$G38</f>
        <v>56000</v>
      </c>
      <c r="Q38" s="7">
        <v>850</v>
      </c>
      <c r="R38" s="29">
        <f t="shared" si="19"/>
        <v>29750</v>
      </c>
      <c r="S38" s="7">
        <v>1500</v>
      </c>
      <c r="T38" s="29">
        <f t="shared" ref="T38" si="22">S38*$G38</f>
        <v>52500</v>
      </c>
      <c r="U38" s="7">
        <v>9500</v>
      </c>
      <c r="V38" s="29">
        <f t="shared" ref="V38" si="23">U38*$G38</f>
        <v>332500</v>
      </c>
      <c r="W38" s="4"/>
    </row>
    <row r="39" spans="2:23" ht="15" thickBot="1">
      <c r="B39" s="4">
        <v>29</v>
      </c>
      <c r="C39" s="4">
        <v>3</v>
      </c>
      <c r="D39" s="4" t="s">
        <v>152</v>
      </c>
      <c r="E39" s="4" t="s">
        <v>152</v>
      </c>
      <c r="F39" s="4" t="s">
        <v>142</v>
      </c>
      <c r="G39" s="4">
        <v>12</v>
      </c>
      <c r="H39" s="28">
        <v>9000</v>
      </c>
      <c r="I39" s="7">
        <v>1500</v>
      </c>
      <c r="J39" s="29">
        <f t="shared" si="18"/>
        <v>18000</v>
      </c>
      <c r="K39" s="29">
        <v>1500</v>
      </c>
      <c r="L39" s="29">
        <f t="shared" si="18"/>
        <v>18000</v>
      </c>
      <c r="M39" s="7">
        <v>725</v>
      </c>
      <c r="N39" s="29">
        <f>M39*$G39</f>
        <v>8700</v>
      </c>
      <c r="O39" s="7">
        <v>1500</v>
      </c>
      <c r="P39" s="29">
        <f>O39*$G39</f>
        <v>18000</v>
      </c>
      <c r="Q39" s="7">
        <v>950</v>
      </c>
      <c r="R39" s="29">
        <f t="shared" si="19"/>
        <v>11400</v>
      </c>
      <c r="S39" s="7">
        <v>950</v>
      </c>
      <c r="T39" s="29">
        <f t="shared" ref="T39" si="24">S39*$G39</f>
        <v>11400</v>
      </c>
      <c r="U39" s="7">
        <v>850</v>
      </c>
      <c r="V39" s="29">
        <f t="shared" ref="V39" si="25">U39*$G39</f>
        <v>10200</v>
      </c>
      <c r="W39" s="4"/>
    </row>
    <row r="40" spans="2:23" ht="15" thickBot="1">
      <c r="B40" s="4">
        <v>30</v>
      </c>
      <c r="C40" s="4">
        <v>4</v>
      </c>
      <c r="D40" s="4" t="s">
        <v>153</v>
      </c>
      <c r="E40" s="4" t="s">
        <v>153</v>
      </c>
      <c r="F40" s="4" t="s">
        <v>140</v>
      </c>
      <c r="G40" s="4">
        <v>25</v>
      </c>
      <c r="H40" s="28">
        <v>21250</v>
      </c>
      <c r="I40" s="7">
        <v>850</v>
      </c>
      <c r="J40" s="29">
        <f t="shared" si="18"/>
        <v>21250</v>
      </c>
      <c r="K40" s="29">
        <v>850</v>
      </c>
      <c r="L40" s="29">
        <f t="shared" si="18"/>
        <v>21250</v>
      </c>
      <c r="M40" s="7">
        <v>1450</v>
      </c>
      <c r="N40" s="29">
        <f>M40*$G40</f>
        <v>36250</v>
      </c>
      <c r="O40" s="7">
        <v>850</v>
      </c>
      <c r="P40" s="29">
        <f>O40*$G40</f>
        <v>21250</v>
      </c>
      <c r="Q40" s="7">
        <v>850</v>
      </c>
      <c r="R40" s="29">
        <f t="shared" si="19"/>
        <v>21250</v>
      </c>
      <c r="S40" s="7">
        <v>850</v>
      </c>
      <c r="T40" s="29">
        <f t="shared" ref="T40" si="26">S40*$G40</f>
        <v>21250</v>
      </c>
      <c r="U40" s="7">
        <v>7200</v>
      </c>
      <c r="V40" s="29">
        <f t="shared" ref="V40" si="27">U40*$G40</f>
        <v>180000</v>
      </c>
      <c r="W40" s="4"/>
    </row>
    <row r="41" spans="2:23" ht="15" thickBot="1">
      <c r="B41" s="4">
        <v>31</v>
      </c>
      <c r="C41" s="4" t="s">
        <v>155</v>
      </c>
      <c r="D41" s="4" t="s">
        <v>156</v>
      </c>
      <c r="E41" s="4" t="s">
        <v>156</v>
      </c>
      <c r="F41" s="4" t="s">
        <v>50</v>
      </c>
      <c r="G41" s="4" t="s">
        <v>50</v>
      </c>
      <c r="H41" s="4"/>
      <c r="I41" s="4"/>
      <c r="J41" s="4"/>
      <c r="K41" s="4"/>
      <c r="L41" s="25"/>
      <c r="M41" s="4"/>
      <c r="N41" s="25"/>
      <c r="O41" s="25"/>
      <c r="P41" s="25"/>
      <c r="Q41" s="25"/>
      <c r="R41" s="25"/>
      <c r="S41" s="25"/>
      <c r="T41" s="25"/>
      <c r="U41" s="4"/>
      <c r="V41" s="25"/>
      <c r="W41" s="4"/>
    </row>
    <row r="42" spans="2:23" ht="15" thickBot="1">
      <c r="B42" s="4">
        <v>32</v>
      </c>
      <c r="C42" s="4">
        <v>1</v>
      </c>
      <c r="D42" s="4" t="s">
        <v>157</v>
      </c>
      <c r="E42" s="4" t="s">
        <v>157</v>
      </c>
      <c r="F42" s="4" t="s">
        <v>142</v>
      </c>
      <c r="G42" s="4">
        <v>75</v>
      </c>
      <c r="H42" s="28">
        <v>9375</v>
      </c>
      <c r="I42" s="7">
        <v>150</v>
      </c>
      <c r="J42" s="29">
        <f t="shared" ref="J42:L46" si="28">I42*$G42</f>
        <v>11250</v>
      </c>
      <c r="K42" s="29">
        <v>150</v>
      </c>
      <c r="L42" s="29">
        <f t="shared" si="28"/>
        <v>11250</v>
      </c>
      <c r="M42" s="7">
        <v>350</v>
      </c>
      <c r="N42" s="29">
        <f>M42*$G42</f>
        <v>26250</v>
      </c>
      <c r="O42" s="7">
        <v>150</v>
      </c>
      <c r="P42" s="29">
        <f>O42*$G42</f>
        <v>11250</v>
      </c>
      <c r="Q42" s="7">
        <v>1250</v>
      </c>
      <c r="R42" s="29">
        <f t="shared" ref="R42:R46" si="29">Q42*$G42</f>
        <v>93750</v>
      </c>
      <c r="S42" s="7">
        <v>550</v>
      </c>
      <c r="T42" s="29">
        <f t="shared" ref="T42" si="30">S42*$G42</f>
        <v>41250</v>
      </c>
      <c r="U42" s="7">
        <v>650</v>
      </c>
      <c r="V42" s="29">
        <f t="shared" ref="V42" si="31">U42*$G42</f>
        <v>48750</v>
      </c>
      <c r="W42" s="4"/>
    </row>
    <row r="43" spans="2:23" ht="15" thickBot="1">
      <c r="B43" s="4">
        <v>33</v>
      </c>
      <c r="C43" s="4">
        <v>2</v>
      </c>
      <c r="D43" s="4" t="s">
        <v>159</v>
      </c>
      <c r="E43" s="4" t="s">
        <v>159</v>
      </c>
      <c r="F43" s="4" t="s">
        <v>160</v>
      </c>
      <c r="G43" s="4">
        <v>100</v>
      </c>
      <c r="H43" s="28">
        <v>15000</v>
      </c>
      <c r="I43" s="7">
        <v>150</v>
      </c>
      <c r="J43" s="29">
        <f t="shared" si="28"/>
        <v>15000</v>
      </c>
      <c r="K43" s="29">
        <v>150</v>
      </c>
      <c r="L43" s="29">
        <f t="shared" si="28"/>
        <v>15000</v>
      </c>
      <c r="M43" s="7">
        <v>350</v>
      </c>
      <c r="N43" s="29">
        <f>M43*$G43</f>
        <v>35000</v>
      </c>
      <c r="O43" s="7">
        <v>150</v>
      </c>
      <c r="P43" s="29">
        <f>O43*$G43</f>
        <v>15000</v>
      </c>
      <c r="Q43" s="7">
        <v>850</v>
      </c>
      <c r="R43" s="29">
        <f t="shared" si="29"/>
        <v>85000</v>
      </c>
      <c r="S43" s="7">
        <v>550</v>
      </c>
      <c r="T43" s="29">
        <f t="shared" ref="T43" si="32">S43*$G43</f>
        <v>55000</v>
      </c>
      <c r="U43" s="7">
        <v>1950</v>
      </c>
      <c r="V43" s="29">
        <f t="shared" ref="V43" si="33">U43*$G43</f>
        <v>195000</v>
      </c>
      <c r="W43" s="4"/>
    </row>
    <row r="44" spans="2:23" ht="15" thickBot="1">
      <c r="B44" s="4">
        <v>34</v>
      </c>
      <c r="C44" s="4">
        <v>3</v>
      </c>
      <c r="D44" s="4" t="s">
        <v>162</v>
      </c>
      <c r="E44" s="4" t="s">
        <v>162</v>
      </c>
      <c r="F44" s="4" t="s">
        <v>160</v>
      </c>
      <c r="G44" s="4">
        <v>22</v>
      </c>
      <c r="H44" s="28">
        <v>9900</v>
      </c>
      <c r="I44" s="7">
        <v>650</v>
      </c>
      <c r="J44" s="29">
        <f t="shared" si="28"/>
        <v>14300</v>
      </c>
      <c r="K44" s="29">
        <v>650</v>
      </c>
      <c r="L44" s="29">
        <f t="shared" si="28"/>
        <v>14300</v>
      </c>
      <c r="M44" s="7">
        <v>975</v>
      </c>
      <c r="N44" s="29">
        <f>M44*$G44</f>
        <v>21450</v>
      </c>
      <c r="O44" s="7">
        <v>650</v>
      </c>
      <c r="P44" s="29">
        <f>O44*$G44</f>
        <v>14300</v>
      </c>
      <c r="Q44" s="7">
        <v>950</v>
      </c>
      <c r="R44" s="29">
        <f t="shared" si="29"/>
        <v>20900</v>
      </c>
      <c r="S44" s="7">
        <v>750</v>
      </c>
      <c r="T44" s="29">
        <f t="shared" ref="T44" si="34">S44*$G44</f>
        <v>16500</v>
      </c>
      <c r="U44" s="7">
        <v>2450</v>
      </c>
      <c r="V44" s="29">
        <f t="shared" ref="V44" si="35">U44*$G44</f>
        <v>53900</v>
      </c>
      <c r="W44" s="4"/>
    </row>
    <row r="45" spans="2:23" ht="15" thickBot="1">
      <c r="B45" s="4">
        <v>35</v>
      </c>
      <c r="C45" s="4">
        <v>4</v>
      </c>
      <c r="D45" s="4" t="s">
        <v>164</v>
      </c>
      <c r="E45" s="4" t="s">
        <v>164</v>
      </c>
      <c r="F45" s="4" t="s">
        <v>160</v>
      </c>
      <c r="G45" s="4">
        <v>40</v>
      </c>
      <c r="H45" s="28">
        <v>34000</v>
      </c>
      <c r="I45" s="7">
        <v>850</v>
      </c>
      <c r="J45" s="29">
        <f t="shared" si="28"/>
        <v>34000</v>
      </c>
      <c r="K45" s="29">
        <v>2500</v>
      </c>
      <c r="L45" s="29">
        <f t="shared" si="28"/>
        <v>100000</v>
      </c>
      <c r="M45" s="7">
        <v>2850</v>
      </c>
      <c r="N45" s="29">
        <f>M45*$G45</f>
        <v>114000</v>
      </c>
      <c r="O45" s="7">
        <v>850</v>
      </c>
      <c r="P45" s="29">
        <f>O45*$G45</f>
        <v>34000</v>
      </c>
      <c r="Q45" s="7">
        <v>2800</v>
      </c>
      <c r="R45" s="29">
        <f t="shared" si="29"/>
        <v>112000</v>
      </c>
      <c r="S45" s="7">
        <v>2600</v>
      </c>
      <c r="T45" s="29">
        <f t="shared" ref="T45" si="36">S45*$G45</f>
        <v>104000</v>
      </c>
      <c r="U45" s="7">
        <v>3500</v>
      </c>
      <c r="V45" s="29">
        <f t="shared" ref="V45" si="37">U45*$G45</f>
        <v>140000</v>
      </c>
      <c r="W45" s="4"/>
    </row>
    <row r="46" spans="2:23" ht="15" thickBot="1">
      <c r="B46" s="4">
        <v>36</v>
      </c>
      <c r="C46" s="4">
        <v>5</v>
      </c>
      <c r="D46" s="4" t="s">
        <v>167</v>
      </c>
      <c r="E46" s="4" t="s">
        <v>167</v>
      </c>
      <c r="F46" s="4" t="s">
        <v>160</v>
      </c>
      <c r="G46" s="4">
        <v>70</v>
      </c>
      <c r="H46" s="28">
        <v>84000</v>
      </c>
      <c r="I46" s="7">
        <v>1200</v>
      </c>
      <c r="J46" s="29">
        <f t="shared" si="28"/>
        <v>84000</v>
      </c>
      <c r="K46" s="29">
        <v>1500</v>
      </c>
      <c r="L46" s="29">
        <f t="shared" si="28"/>
        <v>105000</v>
      </c>
      <c r="M46" s="7">
        <v>2050</v>
      </c>
      <c r="N46" s="29">
        <f>M46*$G46</f>
        <v>143500</v>
      </c>
      <c r="O46" s="7">
        <v>1200</v>
      </c>
      <c r="P46" s="29">
        <f>O46*$G46</f>
        <v>84000</v>
      </c>
      <c r="Q46" s="7">
        <v>1850</v>
      </c>
      <c r="R46" s="29">
        <f t="shared" si="29"/>
        <v>129500</v>
      </c>
      <c r="S46" s="7">
        <v>1750</v>
      </c>
      <c r="T46" s="29">
        <f t="shared" ref="T46" si="38">S46*$G46</f>
        <v>122500</v>
      </c>
      <c r="U46" s="7">
        <v>3850</v>
      </c>
      <c r="V46" s="29">
        <f t="shared" ref="V46" si="39">U46*$G46</f>
        <v>269500</v>
      </c>
      <c r="W46" s="4"/>
    </row>
    <row r="47" spans="2:23" ht="15" thickBot="1">
      <c r="B47" s="4">
        <v>37</v>
      </c>
      <c r="C47" s="4" t="s">
        <v>169</v>
      </c>
      <c r="D47" s="4" t="s">
        <v>170</v>
      </c>
      <c r="E47" s="4" t="s">
        <v>170</v>
      </c>
      <c r="F47" s="4" t="s">
        <v>50</v>
      </c>
      <c r="G47" s="4" t="s">
        <v>50</v>
      </c>
      <c r="H47" s="4"/>
      <c r="I47" s="4"/>
      <c r="J47" s="4"/>
      <c r="K47" s="4"/>
      <c r="L47" s="25"/>
      <c r="M47" s="4"/>
      <c r="N47" s="25"/>
      <c r="O47" s="25"/>
      <c r="P47" s="25"/>
      <c r="Q47" s="25"/>
      <c r="R47" s="25"/>
      <c r="S47" s="25"/>
      <c r="T47" s="25"/>
      <c r="U47" s="4"/>
      <c r="V47" s="25"/>
      <c r="W47" s="4"/>
    </row>
    <row r="48" spans="2:23" ht="15" thickBot="1">
      <c r="B48" s="4">
        <v>38</v>
      </c>
      <c r="C48" s="4">
        <v>1</v>
      </c>
      <c r="D48" s="4" t="s">
        <v>171</v>
      </c>
      <c r="E48" s="4" t="s">
        <v>171</v>
      </c>
      <c r="F48" s="4" t="s">
        <v>172</v>
      </c>
      <c r="G48" s="4">
        <v>1</v>
      </c>
      <c r="H48" s="28">
        <v>8950</v>
      </c>
      <c r="I48" s="7">
        <v>8950</v>
      </c>
      <c r="J48" s="29">
        <f t="shared" ref="J48:L50" si="40">I48*$G48</f>
        <v>8950</v>
      </c>
      <c r="K48" s="29">
        <v>18000</v>
      </c>
      <c r="L48" s="29">
        <f t="shared" si="40"/>
        <v>18000</v>
      </c>
      <c r="M48" s="7">
        <v>40000</v>
      </c>
      <c r="N48" s="29">
        <f>M48*$G48</f>
        <v>40000</v>
      </c>
      <c r="O48" s="7">
        <v>8950</v>
      </c>
      <c r="P48" s="29">
        <f>O48*$G48</f>
        <v>8950</v>
      </c>
      <c r="Q48" s="7">
        <v>65000</v>
      </c>
      <c r="R48" s="29">
        <f t="shared" ref="R48:R50" si="41">Q48*$G48</f>
        <v>65000</v>
      </c>
      <c r="S48" s="7">
        <v>30000</v>
      </c>
      <c r="T48" s="29">
        <f t="shared" ref="T48" si="42">S48*$G48</f>
        <v>30000</v>
      </c>
      <c r="U48" s="7">
        <v>40000</v>
      </c>
      <c r="V48" s="29">
        <f t="shared" ref="V48" si="43">U48*$G48</f>
        <v>40000</v>
      </c>
      <c r="W48" s="4"/>
    </row>
    <row r="49" spans="2:23" ht="15" thickBot="1">
      <c r="B49" s="4">
        <v>39</v>
      </c>
      <c r="C49" s="4">
        <v>2</v>
      </c>
      <c r="D49" s="4" t="s">
        <v>173</v>
      </c>
      <c r="E49" s="4" t="s">
        <v>173</v>
      </c>
      <c r="F49" s="4" t="s">
        <v>142</v>
      </c>
      <c r="G49" s="4">
        <v>276</v>
      </c>
      <c r="H49" s="28">
        <v>13800</v>
      </c>
      <c r="I49" s="7">
        <v>50</v>
      </c>
      <c r="J49" s="29">
        <f t="shared" si="40"/>
        <v>13800</v>
      </c>
      <c r="K49" s="29">
        <v>100</v>
      </c>
      <c r="L49" s="29">
        <f t="shared" si="40"/>
        <v>27600</v>
      </c>
      <c r="M49" s="7">
        <v>100</v>
      </c>
      <c r="N49" s="29">
        <f>M49*$G49</f>
        <v>27600</v>
      </c>
      <c r="O49" s="7">
        <v>100</v>
      </c>
      <c r="P49" s="29">
        <f>O49*$G49</f>
        <v>27600</v>
      </c>
      <c r="Q49" s="7">
        <v>150</v>
      </c>
      <c r="R49" s="29">
        <f t="shared" si="41"/>
        <v>41400</v>
      </c>
      <c r="S49" s="7">
        <v>125</v>
      </c>
      <c r="T49" s="29">
        <f t="shared" ref="T49" si="44">S49*$G49</f>
        <v>34500</v>
      </c>
      <c r="U49" s="7">
        <v>80</v>
      </c>
      <c r="V49" s="29">
        <f t="shared" ref="V49" si="45">U49*$G49</f>
        <v>22080</v>
      </c>
      <c r="W49" s="4"/>
    </row>
    <row r="50" spans="2:23" ht="15" thickBot="1">
      <c r="B50" s="4">
        <v>40</v>
      </c>
      <c r="C50" s="4" t="s">
        <v>175</v>
      </c>
      <c r="D50" s="4" t="s">
        <v>176</v>
      </c>
      <c r="E50" s="4" t="s">
        <v>176</v>
      </c>
      <c r="F50" s="4" t="s">
        <v>142</v>
      </c>
      <c r="G50" s="4">
        <v>14</v>
      </c>
      <c r="H50" s="28">
        <v>14700</v>
      </c>
      <c r="I50" s="7">
        <v>1200</v>
      </c>
      <c r="J50" s="29">
        <f t="shared" si="40"/>
        <v>16800</v>
      </c>
      <c r="K50" s="29">
        <v>1800</v>
      </c>
      <c r="L50" s="29">
        <f t="shared" si="40"/>
        <v>25200</v>
      </c>
      <c r="M50" s="7">
        <v>750</v>
      </c>
      <c r="N50" s="29">
        <f>M50*$G50</f>
        <v>10500</v>
      </c>
      <c r="O50" s="7">
        <v>1200</v>
      </c>
      <c r="P50" s="29">
        <f>O50*$G50</f>
        <v>16800</v>
      </c>
      <c r="Q50" s="7">
        <v>1800</v>
      </c>
      <c r="R50" s="29">
        <f t="shared" si="41"/>
        <v>25200</v>
      </c>
      <c r="S50" s="7">
        <v>950</v>
      </c>
      <c r="T50" s="29">
        <f t="shared" ref="T50" si="46">S50*$G50</f>
        <v>13300</v>
      </c>
      <c r="U50" s="7">
        <v>2850</v>
      </c>
      <c r="V50" s="29">
        <f t="shared" ref="V50" si="47">U50*$G50</f>
        <v>39900</v>
      </c>
      <c r="W50" s="4"/>
    </row>
    <row r="51" spans="2:23" ht="15" thickBot="1">
      <c r="B51" s="4"/>
      <c r="C51" s="4"/>
      <c r="D51" s="4"/>
      <c r="E51" s="4"/>
      <c r="F51" s="4"/>
      <c r="G51" s="4"/>
      <c r="H51" s="4"/>
      <c r="I51" s="4"/>
      <c r="J51" s="4"/>
      <c r="K51" s="4"/>
      <c r="L51" s="25"/>
      <c r="M51" s="4"/>
      <c r="N51" s="25"/>
      <c r="O51" s="25"/>
      <c r="P51" s="25"/>
      <c r="Q51" s="25"/>
      <c r="R51" s="25"/>
      <c r="S51" s="25"/>
      <c r="T51" s="25"/>
      <c r="U51" s="4"/>
      <c r="V51" s="25"/>
      <c r="W51" s="4"/>
    </row>
  </sheetData>
  <mergeCells count="40">
    <mergeCell ref="O7:P7"/>
    <mergeCell ref="M1:P1"/>
    <mergeCell ref="M2:P2"/>
    <mergeCell ref="M3:P3"/>
    <mergeCell ref="M4:P4"/>
    <mergeCell ref="M5:P5"/>
    <mergeCell ref="M6:P6"/>
    <mergeCell ref="S7:T7"/>
    <mergeCell ref="Q6:T6"/>
    <mergeCell ref="Q1:T1"/>
    <mergeCell ref="Q2:T2"/>
    <mergeCell ref="Q3:T3"/>
    <mergeCell ref="Q4:T4"/>
    <mergeCell ref="Q5:T5"/>
    <mergeCell ref="B1:C5"/>
    <mergeCell ref="D1:E5"/>
    <mergeCell ref="F1:H1"/>
    <mergeCell ref="F2:H2"/>
    <mergeCell ref="F3:H3"/>
    <mergeCell ref="F4:H4"/>
    <mergeCell ref="F5:H5"/>
    <mergeCell ref="B6:H6"/>
    <mergeCell ref="B7:H7"/>
    <mergeCell ref="I1:L1"/>
    <mergeCell ref="I2:L2"/>
    <mergeCell ref="I3:L3"/>
    <mergeCell ref="I4:L4"/>
    <mergeCell ref="I5:L5"/>
    <mergeCell ref="I7:J7"/>
    <mergeCell ref="I6:L6"/>
    <mergeCell ref="Q7:R7"/>
    <mergeCell ref="M7:N7"/>
    <mergeCell ref="U1:V1"/>
    <mergeCell ref="U2:V2"/>
    <mergeCell ref="U3:V3"/>
    <mergeCell ref="U4:V4"/>
    <mergeCell ref="U5:V5"/>
    <mergeCell ref="U6:V6"/>
    <mergeCell ref="U7:V7"/>
    <mergeCell ref="K7:L7"/>
  </mergeCells>
  <pageMargins left="0.7" right="0.7" top="0.75" bottom="0.75" header="0.3" footer="0.3"/>
  <pageSetup paperSize="9" orientation="portrait" verticalDpi="0" r:id="rId1"/>
  <ignoredErrors>
    <ignoredError sqref="U1:V6 U8:V8 B7:L7 U7:V7 B8:L8 Q1:T6 B31:K31 B13:K13 B36:K36 B12:I12 K12 B15:K15 B14:I14 K14 B17:K19 B16:I16 K16 B21:K21 B20:I20 K20 B23:K24 B22:I22 K22 B28:K28 B25:I27 K25:K27 B32:I35 K32:K35 B41:K41 B37:I40 K37:K40 B47:K47 B42:I46 K42:K46 B48:I50 K48:K50 B29:I30 K29:K30 B10:K11 B9:I9 K9 U9:U50 S8:T8 B1:L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Y53"/>
  <sheetViews>
    <sheetView workbookViewId="0">
      <selection activeCell="B2" sqref="B2:AM14"/>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30" width="14.42578125" style="2" customWidth="1"/>
    <col min="31" max="33" width="9.140625" style="2" customWidth="1"/>
    <col min="34" max="36" width="14.42578125" style="2" customWidth="1"/>
    <col min="37" max="39" width="9.140625" style="2" customWidth="1"/>
    <col min="40" max="16379" width="9.140625" style="1" customWidth="1"/>
  </cols>
  <sheetData>
    <row r="1" spans="2:39">
      <c r="B1" s="71"/>
      <c r="C1" s="71"/>
      <c r="D1" s="48" t="s">
        <v>0</v>
      </c>
      <c r="E1" s="48" t="s">
        <v>0</v>
      </c>
      <c r="F1" s="49" t="s">
        <v>0</v>
      </c>
      <c r="G1" s="73" t="s">
        <v>1</v>
      </c>
      <c r="H1" s="73" t="s">
        <v>1</v>
      </c>
      <c r="I1" s="73" t="s">
        <v>1</v>
      </c>
      <c r="J1" s="59" t="s">
        <v>81</v>
      </c>
      <c r="K1" s="59"/>
      <c r="L1" s="59"/>
      <c r="M1" s="59"/>
      <c r="N1" s="59"/>
      <c r="O1" s="60"/>
      <c r="P1" s="59" t="s">
        <v>82</v>
      </c>
      <c r="Q1" s="59"/>
      <c r="R1" s="59"/>
      <c r="S1" s="59"/>
      <c r="T1" s="59"/>
      <c r="U1" s="60"/>
      <c r="V1" s="59" t="s">
        <v>83</v>
      </c>
      <c r="W1" s="59"/>
      <c r="X1" s="59"/>
      <c r="Y1" s="59"/>
      <c r="Z1" s="59"/>
      <c r="AA1" s="60"/>
      <c r="AB1" s="59" t="s">
        <v>84</v>
      </c>
      <c r="AC1" s="59"/>
      <c r="AD1" s="59"/>
      <c r="AE1" s="59"/>
      <c r="AF1" s="59"/>
      <c r="AG1" s="60"/>
      <c r="AH1" s="59" t="s">
        <v>85</v>
      </c>
      <c r="AI1" s="59"/>
      <c r="AJ1" s="59"/>
      <c r="AK1" s="59"/>
      <c r="AL1" s="59"/>
      <c r="AM1" s="60"/>
    </row>
    <row r="2" spans="2:39">
      <c r="B2" s="72"/>
      <c r="C2" s="72"/>
      <c r="D2" s="50" t="s">
        <v>0</v>
      </c>
      <c r="E2" s="50" t="s">
        <v>0</v>
      </c>
      <c r="F2" s="51" t="s">
        <v>0</v>
      </c>
      <c r="G2" s="74" t="s">
        <v>6</v>
      </c>
      <c r="H2" s="74" t="s">
        <v>6</v>
      </c>
      <c r="I2" s="74" t="s">
        <v>6</v>
      </c>
      <c r="J2" s="61" t="s">
        <v>7</v>
      </c>
      <c r="K2" s="61"/>
      <c r="L2" s="61"/>
      <c r="M2" s="61"/>
      <c r="N2" s="61"/>
      <c r="O2" s="62"/>
      <c r="P2" s="61" t="s">
        <v>8</v>
      </c>
      <c r="Q2" s="61"/>
      <c r="R2" s="61"/>
      <c r="S2" s="61"/>
      <c r="T2" s="61"/>
      <c r="U2" s="62"/>
      <c r="V2" s="61" t="s">
        <v>9</v>
      </c>
      <c r="W2" s="61"/>
      <c r="X2" s="61"/>
      <c r="Y2" s="61"/>
      <c r="Z2" s="61"/>
      <c r="AA2" s="62"/>
      <c r="AB2" s="61" t="s">
        <v>10</v>
      </c>
      <c r="AC2" s="61"/>
      <c r="AD2" s="61"/>
      <c r="AE2" s="61"/>
      <c r="AF2" s="61"/>
      <c r="AG2" s="62"/>
      <c r="AH2" s="61" t="s">
        <v>11</v>
      </c>
      <c r="AI2" s="61"/>
      <c r="AJ2" s="61"/>
      <c r="AK2" s="61"/>
      <c r="AL2" s="61"/>
      <c r="AM2" s="62"/>
    </row>
    <row r="3" spans="2:39">
      <c r="B3" s="72"/>
      <c r="C3" s="72"/>
      <c r="D3" s="50" t="s">
        <v>0</v>
      </c>
      <c r="E3" s="50" t="s">
        <v>0</v>
      </c>
      <c r="F3" s="51" t="s">
        <v>0</v>
      </c>
      <c r="G3" s="74" t="s">
        <v>12</v>
      </c>
      <c r="H3" s="74" t="s">
        <v>12</v>
      </c>
      <c r="I3" s="74" t="s">
        <v>12</v>
      </c>
      <c r="J3" s="61" t="s">
        <v>13</v>
      </c>
      <c r="K3" s="61"/>
      <c r="L3" s="61"/>
      <c r="M3" s="61"/>
      <c r="N3" s="61"/>
      <c r="O3" s="62"/>
      <c r="P3" s="61" t="s">
        <v>14</v>
      </c>
      <c r="Q3" s="61"/>
      <c r="R3" s="61"/>
      <c r="S3" s="61"/>
      <c r="T3" s="61"/>
      <c r="U3" s="62"/>
      <c r="V3" s="61" t="s">
        <v>14</v>
      </c>
      <c r="W3" s="61"/>
      <c r="X3" s="61"/>
      <c r="Y3" s="61"/>
      <c r="Z3" s="61"/>
      <c r="AA3" s="62"/>
      <c r="AB3" s="61" t="s">
        <v>14</v>
      </c>
      <c r="AC3" s="61"/>
      <c r="AD3" s="61"/>
      <c r="AE3" s="61"/>
      <c r="AF3" s="61"/>
      <c r="AG3" s="62"/>
      <c r="AH3" s="61" t="s">
        <v>14</v>
      </c>
      <c r="AI3" s="61"/>
      <c r="AJ3" s="61"/>
      <c r="AK3" s="61"/>
      <c r="AL3" s="61"/>
      <c r="AM3" s="62"/>
    </row>
    <row r="4" spans="2:39">
      <c r="B4" s="72"/>
      <c r="C4" s="72"/>
      <c r="D4" s="50" t="s">
        <v>0</v>
      </c>
      <c r="E4" s="50" t="s">
        <v>0</v>
      </c>
      <c r="F4" s="51" t="s">
        <v>0</v>
      </c>
      <c r="G4" s="74" t="s">
        <v>15</v>
      </c>
      <c r="H4" s="74" t="s">
        <v>15</v>
      </c>
      <c r="I4" s="74" t="s">
        <v>15</v>
      </c>
      <c r="J4" s="61" t="s">
        <v>16</v>
      </c>
      <c r="K4" s="61"/>
      <c r="L4" s="61"/>
      <c r="M4" s="61"/>
      <c r="N4" s="61"/>
      <c r="O4" s="62"/>
      <c r="P4" s="61" t="s">
        <v>17</v>
      </c>
      <c r="Q4" s="61"/>
      <c r="R4" s="61"/>
      <c r="S4" s="61"/>
      <c r="T4" s="61"/>
      <c r="U4" s="62"/>
      <c r="V4" s="61" t="s">
        <v>17</v>
      </c>
      <c r="W4" s="61"/>
      <c r="X4" s="61"/>
      <c r="Y4" s="61"/>
      <c r="Z4" s="61"/>
      <c r="AA4" s="62"/>
      <c r="AB4" s="61" t="s">
        <v>17</v>
      </c>
      <c r="AC4" s="61"/>
      <c r="AD4" s="61"/>
      <c r="AE4" s="61"/>
      <c r="AF4" s="61"/>
      <c r="AG4" s="62"/>
      <c r="AH4" s="61" t="s">
        <v>17</v>
      </c>
      <c r="AI4" s="61"/>
      <c r="AJ4" s="61"/>
      <c r="AK4" s="61"/>
      <c r="AL4" s="61"/>
      <c r="AM4" s="62"/>
    </row>
    <row r="5" spans="2:39">
      <c r="B5" s="72"/>
      <c r="C5" s="72"/>
      <c r="D5" s="50" t="s">
        <v>0</v>
      </c>
      <c r="E5" s="50" t="s">
        <v>0</v>
      </c>
      <c r="F5" s="51" t="s">
        <v>0</v>
      </c>
      <c r="G5" s="72"/>
      <c r="H5" s="72"/>
      <c r="I5" s="72"/>
      <c r="J5" s="61" t="s">
        <v>18</v>
      </c>
      <c r="K5" s="61"/>
      <c r="L5" s="61"/>
      <c r="M5" s="61"/>
      <c r="N5" s="61"/>
      <c r="O5" s="62"/>
      <c r="P5" s="61" t="s">
        <v>19</v>
      </c>
      <c r="Q5" s="61"/>
      <c r="R5" s="61"/>
      <c r="S5" s="61"/>
      <c r="T5" s="61"/>
      <c r="U5" s="62"/>
      <c r="V5" s="61" t="s">
        <v>20</v>
      </c>
      <c r="W5" s="61"/>
      <c r="X5" s="61"/>
      <c r="Y5" s="61"/>
      <c r="Z5" s="61"/>
      <c r="AA5" s="62"/>
      <c r="AB5" s="61" t="s">
        <v>19</v>
      </c>
      <c r="AC5" s="61"/>
      <c r="AD5" s="61"/>
      <c r="AE5" s="61"/>
      <c r="AF5" s="61"/>
      <c r="AG5" s="62"/>
      <c r="AH5" s="61" t="s">
        <v>21</v>
      </c>
      <c r="AI5" s="61"/>
      <c r="AJ5" s="61"/>
      <c r="AK5" s="61"/>
      <c r="AL5" s="61"/>
      <c r="AM5" s="62"/>
    </row>
    <row r="6" spans="2:39">
      <c r="B6" s="69" t="s">
        <v>22</v>
      </c>
      <c r="C6" s="69" t="s">
        <v>22</v>
      </c>
      <c r="D6" s="69" t="s">
        <v>22</v>
      </c>
      <c r="E6" s="69" t="s">
        <v>22</v>
      </c>
      <c r="F6" s="69" t="s">
        <v>22</v>
      </c>
      <c r="G6" s="69" t="s">
        <v>22</v>
      </c>
      <c r="H6" s="69" t="s">
        <v>22</v>
      </c>
      <c r="I6" s="69" t="s">
        <v>22</v>
      </c>
      <c r="J6" s="63" t="s">
        <v>23</v>
      </c>
      <c r="K6" s="63"/>
      <c r="L6" s="63"/>
      <c r="M6" s="63"/>
      <c r="N6" s="63"/>
      <c r="O6" s="64"/>
      <c r="P6" s="63" t="s">
        <v>24</v>
      </c>
      <c r="Q6" s="63"/>
      <c r="R6" s="63"/>
      <c r="S6" s="63"/>
      <c r="T6" s="63"/>
      <c r="U6" s="64"/>
      <c r="V6" s="63" t="s">
        <v>25</v>
      </c>
      <c r="W6" s="63"/>
      <c r="X6" s="63"/>
      <c r="Y6" s="63"/>
      <c r="Z6" s="63"/>
      <c r="AA6" s="64"/>
      <c r="AB6" s="63" t="s">
        <v>26</v>
      </c>
      <c r="AC6" s="63"/>
      <c r="AD6" s="63"/>
      <c r="AE6" s="63"/>
      <c r="AF6" s="63"/>
      <c r="AG6" s="64"/>
      <c r="AH6" s="63" t="s">
        <v>27</v>
      </c>
      <c r="AI6" s="63"/>
      <c r="AJ6" s="63"/>
      <c r="AK6" s="63"/>
      <c r="AL6" s="63"/>
      <c r="AM6" s="64"/>
    </row>
    <row r="7" spans="2:39">
      <c r="B7" s="70" t="s">
        <v>28</v>
      </c>
      <c r="C7" s="70" t="s">
        <v>28</v>
      </c>
      <c r="D7" s="70" t="s">
        <v>28</v>
      </c>
      <c r="E7" s="70" t="s">
        <v>28</v>
      </c>
      <c r="F7" s="70" t="s">
        <v>28</v>
      </c>
      <c r="G7" s="70" t="s">
        <v>28</v>
      </c>
      <c r="H7" s="70" t="s">
        <v>28</v>
      </c>
      <c r="I7" s="70" t="s">
        <v>28</v>
      </c>
      <c r="J7" s="63" t="s">
        <v>29</v>
      </c>
      <c r="K7" s="63"/>
      <c r="L7" s="64"/>
      <c r="M7" s="64"/>
      <c r="N7" s="64"/>
      <c r="O7" s="64"/>
      <c r="P7" s="63" t="s">
        <v>29</v>
      </c>
      <c r="Q7" s="63"/>
      <c r="R7" s="64"/>
      <c r="S7" s="64"/>
      <c r="T7" s="64"/>
      <c r="U7" s="64"/>
      <c r="V7" s="63" t="s">
        <v>29</v>
      </c>
      <c r="W7" s="63"/>
      <c r="X7" s="64"/>
      <c r="Y7" s="64"/>
      <c r="Z7" s="64"/>
      <c r="AA7" s="64"/>
      <c r="AB7" s="63" t="s">
        <v>29</v>
      </c>
      <c r="AC7" s="63"/>
      <c r="AD7" s="64"/>
      <c r="AE7" s="64"/>
      <c r="AF7" s="64"/>
      <c r="AG7" s="64"/>
      <c r="AH7" s="63" t="s">
        <v>29</v>
      </c>
      <c r="AI7" s="63"/>
      <c r="AJ7" s="64"/>
      <c r="AK7" s="64"/>
      <c r="AL7" s="64"/>
      <c r="AM7" s="64"/>
    </row>
    <row r="8" spans="2:39">
      <c r="B8" s="70" t="s">
        <v>86</v>
      </c>
      <c r="C8" s="70" t="s">
        <v>86</v>
      </c>
      <c r="D8" s="70" t="s">
        <v>86</v>
      </c>
      <c r="E8" s="70" t="s">
        <v>86</v>
      </c>
      <c r="F8" s="70" t="s">
        <v>86</v>
      </c>
      <c r="G8" s="70" t="s">
        <v>86</v>
      </c>
      <c r="H8" s="70" t="s">
        <v>86</v>
      </c>
      <c r="I8" s="70" t="s">
        <v>86</v>
      </c>
      <c r="J8" s="63" t="s">
        <v>31</v>
      </c>
      <c r="K8" s="63"/>
      <c r="L8" s="64"/>
      <c r="M8" s="64"/>
      <c r="N8" s="64"/>
      <c r="O8" s="64"/>
      <c r="P8" s="63" t="s">
        <v>31</v>
      </c>
      <c r="Q8" s="63"/>
      <c r="R8" s="64"/>
      <c r="S8" s="64"/>
      <c r="T8" s="64"/>
      <c r="U8" s="64"/>
      <c r="V8" s="63" t="s">
        <v>31</v>
      </c>
      <c r="W8" s="63"/>
      <c r="X8" s="64"/>
      <c r="Y8" s="64"/>
      <c r="Z8" s="64"/>
      <c r="AA8" s="64"/>
      <c r="AB8" s="63" t="s">
        <v>31</v>
      </c>
      <c r="AC8" s="63"/>
      <c r="AD8" s="64"/>
      <c r="AE8" s="64"/>
      <c r="AF8" s="64"/>
      <c r="AG8" s="64"/>
      <c r="AH8" s="63" t="s">
        <v>31</v>
      </c>
      <c r="AI8" s="63"/>
      <c r="AJ8" s="64"/>
      <c r="AK8" s="64"/>
      <c r="AL8" s="64"/>
      <c r="AM8" s="64"/>
    </row>
    <row r="9" spans="2:39">
      <c r="B9" s="57" t="s">
        <v>33</v>
      </c>
      <c r="C9" s="57" t="s">
        <v>33</v>
      </c>
      <c r="D9" s="57" t="s">
        <v>33</v>
      </c>
      <c r="E9" s="57" t="s">
        <v>33</v>
      </c>
      <c r="F9" s="57" t="s">
        <v>33</v>
      </c>
      <c r="G9" s="57" t="s">
        <v>34</v>
      </c>
      <c r="H9" s="57" t="s">
        <v>34</v>
      </c>
      <c r="I9" s="57" t="s">
        <v>34</v>
      </c>
      <c r="J9" s="57" t="s">
        <v>32</v>
      </c>
      <c r="K9" s="57"/>
      <c r="L9" s="58"/>
      <c r="M9" s="58"/>
      <c r="N9" s="58"/>
      <c r="O9" s="58"/>
      <c r="P9" s="57" t="s">
        <v>32</v>
      </c>
      <c r="Q9" s="57"/>
      <c r="R9" s="58"/>
      <c r="S9" s="58"/>
      <c r="T9" s="58"/>
      <c r="U9" s="58"/>
      <c r="V9" s="57" t="s">
        <v>32</v>
      </c>
      <c r="W9" s="57"/>
      <c r="X9" s="58"/>
      <c r="Y9" s="58"/>
      <c r="Z9" s="58"/>
      <c r="AA9" s="58"/>
      <c r="AB9" s="57" t="s">
        <v>32</v>
      </c>
      <c r="AC9" s="57"/>
      <c r="AD9" s="58"/>
      <c r="AE9" s="58"/>
      <c r="AF9" s="58"/>
      <c r="AG9" s="58"/>
      <c r="AH9" s="57" t="s">
        <v>32</v>
      </c>
      <c r="AI9" s="57"/>
      <c r="AJ9" s="58"/>
      <c r="AK9" s="58"/>
      <c r="AL9" s="58"/>
      <c r="AM9" s="58"/>
    </row>
    <row r="10" spans="2:39">
      <c r="B10" s="57" t="s">
        <v>33</v>
      </c>
      <c r="C10" s="57" t="s">
        <v>33</v>
      </c>
      <c r="D10" s="57" t="s">
        <v>33</v>
      </c>
      <c r="E10" s="57" t="s">
        <v>33</v>
      </c>
      <c r="F10" s="57" t="s">
        <v>33</v>
      </c>
      <c r="G10" s="57" t="s">
        <v>36</v>
      </c>
      <c r="H10" s="57" t="s">
        <v>37</v>
      </c>
      <c r="I10" s="57"/>
      <c r="J10" s="57" t="s">
        <v>178</v>
      </c>
      <c r="K10" s="57"/>
      <c r="L10" s="58"/>
      <c r="M10" s="58"/>
      <c r="N10" s="58"/>
      <c r="O10" s="58"/>
      <c r="P10" s="57" t="s">
        <v>178</v>
      </c>
      <c r="Q10" s="57"/>
      <c r="R10" s="58"/>
      <c r="S10" s="58"/>
      <c r="T10" s="58"/>
      <c r="U10" s="58"/>
      <c r="V10" s="57" t="s">
        <v>178</v>
      </c>
      <c r="W10" s="57"/>
      <c r="X10" s="58"/>
      <c r="Y10" s="58"/>
      <c r="Z10" s="58"/>
      <c r="AA10" s="58"/>
      <c r="AB10" s="57" t="s">
        <v>178</v>
      </c>
      <c r="AC10" s="57"/>
      <c r="AD10" s="58"/>
      <c r="AE10" s="58"/>
      <c r="AF10" s="58"/>
      <c r="AG10" s="58"/>
      <c r="AH10" s="57" t="s">
        <v>178</v>
      </c>
      <c r="AI10" s="57"/>
      <c r="AJ10" s="58"/>
      <c r="AK10" s="58"/>
      <c r="AL10" s="58"/>
      <c r="AM10" s="58"/>
    </row>
    <row r="11" spans="2:39" ht="42.75">
      <c r="B11" s="20" t="s">
        <v>39</v>
      </c>
      <c r="C11" s="20" t="s">
        <v>40</v>
      </c>
      <c r="D11" s="20" t="s">
        <v>41</v>
      </c>
      <c r="E11" s="20" t="s">
        <v>44</v>
      </c>
      <c r="F11" s="20" t="s">
        <v>42</v>
      </c>
      <c r="G11" s="20" t="s">
        <v>43</v>
      </c>
      <c r="H11" s="20" t="s">
        <v>179</v>
      </c>
      <c r="I11" s="20" t="s">
        <v>180</v>
      </c>
      <c r="J11" s="11" t="s">
        <v>181</v>
      </c>
      <c r="K11" s="65" t="s">
        <v>182</v>
      </c>
      <c r="L11" s="66"/>
      <c r="M11" s="67"/>
      <c r="N11" s="67"/>
      <c r="O11" s="68"/>
      <c r="P11" s="11" t="s">
        <v>181</v>
      </c>
      <c r="Q11" s="65" t="s">
        <v>182</v>
      </c>
      <c r="R11" s="66"/>
      <c r="S11" s="67"/>
      <c r="T11" s="67"/>
      <c r="U11" s="68"/>
      <c r="V11" s="11" t="s">
        <v>181</v>
      </c>
      <c r="W11" s="65" t="s">
        <v>182</v>
      </c>
      <c r="X11" s="66"/>
      <c r="Y11" s="67"/>
      <c r="Z11" s="67"/>
      <c r="AA11" s="68"/>
      <c r="AB11" s="11" t="s">
        <v>181</v>
      </c>
      <c r="AC11" s="65" t="s">
        <v>182</v>
      </c>
      <c r="AD11" s="66"/>
      <c r="AE11" s="67"/>
      <c r="AF11" s="67"/>
      <c r="AG11" s="68"/>
      <c r="AH11" s="11" t="s">
        <v>181</v>
      </c>
      <c r="AI11" s="65" t="s">
        <v>182</v>
      </c>
      <c r="AJ11" s="66"/>
      <c r="AK11" s="67"/>
      <c r="AL11" s="67"/>
      <c r="AM11" s="68"/>
    </row>
    <row r="12" spans="2:39">
      <c r="B12" s="12">
        <v>1</v>
      </c>
      <c r="C12" s="12" t="s">
        <v>47</v>
      </c>
      <c r="D12" s="12" t="s">
        <v>48</v>
      </c>
      <c r="E12" s="12" t="s">
        <v>50</v>
      </c>
      <c r="F12" s="12" t="s">
        <v>49</v>
      </c>
      <c r="G12" s="12" t="s">
        <v>91</v>
      </c>
      <c r="H12" s="12" t="s">
        <v>52</v>
      </c>
      <c r="I12" s="12" t="s">
        <v>52</v>
      </c>
      <c r="J12" s="12" t="s">
        <v>50</v>
      </c>
      <c r="K12" s="56" t="s">
        <v>50</v>
      </c>
      <c r="L12" s="57"/>
      <c r="M12" s="57"/>
      <c r="N12" s="57"/>
      <c r="O12" s="58"/>
      <c r="P12" s="12" t="s">
        <v>50</v>
      </c>
      <c r="Q12" s="56" t="s">
        <v>50</v>
      </c>
      <c r="R12" s="57"/>
      <c r="S12" s="57"/>
      <c r="T12" s="57"/>
      <c r="U12" s="58"/>
      <c r="V12" s="12" t="s">
        <v>50</v>
      </c>
      <c r="W12" s="56" t="s">
        <v>50</v>
      </c>
      <c r="X12" s="57"/>
      <c r="Y12" s="57"/>
      <c r="Z12" s="57"/>
      <c r="AA12" s="58"/>
      <c r="AB12" s="12" t="s">
        <v>50</v>
      </c>
      <c r="AC12" s="56" t="s">
        <v>50</v>
      </c>
      <c r="AD12" s="57"/>
      <c r="AE12" s="57"/>
      <c r="AF12" s="57"/>
      <c r="AG12" s="58"/>
      <c r="AH12" s="12" t="s">
        <v>50</v>
      </c>
      <c r="AI12" s="56" t="s">
        <v>50</v>
      </c>
      <c r="AJ12" s="57"/>
      <c r="AK12" s="57"/>
      <c r="AL12" s="57"/>
      <c r="AM12" s="58"/>
    </row>
    <row r="13" spans="2:39">
      <c r="B13" s="12">
        <v>2</v>
      </c>
      <c r="C13" s="12" t="s">
        <v>92</v>
      </c>
      <c r="D13" s="12" t="s">
        <v>93</v>
      </c>
      <c r="E13" s="12" t="s">
        <v>50</v>
      </c>
      <c r="F13" s="12" t="s">
        <v>50</v>
      </c>
      <c r="G13" s="12" t="s">
        <v>183</v>
      </c>
      <c r="H13" s="12" t="s">
        <v>52</v>
      </c>
      <c r="I13" s="12" t="s">
        <v>52</v>
      </c>
      <c r="J13" s="12" t="s">
        <v>50</v>
      </c>
      <c r="K13" s="56" t="s">
        <v>50</v>
      </c>
      <c r="L13" s="57"/>
      <c r="M13" s="57"/>
      <c r="N13" s="57"/>
      <c r="O13" s="58"/>
      <c r="P13" s="12" t="s">
        <v>50</v>
      </c>
      <c r="Q13" s="56" t="s">
        <v>50</v>
      </c>
      <c r="R13" s="57"/>
      <c r="S13" s="57"/>
      <c r="T13" s="57"/>
      <c r="U13" s="58"/>
      <c r="V13" s="12" t="s">
        <v>50</v>
      </c>
      <c r="W13" s="56" t="s">
        <v>50</v>
      </c>
      <c r="X13" s="57"/>
      <c r="Y13" s="57"/>
      <c r="Z13" s="57"/>
      <c r="AA13" s="58"/>
      <c r="AB13" s="12" t="s">
        <v>50</v>
      </c>
      <c r="AC13" s="56" t="s">
        <v>50</v>
      </c>
      <c r="AD13" s="57"/>
      <c r="AE13" s="57"/>
      <c r="AF13" s="57"/>
      <c r="AG13" s="58"/>
      <c r="AH13" s="12" t="s">
        <v>50</v>
      </c>
      <c r="AI13" s="56" t="s">
        <v>50</v>
      </c>
      <c r="AJ13" s="57"/>
      <c r="AK13" s="57"/>
      <c r="AL13" s="57"/>
      <c r="AM13" s="58"/>
    </row>
    <row r="14" spans="2:39">
      <c r="B14" s="3">
        <v>3</v>
      </c>
      <c r="C14" s="3" t="s">
        <v>94</v>
      </c>
      <c r="D14" s="3" t="s">
        <v>95</v>
      </c>
      <c r="E14" s="3" t="s">
        <v>50</v>
      </c>
      <c r="F14" s="3" t="s">
        <v>50</v>
      </c>
      <c r="G14" s="3" t="s">
        <v>183</v>
      </c>
      <c r="H14" s="3" t="s">
        <v>52</v>
      </c>
      <c r="I14" s="3" t="s">
        <v>52</v>
      </c>
    </row>
    <row r="15" spans="2:39">
      <c r="B15" s="3">
        <v>4</v>
      </c>
      <c r="C15" s="3" t="s">
        <v>96</v>
      </c>
      <c r="D15" s="3" t="s">
        <v>97</v>
      </c>
      <c r="E15" s="3" t="s">
        <v>50</v>
      </c>
      <c r="F15" s="3" t="s">
        <v>98</v>
      </c>
      <c r="G15" s="3" t="s">
        <v>91</v>
      </c>
      <c r="H15" s="3" t="s">
        <v>52</v>
      </c>
      <c r="I15" s="3" t="s">
        <v>52</v>
      </c>
    </row>
    <row r="16" spans="2:39">
      <c r="B16" s="3">
        <v>5</v>
      </c>
      <c r="C16" s="3" t="s">
        <v>99</v>
      </c>
      <c r="D16" s="3" t="s">
        <v>100</v>
      </c>
      <c r="E16" s="3" t="s">
        <v>50</v>
      </c>
      <c r="F16" s="3" t="s">
        <v>50</v>
      </c>
      <c r="G16" s="3" t="s">
        <v>183</v>
      </c>
      <c r="H16" s="3" t="s">
        <v>52</v>
      </c>
      <c r="I16" s="3" t="s">
        <v>52</v>
      </c>
    </row>
    <row r="17" spans="2:9">
      <c r="B17" s="3">
        <v>6</v>
      </c>
      <c r="C17" s="3" t="s">
        <v>96</v>
      </c>
      <c r="D17" s="3" t="s">
        <v>101</v>
      </c>
      <c r="E17" s="3" t="s">
        <v>50</v>
      </c>
      <c r="F17" s="3" t="s">
        <v>98</v>
      </c>
      <c r="G17" s="3" t="s">
        <v>102</v>
      </c>
      <c r="H17" s="3" t="s">
        <v>52</v>
      </c>
      <c r="I17" s="3" t="s">
        <v>52</v>
      </c>
    </row>
    <row r="18" spans="2:9">
      <c r="B18" s="3">
        <v>7</v>
      </c>
      <c r="C18" s="3" t="s">
        <v>103</v>
      </c>
      <c r="D18" s="3" t="s">
        <v>104</v>
      </c>
      <c r="E18" s="3" t="s">
        <v>50</v>
      </c>
      <c r="F18" s="3" t="s">
        <v>50</v>
      </c>
      <c r="G18" s="3" t="s">
        <v>183</v>
      </c>
      <c r="H18" s="3" t="s">
        <v>52</v>
      </c>
      <c r="I18" s="3" t="s">
        <v>52</v>
      </c>
    </row>
    <row r="19" spans="2:9">
      <c r="B19" s="3">
        <v>8</v>
      </c>
      <c r="C19" s="3" t="s">
        <v>96</v>
      </c>
      <c r="D19" s="3" t="s">
        <v>105</v>
      </c>
      <c r="E19" s="3" t="s">
        <v>50</v>
      </c>
      <c r="F19" s="3" t="s">
        <v>98</v>
      </c>
      <c r="G19" s="3" t="s">
        <v>91</v>
      </c>
      <c r="H19" s="3" t="s">
        <v>52</v>
      </c>
      <c r="I19" s="3" t="s">
        <v>52</v>
      </c>
    </row>
    <row r="20" spans="2:9">
      <c r="B20" s="3">
        <v>9</v>
      </c>
      <c r="C20" s="3" t="s">
        <v>106</v>
      </c>
      <c r="D20" s="3" t="s">
        <v>107</v>
      </c>
      <c r="E20" s="3" t="s">
        <v>50</v>
      </c>
      <c r="F20" s="3" t="s">
        <v>50</v>
      </c>
      <c r="G20" s="3" t="s">
        <v>183</v>
      </c>
      <c r="H20" s="3" t="s">
        <v>52</v>
      </c>
      <c r="I20" s="3" t="s">
        <v>52</v>
      </c>
    </row>
    <row r="21" spans="2:9">
      <c r="B21" s="3">
        <v>10</v>
      </c>
      <c r="C21" s="3" t="s">
        <v>108</v>
      </c>
      <c r="D21" s="3" t="s">
        <v>109</v>
      </c>
      <c r="E21" s="3" t="s">
        <v>50</v>
      </c>
      <c r="F21" s="3" t="s">
        <v>50</v>
      </c>
      <c r="G21" s="3" t="s">
        <v>183</v>
      </c>
      <c r="H21" s="3" t="s">
        <v>52</v>
      </c>
      <c r="I21" s="3" t="s">
        <v>52</v>
      </c>
    </row>
    <row r="22" spans="2:9">
      <c r="B22" s="3">
        <v>11</v>
      </c>
      <c r="C22" s="3" t="s">
        <v>110</v>
      </c>
      <c r="D22" s="3" t="s">
        <v>111</v>
      </c>
      <c r="E22" s="3" t="s">
        <v>50</v>
      </c>
      <c r="F22" s="3" t="s">
        <v>50</v>
      </c>
      <c r="G22" s="3" t="s">
        <v>183</v>
      </c>
      <c r="H22" s="3" t="s">
        <v>52</v>
      </c>
      <c r="I22" s="3" t="s">
        <v>52</v>
      </c>
    </row>
    <row r="23" spans="2:9">
      <c r="B23" s="3">
        <v>12</v>
      </c>
      <c r="C23" s="3" t="s">
        <v>96</v>
      </c>
      <c r="D23" s="3" t="s">
        <v>112</v>
      </c>
      <c r="E23" s="3" t="s">
        <v>50</v>
      </c>
      <c r="F23" s="3" t="s">
        <v>113</v>
      </c>
      <c r="G23" s="3" t="s">
        <v>114</v>
      </c>
      <c r="H23" s="3" t="s">
        <v>52</v>
      </c>
      <c r="I23" s="3" t="s">
        <v>52</v>
      </c>
    </row>
    <row r="24" spans="2:9">
      <c r="B24" s="3">
        <v>13</v>
      </c>
      <c r="C24" s="3" t="s">
        <v>115</v>
      </c>
      <c r="D24" s="3" t="s">
        <v>116</v>
      </c>
      <c r="E24" s="3" t="s">
        <v>50</v>
      </c>
      <c r="F24" s="3" t="s">
        <v>50</v>
      </c>
      <c r="G24" s="3" t="s">
        <v>183</v>
      </c>
      <c r="H24" s="3" t="s">
        <v>52</v>
      </c>
      <c r="I24" s="3" t="s">
        <v>52</v>
      </c>
    </row>
    <row r="25" spans="2:9">
      <c r="B25" s="3">
        <v>14</v>
      </c>
      <c r="C25" s="3" t="s">
        <v>96</v>
      </c>
      <c r="D25" s="3" t="s">
        <v>117</v>
      </c>
      <c r="E25" s="3" t="s">
        <v>50</v>
      </c>
      <c r="F25" s="3" t="s">
        <v>118</v>
      </c>
      <c r="G25" s="3" t="s">
        <v>119</v>
      </c>
      <c r="H25" s="3" t="s">
        <v>52</v>
      </c>
      <c r="I25" s="3" t="s">
        <v>52</v>
      </c>
    </row>
    <row r="26" spans="2:9">
      <c r="B26" s="3">
        <v>15</v>
      </c>
      <c r="C26" s="3" t="s">
        <v>50</v>
      </c>
      <c r="D26" s="3" t="s">
        <v>120</v>
      </c>
      <c r="E26" s="3" t="s">
        <v>50</v>
      </c>
      <c r="F26" s="3" t="s">
        <v>50</v>
      </c>
      <c r="G26" s="3" t="s">
        <v>183</v>
      </c>
      <c r="H26" s="3" t="s">
        <v>52</v>
      </c>
      <c r="I26" s="3" t="s">
        <v>52</v>
      </c>
    </row>
    <row r="27" spans="2:9">
      <c r="B27" s="3">
        <v>16</v>
      </c>
      <c r="C27" s="3" t="s">
        <v>121</v>
      </c>
      <c r="D27" s="3" t="s">
        <v>111</v>
      </c>
      <c r="E27" s="3" t="s">
        <v>50</v>
      </c>
      <c r="F27" s="3" t="s">
        <v>50</v>
      </c>
      <c r="G27" s="3" t="s">
        <v>183</v>
      </c>
      <c r="H27" s="3" t="s">
        <v>52</v>
      </c>
      <c r="I27" s="3" t="s">
        <v>52</v>
      </c>
    </row>
    <row r="28" spans="2:9">
      <c r="B28" s="3">
        <v>17</v>
      </c>
      <c r="C28" s="3" t="s">
        <v>96</v>
      </c>
      <c r="D28" s="3" t="s">
        <v>122</v>
      </c>
      <c r="E28" s="3" t="s">
        <v>50</v>
      </c>
      <c r="F28" s="3" t="s">
        <v>113</v>
      </c>
      <c r="G28" s="3" t="s">
        <v>123</v>
      </c>
      <c r="H28" s="3" t="s">
        <v>52</v>
      </c>
      <c r="I28" s="3" t="s">
        <v>52</v>
      </c>
    </row>
    <row r="29" spans="2:9">
      <c r="B29" s="3">
        <v>18</v>
      </c>
      <c r="C29" s="3" t="s">
        <v>124</v>
      </c>
      <c r="D29" s="3" t="s">
        <v>125</v>
      </c>
      <c r="E29" s="3" t="s">
        <v>50</v>
      </c>
      <c r="F29" s="3" t="s">
        <v>98</v>
      </c>
      <c r="G29" s="3" t="s">
        <v>102</v>
      </c>
      <c r="H29" s="3" t="s">
        <v>52</v>
      </c>
      <c r="I29" s="3" t="s">
        <v>52</v>
      </c>
    </row>
    <row r="30" spans="2:9">
      <c r="B30" s="3">
        <v>19</v>
      </c>
      <c r="C30" s="3" t="s">
        <v>126</v>
      </c>
      <c r="D30" s="3" t="s">
        <v>127</v>
      </c>
      <c r="E30" s="3" t="s">
        <v>50</v>
      </c>
      <c r="F30" s="3" t="s">
        <v>98</v>
      </c>
      <c r="G30" s="3" t="s">
        <v>119</v>
      </c>
      <c r="H30" s="3" t="s">
        <v>52</v>
      </c>
      <c r="I30" s="3" t="s">
        <v>52</v>
      </c>
    </row>
    <row r="31" spans="2:9">
      <c r="B31" s="3">
        <v>20</v>
      </c>
      <c r="C31" s="3" t="s">
        <v>50</v>
      </c>
      <c r="D31" s="3" t="s">
        <v>128</v>
      </c>
      <c r="E31" s="3" t="s">
        <v>50</v>
      </c>
      <c r="F31" s="3" t="s">
        <v>50</v>
      </c>
      <c r="G31" s="3" t="s">
        <v>183</v>
      </c>
      <c r="H31" s="3" t="s">
        <v>52</v>
      </c>
      <c r="I31" s="3" t="s">
        <v>52</v>
      </c>
    </row>
    <row r="32" spans="2:9">
      <c r="B32" s="3">
        <v>21</v>
      </c>
      <c r="C32" s="3" t="s">
        <v>129</v>
      </c>
      <c r="D32" s="3" t="s">
        <v>130</v>
      </c>
      <c r="E32" s="3" t="s">
        <v>50</v>
      </c>
      <c r="F32" s="3" t="s">
        <v>131</v>
      </c>
      <c r="G32" s="3" t="s">
        <v>132</v>
      </c>
      <c r="H32" s="3" t="s">
        <v>52</v>
      </c>
      <c r="I32" s="3" t="s">
        <v>52</v>
      </c>
    </row>
    <row r="33" spans="2:9">
      <c r="B33" s="3">
        <v>22</v>
      </c>
      <c r="C33" s="3" t="s">
        <v>53</v>
      </c>
      <c r="D33" s="3" t="s">
        <v>54</v>
      </c>
      <c r="E33" s="3" t="s">
        <v>50</v>
      </c>
      <c r="F33" s="3" t="s">
        <v>49</v>
      </c>
      <c r="G33" s="3" t="s">
        <v>91</v>
      </c>
      <c r="H33" s="3" t="s">
        <v>52</v>
      </c>
      <c r="I33" s="3" t="s">
        <v>52</v>
      </c>
    </row>
    <row r="34" spans="2:9">
      <c r="B34" s="3">
        <v>23</v>
      </c>
      <c r="C34" s="3" t="s">
        <v>133</v>
      </c>
      <c r="D34" s="3" t="s">
        <v>134</v>
      </c>
      <c r="E34" s="3" t="s">
        <v>50</v>
      </c>
      <c r="F34" s="3" t="s">
        <v>50</v>
      </c>
      <c r="G34" s="3" t="s">
        <v>183</v>
      </c>
      <c r="H34" s="3" t="s">
        <v>52</v>
      </c>
      <c r="I34" s="3" t="s">
        <v>52</v>
      </c>
    </row>
    <row r="35" spans="2:9">
      <c r="B35" s="3">
        <v>24</v>
      </c>
      <c r="C35" s="3" t="s">
        <v>135</v>
      </c>
      <c r="D35" s="3" t="s">
        <v>136</v>
      </c>
      <c r="E35" s="3" t="s">
        <v>50</v>
      </c>
      <c r="F35" s="3" t="s">
        <v>137</v>
      </c>
      <c r="G35" s="3" t="s">
        <v>138</v>
      </c>
      <c r="H35" s="3" t="s">
        <v>52</v>
      </c>
      <c r="I35" s="3" t="s">
        <v>52</v>
      </c>
    </row>
    <row r="36" spans="2:9">
      <c r="B36" s="3">
        <v>25</v>
      </c>
      <c r="C36" s="3" t="s">
        <v>106</v>
      </c>
      <c r="D36" s="3" t="s">
        <v>139</v>
      </c>
      <c r="E36" s="3" t="s">
        <v>50</v>
      </c>
      <c r="F36" s="3" t="s">
        <v>140</v>
      </c>
      <c r="G36" s="3" t="s">
        <v>138</v>
      </c>
      <c r="H36" s="3" t="s">
        <v>52</v>
      </c>
      <c r="I36" s="3" t="s">
        <v>52</v>
      </c>
    </row>
    <row r="37" spans="2:9">
      <c r="B37" s="3">
        <v>26</v>
      </c>
      <c r="C37" s="3" t="s">
        <v>108</v>
      </c>
      <c r="D37" s="3" t="s">
        <v>141</v>
      </c>
      <c r="E37" s="3" t="s">
        <v>50</v>
      </c>
      <c r="F37" s="3" t="s">
        <v>142</v>
      </c>
      <c r="G37" s="3" t="s">
        <v>123</v>
      </c>
      <c r="H37" s="3" t="s">
        <v>52</v>
      </c>
      <c r="I37" s="3" t="s">
        <v>52</v>
      </c>
    </row>
    <row r="38" spans="2:9">
      <c r="B38" s="3">
        <v>27</v>
      </c>
      <c r="C38" s="3" t="s">
        <v>143</v>
      </c>
      <c r="D38" s="3" t="s">
        <v>144</v>
      </c>
      <c r="E38" s="3" t="s">
        <v>50</v>
      </c>
      <c r="F38" s="3" t="s">
        <v>142</v>
      </c>
      <c r="G38" s="3" t="s">
        <v>145</v>
      </c>
      <c r="H38" s="3" t="s">
        <v>52</v>
      </c>
      <c r="I38" s="3" t="s">
        <v>52</v>
      </c>
    </row>
    <row r="39" spans="2:9">
      <c r="B39" s="3">
        <v>28</v>
      </c>
      <c r="C39" s="3" t="s">
        <v>146</v>
      </c>
      <c r="D39" s="3" t="s">
        <v>147</v>
      </c>
      <c r="E39" s="3" t="s">
        <v>50</v>
      </c>
      <c r="F39" s="3" t="s">
        <v>50</v>
      </c>
      <c r="G39" s="3" t="s">
        <v>183</v>
      </c>
      <c r="H39" s="3" t="s">
        <v>52</v>
      </c>
      <c r="I39" s="3" t="s">
        <v>52</v>
      </c>
    </row>
    <row r="40" spans="2:9">
      <c r="B40" s="3">
        <v>29</v>
      </c>
      <c r="C40" s="3" t="s">
        <v>135</v>
      </c>
      <c r="D40" s="3" t="s">
        <v>148</v>
      </c>
      <c r="E40" s="3" t="s">
        <v>50</v>
      </c>
      <c r="F40" s="3" t="s">
        <v>140</v>
      </c>
      <c r="G40" s="3" t="s">
        <v>138</v>
      </c>
      <c r="H40" s="3" t="s">
        <v>52</v>
      </c>
      <c r="I40" s="3" t="s">
        <v>52</v>
      </c>
    </row>
    <row r="41" spans="2:9">
      <c r="B41" s="3">
        <v>30</v>
      </c>
      <c r="C41" s="3" t="s">
        <v>106</v>
      </c>
      <c r="D41" s="3" t="s">
        <v>149</v>
      </c>
      <c r="E41" s="3" t="s">
        <v>50</v>
      </c>
      <c r="F41" s="3" t="s">
        <v>150</v>
      </c>
      <c r="G41" s="3" t="s">
        <v>151</v>
      </c>
      <c r="H41" s="3" t="s">
        <v>52</v>
      </c>
      <c r="I41" s="3" t="s">
        <v>52</v>
      </c>
    </row>
    <row r="42" spans="2:9">
      <c r="B42" s="3">
        <v>31</v>
      </c>
      <c r="C42" s="3" t="s">
        <v>108</v>
      </c>
      <c r="D42" s="3" t="s">
        <v>152</v>
      </c>
      <c r="E42" s="3" t="s">
        <v>50</v>
      </c>
      <c r="F42" s="3" t="s">
        <v>142</v>
      </c>
      <c r="G42" s="3" t="s">
        <v>132</v>
      </c>
      <c r="H42" s="3" t="s">
        <v>52</v>
      </c>
      <c r="I42" s="3" t="s">
        <v>52</v>
      </c>
    </row>
    <row r="43" spans="2:9">
      <c r="B43" s="3">
        <v>32</v>
      </c>
      <c r="C43" s="3" t="s">
        <v>143</v>
      </c>
      <c r="D43" s="3" t="s">
        <v>153</v>
      </c>
      <c r="E43" s="3" t="s">
        <v>50</v>
      </c>
      <c r="F43" s="3" t="s">
        <v>140</v>
      </c>
      <c r="G43" s="3" t="s">
        <v>154</v>
      </c>
      <c r="H43" s="3" t="s">
        <v>52</v>
      </c>
      <c r="I43" s="3" t="s">
        <v>52</v>
      </c>
    </row>
    <row r="44" spans="2:9">
      <c r="B44" s="3">
        <v>33</v>
      </c>
      <c r="C44" s="3" t="s">
        <v>155</v>
      </c>
      <c r="D44" s="3" t="s">
        <v>156</v>
      </c>
      <c r="E44" s="3" t="s">
        <v>50</v>
      </c>
      <c r="F44" s="3" t="s">
        <v>50</v>
      </c>
      <c r="G44" s="3" t="s">
        <v>183</v>
      </c>
      <c r="H44" s="3" t="s">
        <v>52</v>
      </c>
      <c r="I44" s="3" t="s">
        <v>52</v>
      </c>
    </row>
    <row r="45" spans="2:9">
      <c r="B45" s="3">
        <v>34</v>
      </c>
      <c r="C45" s="3" t="s">
        <v>135</v>
      </c>
      <c r="D45" s="3" t="s">
        <v>157</v>
      </c>
      <c r="E45" s="3" t="s">
        <v>50</v>
      </c>
      <c r="F45" s="3" t="s">
        <v>142</v>
      </c>
      <c r="G45" s="3" t="s">
        <v>158</v>
      </c>
      <c r="H45" s="3" t="s">
        <v>52</v>
      </c>
      <c r="I45" s="3" t="s">
        <v>52</v>
      </c>
    </row>
    <row r="46" spans="2:9">
      <c r="B46" s="3">
        <v>35</v>
      </c>
      <c r="C46" s="3" t="s">
        <v>106</v>
      </c>
      <c r="D46" s="3" t="s">
        <v>159</v>
      </c>
      <c r="E46" s="3" t="s">
        <v>50</v>
      </c>
      <c r="F46" s="3" t="s">
        <v>160</v>
      </c>
      <c r="G46" s="3" t="s">
        <v>161</v>
      </c>
      <c r="H46" s="3" t="s">
        <v>52</v>
      </c>
      <c r="I46" s="3" t="s">
        <v>52</v>
      </c>
    </row>
    <row r="47" spans="2:9">
      <c r="B47" s="3">
        <v>36</v>
      </c>
      <c r="C47" s="3" t="s">
        <v>108</v>
      </c>
      <c r="D47" s="3" t="s">
        <v>162</v>
      </c>
      <c r="E47" s="3" t="s">
        <v>50</v>
      </c>
      <c r="F47" s="3" t="s">
        <v>160</v>
      </c>
      <c r="G47" s="3" t="s">
        <v>163</v>
      </c>
      <c r="H47" s="3" t="s">
        <v>52</v>
      </c>
      <c r="I47" s="3" t="s">
        <v>52</v>
      </c>
    </row>
    <row r="48" spans="2:9">
      <c r="B48" s="3">
        <v>37</v>
      </c>
      <c r="C48" s="3" t="s">
        <v>143</v>
      </c>
      <c r="D48" s="3" t="s">
        <v>164</v>
      </c>
      <c r="E48" s="3" t="s">
        <v>50</v>
      </c>
      <c r="F48" s="3" t="s">
        <v>160</v>
      </c>
      <c r="G48" s="3" t="s">
        <v>165</v>
      </c>
      <c r="H48" s="3" t="s">
        <v>52</v>
      </c>
      <c r="I48" s="3" t="s">
        <v>52</v>
      </c>
    </row>
    <row r="49" spans="2:9">
      <c r="B49" s="3">
        <v>38</v>
      </c>
      <c r="C49" s="3" t="s">
        <v>166</v>
      </c>
      <c r="D49" s="3" t="s">
        <v>167</v>
      </c>
      <c r="E49" s="3" t="s">
        <v>50</v>
      </c>
      <c r="F49" s="3" t="s">
        <v>160</v>
      </c>
      <c r="G49" s="3" t="s">
        <v>168</v>
      </c>
      <c r="H49" s="3" t="s">
        <v>52</v>
      </c>
      <c r="I49" s="3" t="s">
        <v>52</v>
      </c>
    </row>
    <row r="50" spans="2:9">
      <c r="B50" s="3">
        <v>39</v>
      </c>
      <c r="C50" s="3" t="s">
        <v>169</v>
      </c>
      <c r="D50" s="3" t="s">
        <v>170</v>
      </c>
      <c r="E50" s="3" t="s">
        <v>50</v>
      </c>
      <c r="F50" s="3" t="s">
        <v>50</v>
      </c>
      <c r="G50" s="3" t="s">
        <v>183</v>
      </c>
      <c r="H50" s="3" t="s">
        <v>52</v>
      </c>
      <c r="I50" s="3" t="s">
        <v>52</v>
      </c>
    </row>
    <row r="51" spans="2:9">
      <c r="B51" s="3">
        <v>40</v>
      </c>
      <c r="C51" s="3" t="s">
        <v>135</v>
      </c>
      <c r="D51" s="3" t="s">
        <v>171</v>
      </c>
      <c r="E51" s="3" t="s">
        <v>50</v>
      </c>
      <c r="F51" s="3" t="s">
        <v>172</v>
      </c>
      <c r="G51" s="3" t="s">
        <v>91</v>
      </c>
      <c r="H51" s="3" t="s">
        <v>52</v>
      </c>
      <c r="I51" s="3" t="s">
        <v>52</v>
      </c>
    </row>
    <row r="52" spans="2:9">
      <c r="B52" s="3">
        <v>41</v>
      </c>
      <c r="C52" s="3" t="s">
        <v>106</v>
      </c>
      <c r="D52" s="3" t="s">
        <v>173</v>
      </c>
      <c r="E52" s="3" t="s">
        <v>50</v>
      </c>
      <c r="F52" s="3" t="s">
        <v>142</v>
      </c>
      <c r="G52" s="3" t="s">
        <v>174</v>
      </c>
      <c r="H52" s="3" t="s">
        <v>52</v>
      </c>
      <c r="I52" s="3" t="s">
        <v>52</v>
      </c>
    </row>
    <row r="53" spans="2:9">
      <c r="B53" s="3">
        <v>42</v>
      </c>
      <c r="C53" s="3" t="s">
        <v>175</v>
      </c>
      <c r="D53" s="3" t="s">
        <v>176</v>
      </c>
      <c r="E53" s="3" t="s">
        <v>50</v>
      </c>
      <c r="F53" s="3" t="s">
        <v>142</v>
      </c>
      <c r="G53" s="3" t="s">
        <v>177</v>
      </c>
      <c r="H53" s="3" t="s">
        <v>52</v>
      </c>
      <c r="I53" s="3" t="s">
        <v>52</v>
      </c>
    </row>
  </sheetData>
  <mergeCells count="79">
    <mergeCell ref="B1:C5"/>
    <mergeCell ref="D1:F5"/>
    <mergeCell ref="G1:I1"/>
    <mergeCell ref="G2:I2"/>
    <mergeCell ref="G3:I3"/>
    <mergeCell ref="G4:I4"/>
    <mergeCell ref="G5:I5"/>
    <mergeCell ref="B6:I6"/>
    <mergeCell ref="B7:I7"/>
    <mergeCell ref="B8:I8"/>
    <mergeCell ref="B9:F10"/>
    <mergeCell ref="G9:I9"/>
    <mergeCell ref="G10"/>
    <mergeCell ref="H10:I10"/>
    <mergeCell ref="K12:O12"/>
    <mergeCell ref="K13:O13"/>
    <mergeCell ref="J1:O1"/>
    <mergeCell ref="J2:O2"/>
    <mergeCell ref="J3:O3"/>
    <mergeCell ref="J4:O4"/>
    <mergeCell ref="J5:O5"/>
    <mergeCell ref="J6:O6"/>
    <mergeCell ref="J7:O7"/>
    <mergeCell ref="J8:O8"/>
    <mergeCell ref="J9:O9"/>
    <mergeCell ref="J10:O10"/>
    <mergeCell ref="K11:O11"/>
    <mergeCell ref="Q12:U12"/>
    <mergeCell ref="Q13:U13"/>
    <mergeCell ref="P1:U1"/>
    <mergeCell ref="P2:U2"/>
    <mergeCell ref="P3:U3"/>
    <mergeCell ref="P4:U4"/>
    <mergeCell ref="P5:U5"/>
    <mergeCell ref="P6:U6"/>
    <mergeCell ref="P7:U7"/>
    <mergeCell ref="P8:U8"/>
    <mergeCell ref="P9:U9"/>
    <mergeCell ref="P10:U10"/>
    <mergeCell ref="Q11:U11"/>
    <mergeCell ref="W12:AA12"/>
    <mergeCell ref="W13:AA13"/>
    <mergeCell ref="V1:AA1"/>
    <mergeCell ref="V2:AA2"/>
    <mergeCell ref="V3:AA3"/>
    <mergeCell ref="V4:AA4"/>
    <mergeCell ref="V5:AA5"/>
    <mergeCell ref="V6:AA6"/>
    <mergeCell ref="V7:AA7"/>
    <mergeCell ref="V8:AA8"/>
    <mergeCell ref="V9:AA9"/>
    <mergeCell ref="V10:AA10"/>
    <mergeCell ref="W11:AA11"/>
    <mergeCell ref="AC12:AG12"/>
    <mergeCell ref="AC13:AG13"/>
    <mergeCell ref="AB1:AG1"/>
    <mergeCell ref="AB2:AG2"/>
    <mergeCell ref="AB3:AG3"/>
    <mergeCell ref="AB4:AG4"/>
    <mergeCell ref="AB5:AG5"/>
    <mergeCell ref="AB6:AG6"/>
    <mergeCell ref="AB7:AG7"/>
    <mergeCell ref="AB8:AG8"/>
    <mergeCell ref="AB9:AG9"/>
    <mergeCell ref="AB10:AG10"/>
    <mergeCell ref="AC11:AG11"/>
    <mergeCell ref="AI12:AM12"/>
    <mergeCell ref="AI13:AM13"/>
    <mergeCell ref="AH1:AM1"/>
    <mergeCell ref="AH2:AM2"/>
    <mergeCell ref="AH3:AM3"/>
    <mergeCell ref="AH4:AM4"/>
    <mergeCell ref="AH5:AM5"/>
    <mergeCell ref="AH6:AM6"/>
    <mergeCell ref="AH7:AM7"/>
    <mergeCell ref="AH8:AM8"/>
    <mergeCell ref="AH9:AM9"/>
    <mergeCell ref="AH10:AM10"/>
    <mergeCell ref="AI11:AM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Pushpak Mahesh Shewale</cp:lastModifiedBy>
  <dcterms:modified xsi:type="dcterms:W3CDTF">2024-12-27T12:57:17Z</dcterms:modified>
</cp:coreProperties>
</file>