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T14" i="1" l="1"/>
  <c r="T13" i="1"/>
  <c r="T12" i="1"/>
  <c r="N14" i="1"/>
  <c r="O14" i="1" s="1"/>
  <c r="N13" i="1"/>
  <c r="N12" i="1"/>
  <c r="O12" i="1" s="1"/>
  <c r="U12" i="1"/>
  <c r="U15" i="1"/>
  <c r="R15" i="1" s="1"/>
  <c r="U14" i="1"/>
  <c r="U13" i="1"/>
  <c r="U18" i="1"/>
  <c r="O18" i="1"/>
  <c r="O13" i="1"/>
  <c r="O15" i="1" l="1"/>
  <c r="O19" i="1" s="1"/>
  <c r="O20" i="1" s="1"/>
  <c r="L15" i="1"/>
  <c r="U19" i="1"/>
  <c r="U20" i="1" s="1"/>
</calcChain>
</file>

<file path=xl/sharedStrings.xml><?xml version="1.0" encoding="utf-8"?>
<sst xmlns="http://schemas.openxmlformats.org/spreadsheetml/2006/main" count="286" uniqueCount="79">
  <si>
    <t>RFQ No: R2366
 COST COMPARISON REPORT</t>
  </si>
  <si>
    <t>Comp. Date : 12/12/2024</t>
  </si>
  <si>
    <t>Vendor Name : PROSERVE MARKETING LLP (RV242523203)</t>
  </si>
  <si>
    <t>Vendor Name : THE LIGHT SQUARE (RV242523351)</t>
  </si>
  <si>
    <t>RFQ #: R2366</t>
  </si>
  <si>
    <t>Contact Name : MEGHRAJ S MAHAJAN</t>
  </si>
  <si>
    <t>Contact Name : SACHIN YADAV</t>
  </si>
  <si>
    <t>RFQ Date : 09/12/2024 12:50:17</t>
  </si>
  <si>
    <t>Vendor City : Mumbai</t>
  </si>
  <si>
    <t>BCD Date : 11/12/2024 23:55:00</t>
  </si>
  <si>
    <t xml:space="preserve">Telephone # : </t>
  </si>
  <si>
    <t>Mobile # : 99206 20999</t>
  </si>
  <si>
    <t>Mobile # : 9967222999</t>
  </si>
  <si>
    <t>PR Number : Semolina-2425-01242</t>
  </si>
  <si>
    <t>Email : Info@proserve.company</t>
  </si>
  <si>
    <t>Email : sachinby10@gmail.com</t>
  </si>
  <si>
    <t>Package / RFQ Name : LIGHTS for MUM CHAAYOS -T2 LVL 3</t>
  </si>
  <si>
    <t>Round # : 3 (RFQ)</t>
  </si>
  <si>
    <t xml:space="preserve">Buyer : Sarvesh Patil / Technical :  / Approver : </t>
  </si>
  <si>
    <t xml:space="preserve">Quotation Date : </t>
  </si>
  <si>
    <t xml:space="preserve">Quotation Validity Date : </t>
  </si>
  <si>
    <t>Comp. # : 3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</si>
  <si>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</si>
  <si>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</si>
  <si>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</si>
  <si>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</si>
  <si>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</si>
  <si>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</si>
  <si>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</si>
  <si>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</si>
  <si>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</si>
  <si>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</si>
  <si>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</si>
  <si>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</si>
  <si>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</si>
  <si>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</si>
  <si>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</si>
  <si>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</si>
  <si>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</si>
  <si>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</si>
  <si>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</si>
  <si>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>Decoration &amp; Other Fixture</t>
  </si>
  <si>
    <t>WHITE BODY 12 W WHITE BODY CONCEALED (SHIMMER 7W)  Make - ALT ENLIGHTENING SPACE</t>
  </si>
  <si>
    <t>NOS</t>
  </si>
  <si>
    <t/>
  </si>
  <si>
    <t>PROSERVE MARKETING LLP</t>
  </si>
  <si>
    <t>0.00</t>
  </si>
  <si>
    <t>SURFACE COB TILTABLE WHITE BODY (SHEEN 7W) Make - ALT ENLIGHTENING SPACE</t>
  </si>
  <si>
    <t>LED STRIP LIGHT 4000K</t>
  </si>
  <si>
    <t>MTR</t>
  </si>
  <si>
    <t>THE LIGHT SQUARE</t>
  </si>
  <si>
    <t>Item Total</t>
  </si>
  <si>
    <t>Discount Total Value</t>
  </si>
  <si>
    <t>Grand Dis. Amt</t>
  </si>
  <si>
    <t>Transportation with 18% GST</t>
  </si>
  <si>
    <t>Total Lot Charges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</si>
  <si>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</si>
  <si>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</si>
  <si>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</si>
  <si>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</si>
  <si>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</si>
  <si>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</si>
  <si>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</si>
  <si>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</si>
  <si>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</si>
  <si>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RV242523351</t>
  </si>
  <si>
    <t>Participate</t>
  </si>
  <si>
    <t>RV242523203</t>
  </si>
  <si>
    <t>Vendor Name : PROSERVE MARKETING LLP</t>
  </si>
  <si>
    <t>Vendor Name : THE LIGHT SQUARE</t>
  </si>
  <si>
    <t>Buyer : Sarvesh Patil</t>
  </si>
  <si>
    <t xml:space="preserve">Quote Currency : </t>
  </si>
  <si>
    <t>Last PO Unit Rate</t>
  </si>
  <si>
    <t>Last PO Total Value</t>
  </si>
  <si>
    <t>Score</t>
  </si>
  <si>
    <t>Justification</t>
  </si>
  <si>
    <t>4.000</t>
  </si>
  <si>
    <t>7.000</t>
  </si>
  <si>
    <t>15.000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</si>
</sst>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4" fontId="1" fillId="0" borderId="7" xfId="0" applyNumberFormat="1" applyFont="1" applyBorder="1" applyAlignment="1" applyProtection="1">
      <alignment horizontal="right" wrapText="1"/>
    </xf>
    <xf numFmtId="10" fontId="1" fillId="0" borderId="7" xfId="0" applyNumberFormat="1" applyFont="1" applyBorder="1" applyAlignment="1" applyProtection="1">
      <alignment wrapText="1"/>
    </xf>
    <xf numFmtId="3" fontId="1" fillId="2" borderId="7" xfId="0" applyNumberFormat="1" applyFont="1" applyFill="1" applyBorder="1" applyAlignment="1" applyProtection="1">
      <alignment horizontal="right" wrapText="1"/>
    </xf>
    <xf numFmtId="3" fontId="1" fillId="0" borderId="7" xfId="0" applyNumberFormat="1" applyFont="1" applyBorder="1" applyAlignment="1" applyProtection="1">
      <alignment wrapText="1"/>
    </xf>
    <xf numFmtId="3" fontId="1" fillId="2" borderId="7" xfId="0" applyNumberFormat="1" applyFont="1" applyFill="1" applyBorder="1" applyAlignment="1" applyProtection="1">
      <alignment wrapText="1"/>
    </xf>
    <xf numFmtId="3" fontId="6" fillId="3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Border="1" applyAlignment="1" applyProtection="1">
      <alignment horizontal="center" vertical="center" wrapText="1"/>
    </xf>
    <xf numFmtId="3" fontId="1" fillId="0" borderId="7" xfId="0" applyNumberFormat="1" applyFont="1" applyBorder="1" applyAlignment="1" applyProtection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4"/>
  <sheetViews>
    <sheetView tabSelected="1" topLeftCell="C1" workbookViewId="0">
      <selection activeCell="I12" sqref="I12:I14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1" width="14.42578125" style="1" customWidth="1"/>
    <col min="22" max="16382" width="9.140625" style="1" customWidth="1"/>
  </cols>
  <sheetData>
    <row r="1" spans="2:23">
      <c r="B1" s="17"/>
      <c r="C1" s="17"/>
      <c r="D1" s="19" t="s">
        <v>0</v>
      </c>
      <c r="E1" s="19" t="s">
        <v>0</v>
      </c>
      <c r="F1" s="20" t="s">
        <v>0</v>
      </c>
      <c r="G1" s="23" t="s">
        <v>1</v>
      </c>
      <c r="H1" s="23" t="s">
        <v>1</v>
      </c>
      <c r="I1" s="23" t="s">
        <v>1</v>
      </c>
      <c r="J1" s="29" t="s">
        <v>2</v>
      </c>
      <c r="K1" s="29"/>
      <c r="L1" s="30"/>
      <c r="M1" s="30"/>
      <c r="N1" s="30"/>
      <c r="O1" s="30"/>
      <c r="P1" s="29" t="s">
        <v>3</v>
      </c>
      <c r="Q1" s="29"/>
      <c r="R1" s="30"/>
      <c r="S1" s="30"/>
      <c r="T1" s="30"/>
      <c r="U1" s="30"/>
    </row>
    <row r="2" spans="2:23">
      <c r="B2" s="18"/>
      <c r="C2" s="18"/>
      <c r="D2" s="21" t="s">
        <v>0</v>
      </c>
      <c r="E2" s="21" t="s">
        <v>0</v>
      </c>
      <c r="F2" s="22" t="s">
        <v>0</v>
      </c>
      <c r="G2" s="24" t="s">
        <v>4</v>
      </c>
      <c r="H2" s="24" t="s">
        <v>4</v>
      </c>
      <c r="I2" s="24" t="s">
        <v>4</v>
      </c>
      <c r="J2" s="31" t="s">
        <v>5</v>
      </c>
      <c r="K2" s="31"/>
      <c r="L2" s="32"/>
      <c r="M2" s="32"/>
      <c r="N2" s="32"/>
      <c r="O2" s="32"/>
      <c r="P2" s="31" t="s">
        <v>6</v>
      </c>
      <c r="Q2" s="31"/>
      <c r="R2" s="32"/>
      <c r="S2" s="32"/>
      <c r="T2" s="32"/>
      <c r="U2" s="32"/>
      <c r="V2" s="5"/>
      <c r="W2" s="5"/>
    </row>
    <row r="3" spans="2:23">
      <c r="B3" s="18"/>
      <c r="C3" s="18"/>
      <c r="D3" s="21" t="s">
        <v>0</v>
      </c>
      <c r="E3" s="21" t="s">
        <v>0</v>
      </c>
      <c r="F3" s="22" t="s">
        <v>0</v>
      </c>
      <c r="G3" s="24" t="s">
        <v>7</v>
      </c>
      <c r="H3" s="24" t="s">
        <v>7</v>
      </c>
      <c r="I3" s="24" t="s">
        <v>7</v>
      </c>
      <c r="J3" s="31" t="s">
        <v>8</v>
      </c>
      <c r="K3" s="31"/>
      <c r="L3" s="32"/>
      <c r="M3" s="32"/>
      <c r="N3" s="32"/>
      <c r="O3" s="32"/>
      <c r="P3" s="31" t="s">
        <v>8</v>
      </c>
      <c r="Q3" s="31"/>
      <c r="R3" s="32"/>
      <c r="S3" s="32"/>
      <c r="T3" s="32"/>
      <c r="U3" s="32"/>
      <c r="V3" s="5"/>
      <c r="W3" s="5"/>
    </row>
    <row r="4" spans="2:23">
      <c r="B4" s="18"/>
      <c r="C4" s="18"/>
      <c r="D4" s="21" t="s">
        <v>0</v>
      </c>
      <c r="E4" s="21" t="s">
        <v>0</v>
      </c>
      <c r="F4" s="22" t="s">
        <v>0</v>
      </c>
      <c r="G4" s="24" t="s">
        <v>9</v>
      </c>
      <c r="H4" s="24" t="s">
        <v>9</v>
      </c>
      <c r="I4" s="24" t="s">
        <v>9</v>
      </c>
      <c r="J4" s="31" t="s">
        <v>10</v>
      </c>
      <c r="K4" s="31"/>
      <c r="L4" s="32"/>
      <c r="M4" s="32"/>
      <c r="N4" s="32"/>
      <c r="O4" s="32"/>
      <c r="P4" s="31" t="s">
        <v>10</v>
      </c>
      <c r="Q4" s="31"/>
      <c r="R4" s="32"/>
      <c r="S4" s="32"/>
      <c r="T4" s="32"/>
      <c r="U4" s="32"/>
      <c r="V4" s="5"/>
      <c r="W4" s="5"/>
    </row>
    <row r="5" spans="2:23">
      <c r="B5" s="18"/>
      <c r="C5" s="18"/>
      <c r="D5" s="21" t="s">
        <v>0</v>
      </c>
      <c r="E5" s="21" t="s">
        <v>0</v>
      </c>
      <c r="F5" s="22" t="s">
        <v>0</v>
      </c>
      <c r="G5" s="18"/>
      <c r="H5" s="18"/>
      <c r="I5" s="18"/>
      <c r="J5" s="31" t="s">
        <v>11</v>
      </c>
      <c r="K5" s="31"/>
      <c r="L5" s="32"/>
      <c r="M5" s="32"/>
      <c r="N5" s="32"/>
      <c r="O5" s="32"/>
      <c r="P5" s="31" t="s">
        <v>12</v>
      </c>
      <c r="Q5" s="31"/>
      <c r="R5" s="32"/>
      <c r="S5" s="32"/>
      <c r="T5" s="32"/>
      <c r="U5" s="32"/>
      <c r="V5" s="5"/>
      <c r="W5" s="5"/>
    </row>
    <row r="6" spans="2:23">
      <c r="B6" s="25" t="s">
        <v>13</v>
      </c>
      <c r="C6" s="25" t="s">
        <v>13</v>
      </c>
      <c r="D6" s="25" t="s">
        <v>13</v>
      </c>
      <c r="E6" s="25" t="s">
        <v>13</v>
      </c>
      <c r="F6" s="25" t="s">
        <v>13</v>
      </c>
      <c r="G6" s="25" t="s">
        <v>13</v>
      </c>
      <c r="H6" s="25" t="s">
        <v>13</v>
      </c>
      <c r="I6" s="25" t="s">
        <v>13</v>
      </c>
      <c r="J6" s="33" t="s">
        <v>14</v>
      </c>
      <c r="K6" s="33"/>
      <c r="L6" s="34"/>
      <c r="M6" s="34"/>
      <c r="N6" s="34"/>
      <c r="O6" s="34"/>
      <c r="P6" s="33" t="s">
        <v>15</v>
      </c>
      <c r="Q6" s="33"/>
      <c r="R6" s="34"/>
      <c r="S6" s="34"/>
      <c r="T6" s="34"/>
      <c r="U6" s="34"/>
      <c r="V6" s="5"/>
      <c r="W6" s="5"/>
    </row>
    <row r="7" spans="2:23">
      <c r="B7" s="26" t="s">
        <v>16</v>
      </c>
      <c r="C7" s="26" t="s">
        <v>16</v>
      </c>
      <c r="D7" s="26" t="s">
        <v>16</v>
      </c>
      <c r="E7" s="26" t="s">
        <v>16</v>
      </c>
      <c r="F7" s="26" t="s">
        <v>16</v>
      </c>
      <c r="G7" s="26" t="s">
        <v>16</v>
      </c>
      <c r="H7" s="26" t="s">
        <v>16</v>
      </c>
      <c r="I7" s="26" t="s">
        <v>16</v>
      </c>
      <c r="J7" s="33" t="s">
        <v>17</v>
      </c>
      <c r="K7" s="33"/>
      <c r="L7" s="34"/>
      <c r="M7" s="34"/>
      <c r="N7" s="34"/>
      <c r="O7" s="34"/>
      <c r="P7" s="33" t="s">
        <v>17</v>
      </c>
      <c r="Q7" s="33"/>
      <c r="R7" s="34"/>
      <c r="S7" s="34"/>
      <c r="T7" s="34"/>
      <c r="U7" s="34"/>
      <c r="V7" s="5"/>
      <c r="W7" s="5"/>
    </row>
    <row r="8" spans="2:23">
      <c r="B8" s="26" t="s">
        <v>18</v>
      </c>
      <c r="C8" s="26" t="s">
        <v>18</v>
      </c>
      <c r="D8" s="26" t="s">
        <v>18</v>
      </c>
      <c r="E8" s="26" t="s">
        <v>18</v>
      </c>
      <c r="F8" s="26" t="s">
        <v>18</v>
      </c>
      <c r="G8" s="26" t="s">
        <v>18</v>
      </c>
      <c r="H8" s="26" t="s">
        <v>18</v>
      </c>
      <c r="I8" s="26" t="s">
        <v>18</v>
      </c>
      <c r="J8" s="33" t="s">
        <v>19</v>
      </c>
      <c r="K8" s="33"/>
      <c r="L8" s="34"/>
      <c r="M8" s="33" t="s">
        <v>20</v>
      </c>
      <c r="N8" s="33"/>
      <c r="O8" s="34"/>
      <c r="P8" s="33" t="s">
        <v>19</v>
      </c>
      <c r="Q8" s="33"/>
      <c r="R8" s="34"/>
      <c r="S8" s="33" t="s">
        <v>20</v>
      </c>
      <c r="T8" s="33"/>
      <c r="U8" s="34"/>
      <c r="V8" s="5"/>
      <c r="W8" s="5"/>
    </row>
    <row r="9" spans="2:23">
      <c r="B9" s="27" t="s">
        <v>21</v>
      </c>
      <c r="C9" s="27" t="s">
        <v>21</v>
      </c>
      <c r="D9" s="27" t="s">
        <v>21</v>
      </c>
      <c r="E9" s="27" t="s">
        <v>21</v>
      </c>
      <c r="F9" s="27" t="s">
        <v>21</v>
      </c>
      <c r="G9" s="28" t="s">
        <v>22</v>
      </c>
      <c r="H9" s="28" t="s">
        <v>22</v>
      </c>
      <c r="I9" s="28" t="s">
        <v>22</v>
      </c>
      <c r="J9" s="28" t="s">
        <v>23</v>
      </c>
      <c r="K9" s="28"/>
      <c r="L9" s="35"/>
      <c r="M9" s="35"/>
      <c r="N9" s="35"/>
      <c r="O9" s="35"/>
      <c r="P9" s="28" t="s">
        <v>23</v>
      </c>
      <c r="Q9" s="28"/>
      <c r="R9" s="35"/>
      <c r="S9" s="35"/>
      <c r="T9" s="35"/>
      <c r="U9" s="35"/>
      <c r="V9" s="5"/>
      <c r="W9" s="5"/>
    </row>
    <row r="10" spans="2:23">
      <c r="B10" s="27" t="s">
        <v>21</v>
      </c>
      <c r="C10" s="27" t="s">
        <v>21</v>
      </c>
      <c r="D10" s="27" t="s">
        <v>21</v>
      </c>
      <c r="E10" s="27" t="s">
        <v>21</v>
      </c>
      <c r="F10" s="27" t="s">
        <v>21</v>
      </c>
      <c r="G10" s="28" t="s">
        <v>24</v>
      </c>
      <c r="H10" s="28" t="s">
        <v>25</v>
      </c>
      <c r="I10" s="28"/>
      <c r="J10" s="28" t="s">
        <v>26</v>
      </c>
      <c r="K10" s="28"/>
      <c r="L10" s="35"/>
      <c r="M10" s="35"/>
      <c r="N10" s="35"/>
      <c r="O10" s="35"/>
      <c r="P10" s="28" t="s">
        <v>26</v>
      </c>
      <c r="Q10" s="28"/>
      <c r="R10" s="35"/>
      <c r="S10" s="35"/>
      <c r="T10" s="35"/>
      <c r="U10" s="35"/>
      <c r="V10" s="5"/>
      <c r="W10" s="5"/>
    </row>
    <row r="11" spans="2:23" ht="30">
      <c r="B11" s="7" t="s">
        <v>27</v>
      </c>
      <c r="C11" s="7" t="s">
        <v>28</v>
      </c>
      <c r="D11" s="7" t="s">
        <v>29</v>
      </c>
      <c r="E11" s="7" t="s">
        <v>30</v>
      </c>
      <c r="F11" s="7" t="s">
        <v>31</v>
      </c>
      <c r="G11" s="7" t="s">
        <v>32</v>
      </c>
      <c r="H11" s="7" t="s">
        <v>33</v>
      </c>
      <c r="I11" s="7" t="s">
        <v>34</v>
      </c>
      <c r="J11" s="7" t="s">
        <v>35</v>
      </c>
      <c r="K11" s="7" t="s">
        <v>36</v>
      </c>
      <c r="L11" s="8" t="s">
        <v>37</v>
      </c>
      <c r="M11" s="8" t="s">
        <v>38</v>
      </c>
      <c r="N11" s="8" t="s">
        <v>39</v>
      </c>
      <c r="O11" s="8" t="s">
        <v>40</v>
      </c>
      <c r="P11" s="7" t="s">
        <v>35</v>
      </c>
      <c r="Q11" s="7" t="s">
        <v>36</v>
      </c>
      <c r="R11" s="8" t="s">
        <v>37</v>
      </c>
      <c r="S11" s="8" t="s">
        <v>38</v>
      </c>
      <c r="T11" s="8" t="s">
        <v>39</v>
      </c>
      <c r="U11" s="8" t="s">
        <v>40</v>
      </c>
      <c r="V11" s="15"/>
      <c r="W11" s="15"/>
    </row>
    <row r="12" spans="2:23">
      <c r="B12" s="9">
        <v>1</v>
      </c>
      <c r="C12" s="4" t="s">
        <v>41</v>
      </c>
      <c r="D12" s="4" t="s">
        <v>42</v>
      </c>
      <c r="E12" s="9" t="s">
        <v>43</v>
      </c>
      <c r="F12" s="9">
        <v>4</v>
      </c>
      <c r="G12" s="9" t="s">
        <v>44</v>
      </c>
      <c r="H12" s="9">
        <v>1600</v>
      </c>
      <c r="I12" s="4" t="s">
        <v>45</v>
      </c>
      <c r="J12" s="9">
        <v>1600</v>
      </c>
      <c r="K12" s="9">
        <v>0</v>
      </c>
      <c r="L12" s="9">
        <v>18</v>
      </c>
      <c r="M12" s="9" t="s">
        <v>44</v>
      </c>
      <c r="N12" s="65">
        <f>J12</f>
        <v>1600</v>
      </c>
      <c r="O12" s="66">
        <f>N12*$F12</f>
        <v>6400</v>
      </c>
      <c r="P12" s="9">
        <v>1635</v>
      </c>
      <c r="Q12" s="9">
        <v>0</v>
      </c>
      <c r="R12" s="9">
        <v>18</v>
      </c>
      <c r="S12" s="9" t="s">
        <v>44</v>
      </c>
      <c r="T12" s="66">
        <f>P12</f>
        <v>1635</v>
      </c>
      <c r="U12" s="66">
        <f>T12*$F12</f>
        <v>6540</v>
      </c>
      <c r="V12" s="11"/>
      <c r="W12" s="5"/>
    </row>
    <row r="13" spans="2:23">
      <c r="B13" s="9">
        <v>2</v>
      </c>
      <c r="C13" s="4" t="s">
        <v>41</v>
      </c>
      <c r="D13" s="4" t="s">
        <v>47</v>
      </c>
      <c r="E13" s="9" t="s">
        <v>43</v>
      </c>
      <c r="F13" s="9">
        <v>7</v>
      </c>
      <c r="G13" s="9" t="s">
        <v>44</v>
      </c>
      <c r="H13" s="9">
        <v>900</v>
      </c>
      <c r="I13" s="4" t="s">
        <v>45</v>
      </c>
      <c r="J13" s="9">
        <v>900</v>
      </c>
      <c r="K13" s="9">
        <v>0</v>
      </c>
      <c r="L13" s="9">
        <v>18</v>
      </c>
      <c r="M13" s="9" t="s">
        <v>44</v>
      </c>
      <c r="N13" s="10">
        <f t="shared" ref="N13:N14" si="0">J13</f>
        <v>900</v>
      </c>
      <c r="O13" s="66">
        <f t="shared" ref="O13:O14" si="1">N13*$F13</f>
        <v>6300</v>
      </c>
      <c r="P13" s="9">
        <v>2115</v>
      </c>
      <c r="Q13" s="9">
        <v>0</v>
      </c>
      <c r="R13" s="9">
        <v>18</v>
      </c>
      <c r="S13" s="9" t="s">
        <v>44</v>
      </c>
      <c r="T13" s="66">
        <f t="shared" ref="T13:T14" si="2">P13</f>
        <v>2115</v>
      </c>
      <c r="U13" s="66">
        <f t="shared" ref="U13" si="3">T13*$F13</f>
        <v>14805</v>
      </c>
      <c r="V13" s="11"/>
      <c r="W13" s="5"/>
    </row>
    <row r="14" spans="2:23">
      <c r="B14" s="9">
        <v>3</v>
      </c>
      <c r="C14" s="4" t="s">
        <v>41</v>
      </c>
      <c r="D14" s="4" t="s">
        <v>48</v>
      </c>
      <c r="E14" s="9" t="s">
        <v>49</v>
      </c>
      <c r="F14" s="9">
        <v>15</v>
      </c>
      <c r="G14" s="9" t="s">
        <v>44</v>
      </c>
      <c r="H14" s="9">
        <v>278</v>
      </c>
      <c r="I14" s="4" t="s">
        <v>50</v>
      </c>
      <c r="J14" s="9">
        <v>350</v>
      </c>
      <c r="K14" s="9">
        <v>0</v>
      </c>
      <c r="L14" s="9">
        <v>18</v>
      </c>
      <c r="M14" s="9" t="s">
        <v>44</v>
      </c>
      <c r="N14" s="9">
        <f t="shared" si="0"/>
        <v>350</v>
      </c>
      <c r="O14" s="66">
        <f>N14*$F14</f>
        <v>5250</v>
      </c>
      <c r="P14" s="9">
        <v>278</v>
      </c>
      <c r="Q14" s="9">
        <v>0</v>
      </c>
      <c r="R14" s="9">
        <v>18</v>
      </c>
      <c r="S14" s="9" t="s">
        <v>44</v>
      </c>
      <c r="T14" s="10">
        <f t="shared" si="2"/>
        <v>278</v>
      </c>
      <c r="U14" s="66">
        <f>T14*$F14</f>
        <v>4170</v>
      </c>
      <c r="V14" s="11"/>
      <c r="W14" s="5"/>
    </row>
    <row r="15" spans="2:23">
      <c r="B15" s="36" t="s">
        <v>51</v>
      </c>
      <c r="C15" s="36"/>
      <c r="D15" s="36"/>
      <c r="E15" s="36"/>
      <c r="F15" s="36"/>
      <c r="G15" s="36"/>
      <c r="H15" s="36"/>
      <c r="I15" s="36"/>
      <c r="J15" s="6"/>
      <c r="K15" s="13">
        <v>0</v>
      </c>
      <c r="L15" s="60">
        <f>O15*18%</f>
        <v>3231</v>
      </c>
      <c r="M15" s="6"/>
      <c r="N15" s="6"/>
      <c r="O15" s="62">
        <f>SUM(O12:O14)</f>
        <v>17950</v>
      </c>
      <c r="P15" s="6"/>
      <c r="Q15" s="13">
        <v>0</v>
      </c>
      <c r="R15" s="60">
        <f>U15*18%</f>
        <v>4592.7</v>
      </c>
      <c r="S15" s="6"/>
      <c r="T15" s="6"/>
      <c r="U15" s="62">
        <f>SUM(U12:U14)</f>
        <v>25515</v>
      </c>
      <c r="V15" s="5"/>
      <c r="W15" s="5"/>
    </row>
    <row r="16" spans="2:23">
      <c r="B16" s="28" t="s">
        <v>52</v>
      </c>
      <c r="C16" s="28"/>
      <c r="D16" s="28"/>
      <c r="E16" s="28"/>
      <c r="F16" s="28"/>
      <c r="G16" s="28"/>
      <c r="H16" s="28"/>
      <c r="I16" s="28"/>
      <c r="J16" s="6" t="s">
        <v>53</v>
      </c>
      <c r="K16" s="13">
        <v>0</v>
      </c>
      <c r="L16" s="6"/>
      <c r="M16" s="6"/>
      <c r="N16" s="6"/>
      <c r="O16" s="13">
        <v>0</v>
      </c>
      <c r="P16" s="6" t="s">
        <v>53</v>
      </c>
      <c r="Q16" s="13">
        <v>0</v>
      </c>
      <c r="R16" s="6"/>
      <c r="S16" s="6"/>
      <c r="T16" s="6"/>
      <c r="U16" s="13">
        <v>0</v>
      </c>
      <c r="V16" s="5"/>
      <c r="W16" s="5"/>
    </row>
    <row r="17" spans="2:23">
      <c r="B17" s="28" t="s">
        <v>54</v>
      </c>
      <c r="C17" s="28"/>
      <c r="D17" s="28"/>
      <c r="E17" s="28"/>
      <c r="F17" s="28"/>
      <c r="G17" s="28"/>
      <c r="H17" s="28"/>
      <c r="I17" s="28"/>
      <c r="J17" s="6"/>
      <c r="K17" s="6"/>
      <c r="L17" s="6"/>
      <c r="M17" s="6"/>
      <c r="N17" s="61">
        <v>0</v>
      </c>
      <c r="O17" s="13">
        <v>900</v>
      </c>
      <c r="P17" s="6"/>
      <c r="Q17" s="6"/>
      <c r="R17" s="6"/>
      <c r="S17" s="6"/>
      <c r="T17" s="61">
        <v>0</v>
      </c>
      <c r="U17" s="67">
        <v>1100</v>
      </c>
      <c r="V17" s="5"/>
      <c r="W17" s="5"/>
    </row>
    <row r="18" spans="2:23">
      <c r="B18" s="36" t="s">
        <v>55</v>
      </c>
      <c r="C18" s="36"/>
      <c r="D18" s="36"/>
      <c r="E18" s="36"/>
      <c r="F18" s="36"/>
      <c r="G18" s="36"/>
      <c r="H18" s="36"/>
      <c r="I18" s="36"/>
      <c r="J18" s="6"/>
      <c r="K18" s="6"/>
      <c r="L18" s="6"/>
      <c r="M18" s="6"/>
      <c r="N18" s="6"/>
      <c r="O18" s="14">
        <f>SUM(O17)</f>
        <v>900</v>
      </c>
      <c r="P18" s="6"/>
      <c r="Q18" s="6"/>
      <c r="R18" s="6"/>
      <c r="S18" s="6"/>
      <c r="T18" s="6"/>
      <c r="U18" s="14">
        <f>SUM(U17)</f>
        <v>1100</v>
      </c>
      <c r="V18" s="5"/>
      <c r="W18" s="5"/>
    </row>
    <row r="19" spans="2:23">
      <c r="B19" s="36" t="s">
        <v>56</v>
      </c>
      <c r="C19" s="36"/>
      <c r="D19" s="36"/>
      <c r="E19" s="36"/>
      <c r="F19" s="36"/>
      <c r="G19" s="36"/>
      <c r="H19" s="36"/>
      <c r="I19" s="36"/>
      <c r="J19" s="6"/>
      <c r="K19" s="6"/>
      <c r="L19" s="6"/>
      <c r="M19" s="6"/>
      <c r="N19" s="6"/>
      <c r="O19" s="62">
        <f>SUM(O15+O18)*18%</f>
        <v>3393</v>
      </c>
      <c r="P19" s="63"/>
      <c r="Q19" s="63"/>
      <c r="R19" s="63"/>
      <c r="S19" s="63"/>
      <c r="T19" s="63"/>
      <c r="U19" s="62">
        <f>SUM(U15+U18)*18%</f>
        <v>4790.7</v>
      </c>
      <c r="V19" s="5"/>
      <c r="W19" s="5"/>
    </row>
    <row r="20" spans="2:23">
      <c r="B20" s="36" t="s">
        <v>57</v>
      </c>
      <c r="C20" s="36"/>
      <c r="D20" s="36"/>
      <c r="E20" s="36"/>
      <c r="F20" s="36"/>
      <c r="G20" s="36"/>
      <c r="H20" s="36"/>
      <c r="I20" s="36"/>
      <c r="J20" s="6"/>
      <c r="K20" s="6"/>
      <c r="L20" s="6"/>
      <c r="M20" s="6"/>
      <c r="N20" s="12" t="s">
        <v>58</v>
      </c>
      <c r="O20" s="62">
        <f>SUM(O15+O18+O19)</f>
        <v>22243</v>
      </c>
      <c r="P20" s="63"/>
      <c r="Q20" s="63"/>
      <c r="R20" s="63"/>
      <c r="S20" s="63"/>
      <c r="T20" s="64" t="s">
        <v>58</v>
      </c>
      <c r="U20" s="62">
        <f>SUM(U15+U18+U19)</f>
        <v>31405.7</v>
      </c>
      <c r="V20" s="5"/>
      <c r="W20" s="5"/>
    </row>
    <row r="21" spans="2:23">
      <c r="B21" s="37" t="s">
        <v>59</v>
      </c>
      <c r="C21" s="38"/>
      <c r="D21" s="38"/>
      <c r="E21" s="38"/>
      <c r="F21" s="38"/>
      <c r="G21" s="38"/>
      <c r="H21" s="38"/>
      <c r="I21" s="38"/>
      <c r="J21" s="37" t="s">
        <v>17</v>
      </c>
      <c r="K21" s="37" t="s">
        <v>17</v>
      </c>
    </row>
    <row r="22" spans="2:23">
      <c r="B22" s="3" t="s">
        <v>60</v>
      </c>
      <c r="C22" s="3" t="s">
        <v>61</v>
      </c>
      <c r="D22" s="37" t="s">
        <v>62</v>
      </c>
      <c r="E22" s="38"/>
      <c r="F22" s="38"/>
      <c r="G22" s="38"/>
      <c r="H22" s="38"/>
      <c r="I22" s="38"/>
      <c r="J22" s="3" t="s">
        <v>63</v>
      </c>
      <c r="K22" s="3" t="s">
        <v>64</v>
      </c>
    </row>
    <row r="23" spans="2:23">
      <c r="B23" s="4">
        <v>1</v>
      </c>
      <c r="C23" s="4" t="s">
        <v>65</v>
      </c>
      <c r="D23" s="39" t="s">
        <v>50</v>
      </c>
      <c r="E23" s="40"/>
      <c r="F23" s="40"/>
      <c r="G23" s="40"/>
      <c r="H23" s="40"/>
      <c r="I23" s="40"/>
      <c r="J23" s="4" t="s">
        <v>66</v>
      </c>
      <c r="K23" s="4" t="s">
        <v>44</v>
      </c>
    </row>
    <row r="24" spans="2:23">
      <c r="B24" s="4">
        <v>2</v>
      </c>
      <c r="C24" s="4" t="s">
        <v>67</v>
      </c>
      <c r="D24" s="39" t="s">
        <v>45</v>
      </c>
      <c r="E24" s="40"/>
      <c r="F24" s="40"/>
      <c r="G24" s="40"/>
      <c r="H24" s="40"/>
      <c r="I24" s="40"/>
      <c r="J24" s="4" t="s">
        <v>66</v>
      </c>
      <c r="K24" s="4" t="s">
        <v>44</v>
      </c>
    </row>
  </sheetData>
  <mergeCells count="47">
    <mergeCell ref="B21:I21"/>
    <mergeCell ref="D22:I22"/>
    <mergeCell ref="J21:K21"/>
    <mergeCell ref="D23:I23"/>
    <mergeCell ref="D24:I24"/>
    <mergeCell ref="B16:I16"/>
    <mergeCell ref="B17:I17"/>
    <mergeCell ref="B19:I19"/>
    <mergeCell ref="B18:I18"/>
    <mergeCell ref="B20:I20"/>
    <mergeCell ref="B15:I15"/>
    <mergeCell ref="P7:U7"/>
    <mergeCell ref="P8:R8"/>
    <mergeCell ref="S8:U8"/>
    <mergeCell ref="P9:U9"/>
    <mergeCell ref="P10:U10"/>
    <mergeCell ref="J10:O10"/>
    <mergeCell ref="P1:U1"/>
    <mergeCell ref="P2:U2"/>
    <mergeCell ref="P3:U3"/>
    <mergeCell ref="P4:U4"/>
    <mergeCell ref="P5:U5"/>
    <mergeCell ref="P6:U6"/>
    <mergeCell ref="J6:O6"/>
    <mergeCell ref="J7:O7"/>
    <mergeCell ref="J8:L8"/>
    <mergeCell ref="M8:O8"/>
    <mergeCell ref="J9:O9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4"/>
  <sheetViews>
    <sheetView workbookViewId="0">
      <selection activeCell="B2" sqref="B2:U15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16382" width="9.140625" style="1" customWidth="1"/>
  </cols>
  <sheetData>
    <row r="1" spans="2:21">
      <c r="B1" s="41"/>
      <c r="C1" s="41"/>
      <c r="D1" s="19" t="s">
        <v>0</v>
      </c>
      <c r="E1" s="19" t="s">
        <v>0</v>
      </c>
      <c r="F1" s="20" t="s">
        <v>0</v>
      </c>
      <c r="G1" s="43" t="s">
        <v>1</v>
      </c>
      <c r="H1" s="43" t="s">
        <v>1</v>
      </c>
      <c r="I1" s="43" t="s">
        <v>1</v>
      </c>
      <c r="J1" s="56" t="s">
        <v>68</v>
      </c>
      <c r="K1" s="56"/>
      <c r="L1" s="56"/>
      <c r="M1" s="56"/>
      <c r="N1" s="56"/>
      <c r="O1" s="57"/>
      <c r="P1" s="56" t="s">
        <v>69</v>
      </c>
      <c r="Q1" s="56"/>
      <c r="R1" s="56"/>
      <c r="S1" s="56"/>
      <c r="T1" s="56"/>
      <c r="U1" s="57"/>
    </row>
    <row r="2" spans="2:21">
      <c r="B2" s="42"/>
      <c r="C2" s="42"/>
      <c r="D2" s="21" t="s">
        <v>0</v>
      </c>
      <c r="E2" s="21" t="s">
        <v>0</v>
      </c>
      <c r="F2" s="22" t="s">
        <v>0</v>
      </c>
      <c r="G2" s="44" t="s">
        <v>4</v>
      </c>
      <c r="H2" s="44" t="s">
        <v>4</v>
      </c>
      <c r="I2" s="44" t="s">
        <v>4</v>
      </c>
      <c r="J2" s="58" t="s">
        <v>5</v>
      </c>
      <c r="K2" s="58"/>
      <c r="L2" s="58"/>
      <c r="M2" s="58"/>
      <c r="N2" s="58"/>
      <c r="O2" s="59"/>
      <c r="P2" s="58" t="s">
        <v>6</v>
      </c>
      <c r="Q2" s="58"/>
      <c r="R2" s="58"/>
      <c r="S2" s="58"/>
      <c r="T2" s="58"/>
      <c r="U2" s="59"/>
    </row>
    <row r="3" spans="2:21">
      <c r="B3" s="42"/>
      <c r="C3" s="42"/>
      <c r="D3" s="21" t="s">
        <v>0</v>
      </c>
      <c r="E3" s="21" t="s">
        <v>0</v>
      </c>
      <c r="F3" s="22" t="s">
        <v>0</v>
      </c>
      <c r="G3" s="44" t="s">
        <v>7</v>
      </c>
      <c r="H3" s="44" t="s">
        <v>7</v>
      </c>
      <c r="I3" s="44" t="s">
        <v>7</v>
      </c>
      <c r="J3" s="58" t="s">
        <v>8</v>
      </c>
      <c r="K3" s="58"/>
      <c r="L3" s="58"/>
      <c r="M3" s="58"/>
      <c r="N3" s="58"/>
      <c r="O3" s="59"/>
      <c r="P3" s="58" t="s">
        <v>8</v>
      </c>
      <c r="Q3" s="58"/>
      <c r="R3" s="58"/>
      <c r="S3" s="58"/>
      <c r="T3" s="58"/>
      <c r="U3" s="59"/>
    </row>
    <row r="4" spans="2:21">
      <c r="B4" s="42"/>
      <c r="C4" s="42"/>
      <c r="D4" s="21" t="s">
        <v>0</v>
      </c>
      <c r="E4" s="21" t="s">
        <v>0</v>
      </c>
      <c r="F4" s="22" t="s">
        <v>0</v>
      </c>
      <c r="G4" s="44" t="s">
        <v>9</v>
      </c>
      <c r="H4" s="44" t="s">
        <v>9</v>
      </c>
      <c r="I4" s="44" t="s">
        <v>9</v>
      </c>
      <c r="J4" s="58" t="s">
        <v>10</v>
      </c>
      <c r="K4" s="58"/>
      <c r="L4" s="58"/>
      <c r="M4" s="58"/>
      <c r="N4" s="58"/>
      <c r="O4" s="59"/>
      <c r="P4" s="58" t="s">
        <v>10</v>
      </c>
      <c r="Q4" s="58"/>
      <c r="R4" s="58"/>
      <c r="S4" s="58"/>
      <c r="T4" s="58"/>
      <c r="U4" s="59"/>
    </row>
    <row r="5" spans="2:21">
      <c r="B5" s="42"/>
      <c r="C5" s="42"/>
      <c r="D5" s="21" t="s">
        <v>0</v>
      </c>
      <c r="E5" s="21" t="s">
        <v>0</v>
      </c>
      <c r="F5" s="22" t="s">
        <v>0</v>
      </c>
      <c r="G5" s="42"/>
      <c r="H5" s="42"/>
      <c r="I5" s="42"/>
      <c r="J5" s="58" t="s">
        <v>11</v>
      </c>
      <c r="K5" s="58"/>
      <c r="L5" s="58"/>
      <c r="M5" s="58"/>
      <c r="N5" s="58"/>
      <c r="O5" s="59"/>
      <c r="P5" s="58" t="s">
        <v>12</v>
      </c>
      <c r="Q5" s="58"/>
      <c r="R5" s="58"/>
      <c r="S5" s="58"/>
      <c r="T5" s="58"/>
      <c r="U5" s="59"/>
    </row>
    <row r="6" spans="2:21">
      <c r="B6" s="45" t="s">
        <v>13</v>
      </c>
      <c r="C6" s="45" t="s">
        <v>13</v>
      </c>
      <c r="D6" s="45" t="s">
        <v>13</v>
      </c>
      <c r="E6" s="45" t="s">
        <v>13</v>
      </c>
      <c r="F6" s="45" t="s">
        <v>13</v>
      </c>
      <c r="G6" s="45" t="s">
        <v>13</v>
      </c>
      <c r="H6" s="45" t="s">
        <v>13</v>
      </c>
      <c r="I6" s="45" t="s">
        <v>13</v>
      </c>
      <c r="J6" s="48" t="s">
        <v>14</v>
      </c>
      <c r="K6" s="48"/>
      <c r="L6" s="48"/>
      <c r="M6" s="48"/>
      <c r="N6" s="48"/>
      <c r="O6" s="49"/>
      <c r="P6" s="48" t="s">
        <v>15</v>
      </c>
      <c r="Q6" s="48"/>
      <c r="R6" s="48"/>
      <c r="S6" s="48"/>
      <c r="T6" s="48"/>
      <c r="U6" s="49"/>
    </row>
    <row r="7" spans="2:21">
      <c r="B7" s="46" t="s">
        <v>16</v>
      </c>
      <c r="C7" s="46" t="s">
        <v>16</v>
      </c>
      <c r="D7" s="46" t="s">
        <v>16</v>
      </c>
      <c r="E7" s="46" t="s">
        <v>16</v>
      </c>
      <c r="F7" s="46" t="s">
        <v>16</v>
      </c>
      <c r="G7" s="46" t="s">
        <v>16</v>
      </c>
      <c r="H7" s="46" t="s">
        <v>16</v>
      </c>
      <c r="I7" s="46" t="s">
        <v>16</v>
      </c>
      <c r="J7" s="48" t="s">
        <v>17</v>
      </c>
      <c r="K7" s="48"/>
      <c r="L7" s="49"/>
      <c r="M7" s="49"/>
      <c r="N7" s="49"/>
      <c r="O7" s="49"/>
      <c r="P7" s="48" t="s">
        <v>17</v>
      </c>
      <c r="Q7" s="48"/>
      <c r="R7" s="49"/>
      <c r="S7" s="49"/>
      <c r="T7" s="49"/>
      <c r="U7" s="49"/>
    </row>
    <row r="8" spans="2:21">
      <c r="B8" s="46" t="s">
        <v>70</v>
      </c>
      <c r="C8" s="46" t="s">
        <v>70</v>
      </c>
      <c r="D8" s="46" t="s">
        <v>70</v>
      </c>
      <c r="E8" s="46" t="s">
        <v>70</v>
      </c>
      <c r="F8" s="46" t="s">
        <v>70</v>
      </c>
      <c r="G8" s="46" t="s">
        <v>70</v>
      </c>
      <c r="H8" s="46" t="s">
        <v>70</v>
      </c>
      <c r="I8" s="46" t="s">
        <v>70</v>
      </c>
      <c r="J8" s="48" t="s">
        <v>19</v>
      </c>
      <c r="K8" s="48"/>
      <c r="L8" s="49"/>
      <c r="M8" s="49"/>
      <c r="N8" s="49"/>
      <c r="O8" s="49"/>
      <c r="P8" s="48" t="s">
        <v>19</v>
      </c>
      <c r="Q8" s="48"/>
      <c r="R8" s="49"/>
      <c r="S8" s="49"/>
      <c r="T8" s="49"/>
      <c r="U8" s="49"/>
    </row>
    <row r="9" spans="2:21">
      <c r="B9" s="47" t="s">
        <v>21</v>
      </c>
      <c r="C9" s="47" t="s">
        <v>21</v>
      </c>
      <c r="D9" s="47" t="s">
        <v>21</v>
      </c>
      <c r="E9" s="47" t="s">
        <v>21</v>
      </c>
      <c r="F9" s="47" t="s">
        <v>21</v>
      </c>
      <c r="G9" s="47" t="s">
        <v>22</v>
      </c>
      <c r="H9" s="47" t="s">
        <v>22</v>
      </c>
      <c r="I9" s="47" t="s">
        <v>22</v>
      </c>
      <c r="J9" s="47" t="s">
        <v>20</v>
      </c>
      <c r="K9" s="47"/>
      <c r="L9" s="50"/>
      <c r="M9" s="50"/>
      <c r="N9" s="50"/>
      <c r="O9" s="50"/>
      <c r="P9" s="47" t="s">
        <v>20</v>
      </c>
      <c r="Q9" s="47"/>
      <c r="R9" s="50"/>
      <c r="S9" s="50"/>
      <c r="T9" s="50"/>
      <c r="U9" s="50"/>
    </row>
    <row r="10" spans="2:21">
      <c r="B10" s="47" t="s">
        <v>21</v>
      </c>
      <c r="C10" s="47" t="s">
        <v>21</v>
      </c>
      <c r="D10" s="47" t="s">
        <v>21</v>
      </c>
      <c r="E10" s="47" t="s">
        <v>21</v>
      </c>
      <c r="F10" s="47" t="s">
        <v>21</v>
      </c>
      <c r="G10" s="47" t="s">
        <v>24</v>
      </c>
      <c r="H10" s="47" t="s">
        <v>25</v>
      </c>
      <c r="I10" s="47"/>
      <c r="J10" s="47" t="s">
        <v>71</v>
      </c>
      <c r="K10" s="47"/>
      <c r="L10" s="50"/>
      <c r="M10" s="50"/>
      <c r="N10" s="50"/>
      <c r="O10" s="50"/>
      <c r="P10" s="47" t="s">
        <v>71</v>
      </c>
      <c r="Q10" s="47"/>
      <c r="R10" s="50"/>
      <c r="S10" s="50"/>
      <c r="T10" s="50"/>
      <c r="U10" s="50"/>
    </row>
    <row r="11" spans="2:21" ht="42.75">
      <c r="B11" s="16" t="s">
        <v>27</v>
      </c>
      <c r="C11" s="16" t="s">
        <v>28</v>
      </c>
      <c r="D11" s="16" t="s">
        <v>29</v>
      </c>
      <c r="E11" s="16" t="s">
        <v>32</v>
      </c>
      <c r="F11" s="16" t="s">
        <v>30</v>
      </c>
      <c r="G11" s="16" t="s">
        <v>31</v>
      </c>
      <c r="H11" s="16" t="s">
        <v>72</v>
      </c>
      <c r="I11" s="16" t="s">
        <v>73</v>
      </c>
      <c r="J11" s="7" t="s">
        <v>74</v>
      </c>
      <c r="K11" s="51" t="s">
        <v>75</v>
      </c>
      <c r="L11" s="52"/>
      <c r="M11" s="53"/>
      <c r="N11" s="53"/>
      <c r="O11" s="54"/>
      <c r="P11" s="7" t="s">
        <v>74</v>
      </c>
      <c r="Q11" s="51" t="s">
        <v>75</v>
      </c>
      <c r="R11" s="52"/>
      <c r="S11" s="53"/>
      <c r="T11" s="53"/>
      <c r="U11" s="54"/>
    </row>
    <row r="12" spans="2:21" ht="57">
      <c r="B12" s="9">
        <v>1</v>
      </c>
      <c r="C12" s="9" t="s">
        <v>41</v>
      </c>
      <c r="D12" s="9" t="s">
        <v>42</v>
      </c>
      <c r="E12" s="9" t="s">
        <v>44</v>
      </c>
      <c r="F12" s="9" t="s">
        <v>43</v>
      </c>
      <c r="G12" s="9" t="s">
        <v>76</v>
      </c>
      <c r="H12" s="9" t="s">
        <v>46</v>
      </c>
      <c r="I12" s="9" t="s">
        <v>46</v>
      </c>
      <c r="J12" s="9" t="s">
        <v>44</v>
      </c>
      <c r="K12" s="55" t="s">
        <v>44</v>
      </c>
      <c r="L12" s="47"/>
      <c r="M12" s="47"/>
      <c r="N12" s="47"/>
      <c r="O12" s="50"/>
      <c r="P12" s="9" t="s">
        <v>44</v>
      </c>
      <c r="Q12" s="55" t="s">
        <v>44</v>
      </c>
      <c r="R12" s="47"/>
      <c r="S12" s="47"/>
      <c r="T12" s="47"/>
      <c r="U12" s="50"/>
    </row>
    <row r="13" spans="2:21" ht="42.75">
      <c r="B13" s="9">
        <v>2</v>
      </c>
      <c r="C13" s="9" t="s">
        <v>41</v>
      </c>
      <c r="D13" s="9" t="s">
        <v>47</v>
      </c>
      <c r="E13" s="9" t="s">
        <v>44</v>
      </c>
      <c r="F13" s="9" t="s">
        <v>43</v>
      </c>
      <c r="G13" s="9" t="s">
        <v>77</v>
      </c>
      <c r="H13" s="9" t="s">
        <v>46</v>
      </c>
      <c r="I13" s="9" t="s">
        <v>46</v>
      </c>
      <c r="J13" s="9" t="s">
        <v>44</v>
      </c>
      <c r="K13" s="55" t="s">
        <v>44</v>
      </c>
      <c r="L13" s="47"/>
      <c r="M13" s="47"/>
      <c r="N13" s="47"/>
      <c r="O13" s="50"/>
      <c r="P13" s="9" t="s">
        <v>44</v>
      </c>
      <c r="Q13" s="55" t="s">
        <v>44</v>
      </c>
      <c r="R13" s="47"/>
      <c r="S13" s="47"/>
      <c r="T13" s="47"/>
      <c r="U13" s="50"/>
    </row>
    <row r="14" spans="2:21" ht="28.5">
      <c r="B14" s="9">
        <v>3</v>
      </c>
      <c r="C14" s="9" t="s">
        <v>41</v>
      </c>
      <c r="D14" s="9" t="s">
        <v>48</v>
      </c>
      <c r="E14" s="9" t="s">
        <v>44</v>
      </c>
      <c r="F14" s="9" t="s">
        <v>49</v>
      </c>
      <c r="G14" s="9" t="s">
        <v>78</v>
      </c>
      <c r="H14" s="9" t="s">
        <v>46</v>
      </c>
      <c r="I14" s="9" t="s">
        <v>46</v>
      </c>
      <c r="J14" s="9" t="s">
        <v>44</v>
      </c>
      <c r="K14" s="55" t="s">
        <v>44</v>
      </c>
      <c r="L14" s="47"/>
      <c r="M14" s="47"/>
      <c r="N14" s="47"/>
      <c r="O14" s="50"/>
      <c r="P14" s="9" t="s">
        <v>44</v>
      </c>
      <c r="Q14" s="55" t="s">
        <v>44</v>
      </c>
      <c r="R14" s="47"/>
      <c r="S14" s="47"/>
      <c r="T14" s="47"/>
      <c r="U14" s="50"/>
    </row>
  </sheetData>
  <mergeCells count="42">
    <mergeCell ref="Q12:U12"/>
    <mergeCell ref="Q13:U13"/>
    <mergeCell ref="Q14:U14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K12:O12"/>
    <mergeCell ref="K13:O13"/>
    <mergeCell ref="K14:O14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Sarvesh Patil</cp:lastModifiedBy>
  <dcterms:modified xsi:type="dcterms:W3CDTF">2024-12-12T07:34:02Z</dcterms:modified>
</cp:coreProperties>
</file>