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Mumbai T1\Ultra Bar\Sofa &amp; Chair repair\"/>
    </mc:Choice>
  </mc:AlternateContent>
  <bookViews>
    <workbookView xWindow="0" yWindow="0" windowWidth="19200" windowHeight="693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J5" i="1" l="1"/>
  <c r="J4" i="1"/>
  <c r="J3" i="1"/>
  <c r="J6" i="1" s="1"/>
  <c r="J8" i="1" s="1"/>
  <c r="J9" i="1" s="1"/>
  <c r="N5" i="1" l="1"/>
  <c r="N4" i="1"/>
  <c r="N3" i="1"/>
  <c r="L5" i="1"/>
  <c r="L4" i="1"/>
  <c r="L3" i="1"/>
  <c r="L6" i="1" s="1"/>
  <c r="L8" i="1" s="1"/>
  <c r="L9" i="1" s="1"/>
  <c r="H3" i="1"/>
  <c r="H4" i="1"/>
  <c r="H5" i="1"/>
  <c r="H6" i="1" l="1"/>
  <c r="H8" i="1" s="1"/>
  <c r="H9" i="1" s="1"/>
  <c r="N6" i="1"/>
  <c r="N8" i="1" s="1"/>
  <c r="N9" i="1" s="1"/>
</calcChain>
</file>

<file path=xl/sharedStrings.xml><?xml version="1.0" encoding="utf-8"?>
<sst xmlns="http://schemas.openxmlformats.org/spreadsheetml/2006/main" count="149" uniqueCount="55">
  <si>
    <t>RFQ No: R2364
 COST COMPARISON REPORT</t>
  </si>
  <si>
    <t>Comp. Date : 05/12/2024</t>
  </si>
  <si>
    <t>RFQ #: R2364</t>
  </si>
  <si>
    <t>Contact Name : UMESH GIRI</t>
  </si>
  <si>
    <t>RFQ Date : 04/12/2024 12:20:46</t>
  </si>
  <si>
    <t xml:space="preserve">Vendor City : </t>
  </si>
  <si>
    <t>BCD Date : 07/12/2024 12:22:00</t>
  </si>
  <si>
    <t xml:space="preserve">Telephone # : </t>
  </si>
  <si>
    <t>Mobile # : 9158510208</t>
  </si>
  <si>
    <t>PR Number : Semolina-2425-01139</t>
  </si>
  <si>
    <t>Email : stonecare2024@gmail.com</t>
  </si>
  <si>
    <t>Package / RFQ Name : Sofa &amp; Chair Repair- Ultra Bar Mumbai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</si>
  <si>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</si>
  <si>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</si>
  <si>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</si>
  <si>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</si>
  <si>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</si>
  <si>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BUDGET PRICE :</t>
  </si>
  <si>
    <t>#</t>
  </si>
  <si>
    <t>Item Code</t>
  </si>
  <si>
    <t>Item Description</t>
  </si>
  <si>
    <t>Unit</t>
  </si>
  <si>
    <t>Qty</t>
  </si>
  <si>
    <t>Last PO Details</t>
  </si>
  <si>
    <t>Unit Price</t>
  </si>
  <si>
    <t>Total</t>
  </si>
  <si>
    <t/>
  </si>
  <si>
    <t xml:space="preserve">Wooden Scrub Polish, Leg Buffer
Change, All Foam Change, New
Fabric fixing along with Labour
charges and Transportation
charges. </t>
  </si>
  <si>
    <t>NOS</t>
  </si>
  <si>
    <t>8200.00</t>
  </si>
  <si>
    <t>0.00</t>
  </si>
  <si>
    <t>Foam Change, New Leather fixing
along with Labour charges and
Transportation charges.</t>
  </si>
  <si>
    <t>3200.00</t>
  </si>
  <si>
    <t>4200.00</t>
  </si>
  <si>
    <t>Item Total</t>
  </si>
  <si>
    <t>170,400.00</t>
  </si>
  <si>
    <t>Discount Total Value</t>
  </si>
  <si>
    <t>GST Total Amount</t>
  </si>
  <si>
    <t>Net Landed Cost</t>
  </si>
  <si>
    <t>INR</t>
  </si>
  <si>
    <t>Vendor Name : STONE CARE FACILITY</t>
  </si>
  <si>
    <t>Buyer : Mrunal Joshi</t>
  </si>
  <si>
    <t xml:space="preserve">Quote Currency : </t>
  </si>
  <si>
    <t>Last PO Unit Rate</t>
  </si>
  <si>
    <t>Last PO Total Value</t>
  </si>
  <si>
    <t>Score</t>
  </si>
  <si>
    <t>Justification</t>
  </si>
  <si>
    <t>12.000</t>
  </si>
  <si>
    <t>8.000</t>
  </si>
  <si>
    <t>Neel Kamal Enterprises</t>
  </si>
  <si>
    <t>Kasim Sofa Maker</t>
  </si>
  <si>
    <t>Chair &amp; Soda Repair Works- Ultra Bar Mumbai T1</t>
  </si>
  <si>
    <t>STONE CARE FACILITY (R0)</t>
  </si>
  <si>
    <t>STONE CARE FACILITY (R1)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</si>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</sst>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  <font>
      <b/>
      <sz val="16"/>
      <color rgb="FF000000"/>
      <name val="Cambria"/>
      <family val="1"/>
    </font>
    <font>
      <b/>
      <sz val="12"/>
      <name val="Cambria"/>
      <family val="1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164" fontId="1" fillId="0" borderId="7" xfId="1" applyNumberFormat="1" applyFont="1" applyBorder="1" applyAlignment="1" applyProtection="1">
      <alignment horizontal="center" vertical="center" wrapText="1"/>
    </xf>
    <xf numFmtId="164" fontId="1" fillId="0" borderId="7" xfId="1" applyNumberFormat="1" applyFont="1" applyBorder="1" applyAlignment="1" applyProtection="1">
      <alignment horizontal="right" wrapText="1"/>
    </xf>
    <xf numFmtId="164" fontId="1" fillId="0" borderId="7" xfId="1" applyNumberFormat="1" applyFont="1" applyBorder="1" applyAlignment="1" applyProtection="1">
      <alignment wrapText="1"/>
    </xf>
    <xf numFmtId="164" fontId="1" fillId="2" borderId="7" xfId="1" applyNumberFormat="1" applyFont="1" applyFill="1" applyBorder="1" applyAlignment="1" applyProtection="1">
      <alignment horizontal="right" wrapText="1"/>
    </xf>
    <xf numFmtId="164" fontId="6" fillId="3" borderId="7" xfId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164" fontId="2" fillId="0" borderId="7" xfId="1" applyNumberFormat="1" applyFont="1" applyBorder="1" applyAlignment="1" applyProtection="1">
      <alignment wrapText="1"/>
    </xf>
    <xf numFmtId="164" fontId="2" fillId="2" borderId="7" xfId="1" applyNumberFormat="1" applyFont="1" applyFill="1" applyBorder="1" applyAlignment="1" applyProtection="1">
      <alignment horizontal="right" wrapText="1"/>
    </xf>
    <xf numFmtId="0" fontId="3" fillId="0" borderId="0" xfId="0" applyNumberFormat="1" applyFont="1" applyProtection="1"/>
    <xf numFmtId="164" fontId="2" fillId="2" borderId="7" xfId="1" applyNumberFormat="1" applyFont="1" applyFill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wrapText="1"/>
    </xf>
    <xf numFmtId="0" fontId="9" fillId="2" borderId="8" xfId="0" applyNumberFormat="1" applyFont="1" applyFill="1" applyBorder="1" applyAlignment="1" applyProtection="1">
      <alignment horizontal="center"/>
    </xf>
    <xf numFmtId="0" fontId="9" fillId="2" borderId="9" xfId="0" applyNumberFormat="1" applyFont="1" applyFill="1" applyBorder="1" applyAlignment="1" applyProtection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4" borderId="7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1"/>
  <sheetViews>
    <sheetView tabSelected="1" zoomScale="62" workbookViewId="0">
      <selection activeCell="I12" sqref="I12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11.36328125" style="1" customWidth="1"/>
    <col min="7" max="10" width="14.453125" style="1" customWidth="1"/>
    <col min="11" max="12" width="15.453125" style="1" customWidth="1"/>
    <col min="13" max="14" width="14.453125" style="1" customWidth="1"/>
    <col min="15" max="16376" width="9.1796875" style="1" customWidth="1"/>
  </cols>
  <sheetData>
    <row r="1" spans="1:16376" ht="29" customHeight="1" thickBot="1" x14ac:dyDescent="0.4">
      <c r="B1" s="23" t="s">
        <v>51</v>
      </c>
      <c r="C1" s="24"/>
      <c r="D1" s="24"/>
      <c r="E1" s="24"/>
      <c r="F1" s="25"/>
      <c r="G1" s="19" t="s">
        <v>52</v>
      </c>
      <c r="H1" s="20"/>
      <c r="I1" s="19" t="s">
        <v>53</v>
      </c>
      <c r="J1" s="20"/>
      <c r="K1" s="19" t="s">
        <v>49</v>
      </c>
      <c r="L1" s="20"/>
      <c r="M1" s="21" t="s">
        <v>50</v>
      </c>
      <c r="N1" s="22"/>
    </row>
    <row r="2" spans="1:16376" ht="15" thickBot="1" x14ac:dyDescent="0.4"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24</v>
      </c>
      <c r="H2" s="4" t="s">
        <v>25</v>
      </c>
      <c r="I2" s="4" t="s">
        <v>24</v>
      </c>
      <c r="J2" s="4" t="s">
        <v>25</v>
      </c>
      <c r="K2" s="4" t="s">
        <v>24</v>
      </c>
      <c r="L2" s="4" t="s">
        <v>25</v>
      </c>
      <c r="M2" s="4" t="s">
        <v>24</v>
      </c>
      <c r="N2" s="4" t="s">
        <v>25</v>
      </c>
    </row>
    <row r="3" spans="1:16376" ht="75.5" customHeight="1" thickBot="1" x14ac:dyDescent="0.4">
      <c r="B3" s="5">
        <v>1</v>
      </c>
      <c r="C3" s="5" t="s">
        <v>26</v>
      </c>
      <c r="D3" s="5" t="s">
        <v>27</v>
      </c>
      <c r="E3" s="5" t="s">
        <v>28</v>
      </c>
      <c r="F3" s="7">
        <v>12</v>
      </c>
      <c r="G3" s="11">
        <v>8500</v>
      </c>
      <c r="H3" s="7">
        <f t="shared" ref="H3:L5" si="0">G3*$F3</f>
        <v>102000</v>
      </c>
      <c r="I3" s="11">
        <v>8200</v>
      </c>
      <c r="J3" s="7">
        <f t="shared" ref="J3:J5" si="1">I3*$F3</f>
        <v>98400</v>
      </c>
      <c r="K3" s="11">
        <v>9500</v>
      </c>
      <c r="L3" s="7">
        <f t="shared" si="0"/>
        <v>114000</v>
      </c>
      <c r="M3" s="11">
        <v>10250</v>
      </c>
      <c r="N3" s="7">
        <f t="shared" ref="N3" si="2">M3*$F3</f>
        <v>123000</v>
      </c>
    </row>
    <row r="4" spans="1:16376" ht="50" customHeight="1" thickBot="1" x14ac:dyDescent="0.4">
      <c r="B4" s="5">
        <v>2</v>
      </c>
      <c r="C4" s="5" t="s">
        <v>26</v>
      </c>
      <c r="D4" s="5" t="s">
        <v>31</v>
      </c>
      <c r="E4" s="5" t="s">
        <v>28</v>
      </c>
      <c r="F4" s="7">
        <v>12</v>
      </c>
      <c r="G4" s="11">
        <v>3500</v>
      </c>
      <c r="H4" s="7">
        <f t="shared" si="0"/>
        <v>42000</v>
      </c>
      <c r="I4" s="11">
        <v>3200</v>
      </c>
      <c r="J4" s="7">
        <f t="shared" si="1"/>
        <v>38400</v>
      </c>
      <c r="K4" s="11">
        <v>5800</v>
      </c>
      <c r="L4" s="7">
        <f t="shared" si="0"/>
        <v>69600</v>
      </c>
      <c r="M4" s="11">
        <v>4850</v>
      </c>
      <c r="N4" s="7">
        <f t="shared" ref="N4" si="3">M4*$F4</f>
        <v>58200</v>
      </c>
    </row>
    <row r="5" spans="1:16376" ht="47.5" customHeight="1" thickBot="1" x14ac:dyDescent="0.4">
      <c r="B5" s="5">
        <v>3</v>
      </c>
      <c r="C5" s="5" t="s">
        <v>26</v>
      </c>
      <c r="D5" s="5" t="s">
        <v>31</v>
      </c>
      <c r="E5" s="5" t="s">
        <v>28</v>
      </c>
      <c r="F5" s="7">
        <v>8</v>
      </c>
      <c r="G5" s="11">
        <v>4500</v>
      </c>
      <c r="H5" s="7">
        <f t="shared" si="0"/>
        <v>36000</v>
      </c>
      <c r="I5" s="11">
        <v>4200</v>
      </c>
      <c r="J5" s="7">
        <f t="shared" si="1"/>
        <v>33600</v>
      </c>
      <c r="K5" s="11">
        <v>6300</v>
      </c>
      <c r="L5" s="7">
        <f t="shared" si="0"/>
        <v>50400</v>
      </c>
      <c r="M5" s="11">
        <v>5900</v>
      </c>
      <c r="N5" s="7">
        <f t="shared" ref="N5" si="4">M5*$F5</f>
        <v>47200</v>
      </c>
    </row>
    <row r="6" spans="1:16376" s="15" customFormat="1" ht="15" thickBot="1" x14ac:dyDescent="0.4">
      <c r="A6" s="12"/>
      <c r="B6" s="18" t="s">
        <v>34</v>
      </c>
      <c r="C6" s="18"/>
      <c r="D6" s="18"/>
      <c r="E6" s="18"/>
      <c r="F6" s="18"/>
      <c r="G6" s="13"/>
      <c r="H6" s="14">
        <f>SUM(H3:H5)</f>
        <v>180000</v>
      </c>
      <c r="I6" s="13"/>
      <c r="J6" s="14">
        <f>SUM(J3:J5)</f>
        <v>170400</v>
      </c>
      <c r="K6" s="13"/>
      <c r="L6" s="14">
        <f>SUM(L3:L5)</f>
        <v>234000</v>
      </c>
      <c r="M6" s="13"/>
      <c r="N6" s="14">
        <f>SUM(N3:N5)</f>
        <v>228400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</row>
    <row r="7" spans="1:16376" ht="15" thickBot="1" x14ac:dyDescent="0.4">
      <c r="B7" s="26" t="s">
        <v>36</v>
      </c>
      <c r="C7" s="26"/>
      <c r="D7" s="26"/>
      <c r="E7" s="26"/>
      <c r="F7" s="26"/>
      <c r="G7" s="9"/>
      <c r="H7" s="8">
        <v>0</v>
      </c>
      <c r="I7" s="9"/>
      <c r="J7" s="8">
        <v>0</v>
      </c>
      <c r="K7" s="9"/>
      <c r="L7" s="8">
        <v>0</v>
      </c>
      <c r="M7" s="9"/>
      <c r="N7" s="8">
        <v>0</v>
      </c>
    </row>
    <row r="8" spans="1:16376" ht="15" thickBot="1" x14ac:dyDescent="0.4">
      <c r="B8" s="17" t="s">
        <v>37</v>
      </c>
      <c r="C8" s="17"/>
      <c r="D8" s="17"/>
      <c r="E8" s="17"/>
      <c r="F8" s="17"/>
      <c r="G8" s="9"/>
      <c r="H8" s="10">
        <f>H6*18%</f>
        <v>32400</v>
      </c>
      <c r="I8" s="9"/>
      <c r="J8" s="10">
        <f>J6*18%</f>
        <v>30672</v>
      </c>
      <c r="K8" s="9"/>
      <c r="L8" s="10">
        <f>L6*18%</f>
        <v>42120</v>
      </c>
      <c r="M8" s="9"/>
      <c r="N8" s="10">
        <f>N6*18%</f>
        <v>41112</v>
      </c>
    </row>
    <row r="9" spans="1:16376" s="15" customFormat="1" ht="15" thickBot="1" x14ac:dyDescent="0.4">
      <c r="A9" s="12"/>
      <c r="B9" s="18" t="s">
        <v>38</v>
      </c>
      <c r="C9" s="18"/>
      <c r="D9" s="18"/>
      <c r="E9" s="18"/>
      <c r="F9" s="18"/>
      <c r="G9" s="16" t="s">
        <v>39</v>
      </c>
      <c r="H9" s="14">
        <f>H8+H6</f>
        <v>212400</v>
      </c>
      <c r="I9" s="16" t="s">
        <v>39</v>
      </c>
      <c r="J9" s="14">
        <f>J8+J6</f>
        <v>201072</v>
      </c>
      <c r="K9" s="16" t="s">
        <v>39</v>
      </c>
      <c r="L9" s="14">
        <f>L8+L6</f>
        <v>276120</v>
      </c>
      <c r="M9" s="16" t="s">
        <v>39</v>
      </c>
      <c r="N9" s="14">
        <f>N8+N6</f>
        <v>269512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</row>
    <row r="10" spans="1:16376" ht="15" thickBot="1" x14ac:dyDescent="0.4"/>
    <row r="11" spans="1:16376" ht="15" thickBot="1" x14ac:dyDescent="0.4">
      <c r="J11" s="50" t="s">
        <v>54</v>
      </c>
    </row>
  </sheetData>
  <mergeCells count="9">
    <mergeCell ref="M1:N1"/>
    <mergeCell ref="G1:H1"/>
    <mergeCell ref="B1:F1"/>
    <mergeCell ref="B7:F7"/>
    <mergeCell ref="B8:F8"/>
    <mergeCell ref="B9:F9"/>
    <mergeCell ref="B6:F6"/>
    <mergeCell ref="I1:J1"/>
    <mergeCell ref="K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"/>
  <sheetViews>
    <sheetView zoomScale="63" workbookViewId="0">
      <selection activeCell="D12" sqref="D12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6383" width="9.1796875" style="1" customWidth="1"/>
  </cols>
  <sheetData>
    <row r="1" spans="2:15" x14ac:dyDescent="0.35">
      <c r="B1" s="27"/>
      <c r="C1" s="27"/>
      <c r="D1" s="29" t="s">
        <v>0</v>
      </c>
      <c r="E1" s="29" t="s">
        <v>0</v>
      </c>
      <c r="F1" s="30" t="s">
        <v>0</v>
      </c>
      <c r="G1" s="33" t="s">
        <v>1</v>
      </c>
      <c r="H1" s="33" t="s">
        <v>1</v>
      </c>
      <c r="I1" s="33" t="s">
        <v>1</v>
      </c>
      <c r="J1" s="40" t="s">
        <v>40</v>
      </c>
      <c r="K1" s="40"/>
      <c r="L1" s="40"/>
      <c r="M1" s="40"/>
      <c r="N1" s="40"/>
      <c r="O1" s="41"/>
    </row>
    <row r="2" spans="2:15" x14ac:dyDescent="0.35">
      <c r="B2" s="28"/>
      <c r="C2" s="28"/>
      <c r="D2" s="31" t="s">
        <v>0</v>
      </c>
      <c r="E2" s="31" t="s">
        <v>0</v>
      </c>
      <c r="F2" s="32" t="s">
        <v>0</v>
      </c>
      <c r="G2" s="34" t="s">
        <v>2</v>
      </c>
      <c r="H2" s="34" t="s">
        <v>2</v>
      </c>
      <c r="I2" s="34" t="s">
        <v>2</v>
      </c>
      <c r="J2" s="42" t="s">
        <v>3</v>
      </c>
      <c r="K2" s="42"/>
      <c r="L2" s="42"/>
      <c r="M2" s="42"/>
      <c r="N2" s="42"/>
      <c r="O2" s="43"/>
    </row>
    <row r="3" spans="2:15" x14ac:dyDescent="0.35">
      <c r="B3" s="28"/>
      <c r="C3" s="28"/>
      <c r="D3" s="31" t="s">
        <v>0</v>
      </c>
      <c r="E3" s="31" t="s">
        <v>0</v>
      </c>
      <c r="F3" s="32" t="s">
        <v>0</v>
      </c>
      <c r="G3" s="34" t="s">
        <v>4</v>
      </c>
      <c r="H3" s="34" t="s">
        <v>4</v>
      </c>
      <c r="I3" s="34" t="s">
        <v>4</v>
      </c>
      <c r="J3" s="42" t="s">
        <v>5</v>
      </c>
      <c r="K3" s="42"/>
      <c r="L3" s="42"/>
      <c r="M3" s="42"/>
      <c r="N3" s="42"/>
      <c r="O3" s="43"/>
    </row>
    <row r="4" spans="2:15" x14ac:dyDescent="0.35">
      <c r="B4" s="28"/>
      <c r="C4" s="28"/>
      <c r="D4" s="31" t="s">
        <v>0</v>
      </c>
      <c r="E4" s="31" t="s">
        <v>0</v>
      </c>
      <c r="F4" s="32" t="s">
        <v>0</v>
      </c>
      <c r="G4" s="34" t="s">
        <v>6</v>
      </c>
      <c r="H4" s="34" t="s">
        <v>6</v>
      </c>
      <c r="I4" s="34" t="s">
        <v>6</v>
      </c>
      <c r="J4" s="42" t="s">
        <v>7</v>
      </c>
      <c r="K4" s="42"/>
      <c r="L4" s="42"/>
      <c r="M4" s="42"/>
      <c r="N4" s="42"/>
      <c r="O4" s="43"/>
    </row>
    <row r="5" spans="2:15" x14ac:dyDescent="0.35">
      <c r="B5" s="28"/>
      <c r="C5" s="28"/>
      <c r="D5" s="31" t="s">
        <v>0</v>
      </c>
      <c r="E5" s="31" t="s">
        <v>0</v>
      </c>
      <c r="F5" s="32" t="s">
        <v>0</v>
      </c>
      <c r="G5" s="28"/>
      <c r="H5" s="28"/>
      <c r="I5" s="28"/>
      <c r="J5" s="42" t="s">
        <v>8</v>
      </c>
      <c r="K5" s="42"/>
      <c r="L5" s="42"/>
      <c r="M5" s="42"/>
      <c r="N5" s="42"/>
      <c r="O5" s="43"/>
    </row>
    <row r="6" spans="2:15" x14ac:dyDescent="0.35">
      <c r="B6" s="35" t="s">
        <v>9</v>
      </c>
      <c r="C6" s="35" t="s">
        <v>9</v>
      </c>
      <c r="D6" s="35" t="s">
        <v>9</v>
      </c>
      <c r="E6" s="35" t="s">
        <v>9</v>
      </c>
      <c r="F6" s="35" t="s">
        <v>9</v>
      </c>
      <c r="G6" s="35" t="s">
        <v>9</v>
      </c>
      <c r="H6" s="35" t="s">
        <v>9</v>
      </c>
      <c r="I6" s="35" t="s">
        <v>9</v>
      </c>
      <c r="J6" s="44" t="s">
        <v>10</v>
      </c>
      <c r="K6" s="44"/>
      <c r="L6" s="44"/>
      <c r="M6" s="44"/>
      <c r="N6" s="44"/>
      <c r="O6" s="45"/>
    </row>
    <row r="7" spans="2:15" x14ac:dyDescent="0.35">
      <c r="B7" s="36" t="s">
        <v>11</v>
      </c>
      <c r="C7" s="36" t="s">
        <v>11</v>
      </c>
      <c r="D7" s="36" t="s">
        <v>11</v>
      </c>
      <c r="E7" s="36" t="s">
        <v>11</v>
      </c>
      <c r="F7" s="36" t="s">
        <v>11</v>
      </c>
      <c r="G7" s="36" t="s">
        <v>11</v>
      </c>
      <c r="H7" s="36" t="s">
        <v>11</v>
      </c>
      <c r="I7" s="36" t="s">
        <v>11</v>
      </c>
      <c r="J7" s="44" t="s">
        <v>12</v>
      </c>
      <c r="K7" s="44"/>
      <c r="L7" s="45"/>
      <c r="M7" s="45"/>
      <c r="N7" s="45"/>
      <c r="O7" s="45"/>
    </row>
    <row r="8" spans="2:15" x14ac:dyDescent="0.35">
      <c r="B8" s="36" t="s">
        <v>41</v>
      </c>
      <c r="C8" s="36" t="s">
        <v>41</v>
      </c>
      <c r="D8" s="36" t="s">
        <v>41</v>
      </c>
      <c r="E8" s="36" t="s">
        <v>41</v>
      </c>
      <c r="F8" s="36" t="s">
        <v>41</v>
      </c>
      <c r="G8" s="36" t="s">
        <v>41</v>
      </c>
      <c r="H8" s="36" t="s">
        <v>41</v>
      </c>
      <c r="I8" s="36" t="s">
        <v>41</v>
      </c>
      <c r="J8" s="44" t="s">
        <v>13</v>
      </c>
      <c r="K8" s="44"/>
      <c r="L8" s="45"/>
      <c r="M8" s="45"/>
      <c r="N8" s="45"/>
      <c r="O8" s="45"/>
    </row>
    <row r="9" spans="2:15" x14ac:dyDescent="0.35">
      <c r="B9" s="37" t="s">
        <v>15</v>
      </c>
      <c r="C9" s="37" t="s">
        <v>15</v>
      </c>
      <c r="D9" s="37" t="s">
        <v>15</v>
      </c>
      <c r="E9" s="37" t="s">
        <v>15</v>
      </c>
      <c r="F9" s="37" t="s">
        <v>15</v>
      </c>
      <c r="G9" s="37" t="s">
        <v>16</v>
      </c>
      <c r="H9" s="37" t="s">
        <v>16</v>
      </c>
      <c r="I9" s="37" t="s">
        <v>16</v>
      </c>
      <c r="J9" s="37" t="s">
        <v>14</v>
      </c>
      <c r="K9" s="37"/>
      <c r="L9" s="39"/>
      <c r="M9" s="39"/>
      <c r="N9" s="39"/>
      <c r="O9" s="39"/>
    </row>
    <row r="10" spans="2:15" x14ac:dyDescent="0.35">
      <c r="B10" s="37" t="s">
        <v>15</v>
      </c>
      <c r="C10" s="37" t="s">
        <v>15</v>
      </c>
      <c r="D10" s="37" t="s">
        <v>15</v>
      </c>
      <c r="E10" s="37" t="s">
        <v>15</v>
      </c>
      <c r="F10" s="37" t="s">
        <v>15</v>
      </c>
      <c r="G10" s="37" t="s">
        <v>17</v>
      </c>
      <c r="H10" s="37" t="s">
        <v>35</v>
      </c>
      <c r="I10" s="37"/>
      <c r="J10" s="37" t="s">
        <v>42</v>
      </c>
      <c r="K10" s="37"/>
      <c r="L10" s="39"/>
      <c r="M10" s="39"/>
      <c r="N10" s="39"/>
      <c r="O10" s="39"/>
    </row>
    <row r="11" spans="2:15" ht="42" x14ac:dyDescent="0.35">
      <c r="B11" s="6" t="s">
        <v>18</v>
      </c>
      <c r="C11" s="6" t="s">
        <v>19</v>
      </c>
      <c r="D11" s="6" t="s">
        <v>20</v>
      </c>
      <c r="E11" s="6" t="s">
        <v>23</v>
      </c>
      <c r="F11" s="6" t="s">
        <v>21</v>
      </c>
      <c r="G11" s="6" t="s">
        <v>22</v>
      </c>
      <c r="H11" s="6" t="s">
        <v>43</v>
      </c>
      <c r="I11" s="6" t="s">
        <v>44</v>
      </c>
      <c r="J11" s="3" t="s">
        <v>45</v>
      </c>
      <c r="K11" s="46" t="s">
        <v>46</v>
      </c>
      <c r="L11" s="47"/>
      <c r="M11" s="48"/>
      <c r="N11" s="48"/>
      <c r="O11" s="49"/>
    </row>
    <row r="12" spans="2:15" ht="70" x14ac:dyDescent="0.35">
      <c r="B12" s="5">
        <v>1</v>
      </c>
      <c r="C12" s="5" t="s">
        <v>26</v>
      </c>
      <c r="D12" s="5" t="s">
        <v>27</v>
      </c>
      <c r="E12" s="5" t="s">
        <v>26</v>
      </c>
      <c r="F12" s="5" t="s">
        <v>28</v>
      </c>
      <c r="G12" s="5" t="s">
        <v>47</v>
      </c>
      <c r="H12" s="5" t="s">
        <v>29</v>
      </c>
      <c r="I12" s="5" t="s">
        <v>30</v>
      </c>
      <c r="J12" s="5" t="s">
        <v>26</v>
      </c>
      <c r="K12" s="38" t="s">
        <v>26</v>
      </c>
      <c r="L12" s="37"/>
      <c r="M12" s="37"/>
      <c r="N12" s="37"/>
      <c r="O12" s="39"/>
    </row>
    <row r="13" spans="2:15" ht="42" x14ac:dyDescent="0.35">
      <c r="B13" s="5">
        <v>2</v>
      </c>
      <c r="C13" s="5" t="s">
        <v>26</v>
      </c>
      <c r="D13" s="5" t="s">
        <v>31</v>
      </c>
      <c r="E13" s="5" t="s">
        <v>26</v>
      </c>
      <c r="F13" s="5" t="s">
        <v>28</v>
      </c>
      <c r="G13" s="5" t="s">
        <v>47</v>
      </c>
      <c r="H13" s="5" t="s">
        <v>32</v>
      </c>
      <c r="I13" s="5" t="s">
        <v>30</v>
      </c>
      <c r="J13" s="5" t="s">
        <v>26</v>
      </c>
      <c r="K13" s="38" t="s">
        <v>26</v>
      </c>
      <c r="L13" s="37"/>
      <c r="M13" s="37"/>
      <c r="N13" s="37"/>
      <c r="O13" s="39"/>
    </row>
    <row r="14" spans="2:15" ht="42" x14ac:dyDescent="0.35">
      <c r="B14" s="5">
        <v>3</v>
      </c>
      <c r="C14" s="5" t="s">
        <v>26</v>
      </c>
      <c r="D14" s="5" t="s">
        <v>31</v>
      </c>
      <c r="E14" s="5" t="s">
        <v>26</v>
      </c>
      <c r="F14" s="5" t="s">
        <v>28</v>
      </c>
      <c r="G14" s="5" t="s">
        <v>48</v>
      </c>
      <c r="H14" s="5" t="s">
        <v>33</v>
      </c>
      <c r="I14" s="5" t="s">
        <v>30</v>
      </c>
      <c r="J14" s="5" t="s">
        <v>26</v>
      </c>
      <c r="K14" s="38" t="s">
        <v>26</v>
      </c>
      <c r="L14" s="37"/>
      <c r="M14" s="37"/>
      <c r="N14" s="37"/>
      <c r="O14" s="39"/>
    </row>
  </sheetData>
  <mergeCells count="28">
    <mergeCell ref="K12:O12"/>
    <mergeCell ref="K13:O13"/>
    <mergeCell ref="K14:O14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2024-12-07T07:30:11Z</dcterms:modified>
</cp:coreProperties>
</file>