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corp11-my.sharepoint.com/personal/mrunal_joshi_k-corp_in/Documents/Downloads/"/>
    </mc:Choice>
  </mc:AlternateContent>
  <bookViews>
    <workbookView xWindow="0" yWindow="0" windowWidth="19200" windowHeight="6930"/>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AA15" i="1" l="1"/>
  <c r="AA16" i="1"/>
  <c r="AA13" i="1"/>
  <c r="AA12" i="1"/>
  <c r="Z12" i="1"/>
  <c r="L12" i="2"/>
  <c r="L14" i="2"/>
  <c r="N14" i="2"/>
  <c r="N13" i="2"/>
  <c r="N12" i="2" s="1"/>
  <c r="L13" i="2"/>
  <c r="J12" i="2"/>
  <c r="J14" i="2"/>
  <c r="J13" i="2"/>
</calcChain>
</file>

<file path=xl/sharedStrings.xml><?xml version="1.0" encoding="utf-8"?>
<sst xmlns="http://schemas.openxmlformats.org/spreadsheetml/2006/main" count="476" uniqueCount="103">
  <si>
    <t>RFQ No: R2197
 COST COMPARISON REPORT</t>
  </si>
  <si>
    <t>Comp. Date : 22/11/2024</t>
  </si>
  <si>
    <t>Vendor Name : ANJLE MEP PROJECTS PVT LTD (RV232413533)</t>
  </si>
  <si>
    <t>Vendor Name : CRYSTAL AIRCOOL (RV242522537)</t>
  </si>
  <si>
    <t>Vendor Name : PIONEER PROJECT SOLUTION (RV232414136)</t>
  </si>
  <si>
    <t>RFQ #: R2197</t>
  </si>
  <si>
    <t>Contact Name : Priyanka/Premkant Rajpoot</t>
  </si>
  <si>
    <t>Contact Name : JOHN</t>
  </si>
  <si>
    <t>Contact Name : Mohd Ashraf</t>
  </si>
  <si>
    <t>RFQ Date : 06/11/2024 11:56:44</t>
  </si>
  <si>
    <t xml:space="preserve">Vendor City : </t>
  </si>
  <si>
    <t>BCD Date : 13/11/2024 17:19:00</t>
  </si>
  <si>
    <t xml:space="preserve">Telephone # : </t>
  </si>
  <si>
    <t xml:space="preserve">Mobile # : </t>
  </si>
  <si>
    <t>PR Number : TFSPL-2425-00921</t>
  </si>
  <si>
    <t>Email : anjlemepprojects@gmail.com</t>
  </si>
  <si>
    <t>Email : crystalhvac002@gmail.com</t>
  </si>
  <si>
    <t>Email : projectspioneer@gmail.com</t>
  </si>
  <si>
    <t>Package / RFQ Name : Additional FF- Dilli Streat Delhi T1</t>
  </si>
  <si>
    <t>Round # : 2 (RFQ)</t>
  </si>
  <si>
    <t xml:space="preserve">Buyer : Mrunal Joshi / Technical :  / Approver : </t>
  </si>
  <si>
    <t xml:space="preserve">Quotation Date : </t>
  </si>
  <si>
    <t xml:space="preserve">Quotation Validity Date : </t>
  </si>
  <si>
    <t>Comp. # : 2</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</si>
  <si>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</si>
  <si>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</si>
  <si>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</si>
  <si>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</si>
  <si>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</si>
  <si>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</si>
  <si>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</si>
  <si>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</si>
  <si>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</si>
  <si>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</si>
  <si>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</si>
  <si>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</si>
  <si>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</si>
  <si>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</si>
  <si>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</si>
  <si>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</si>
  <si>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</si>
  <si>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</si>
  <si>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</si>
  <si>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</si>
  <si>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 xml:space="preserve"> Additional Fire Work </t>
  </si>
  <si>
    <t>NOS</t>
  </si>
  <si>
    <t>1.00</t>
  </si>
  <si>
    <t>125700.00</t>
  </si>
  <si>
    <t>ANJLE MEP PROJECTS PVT LTD</t>
  </si>
  <si>
    <t>0.00</t>
  </si>
  <si>
    <t>18.00</t>
  </si>
  <si>
    <t>125,700.00</t>
  </si>
  <si>
    <t>132000.00</t>
  </si>
  <si>
    <t>132,000.00</t>
  </si>
  <si>
    <t>180000.00</t>
  </si>
  <si>
    <t>Item Total</t>
  </si>
  <si>
    <t>22,626.00</t>
  </si>
  <si>
    <t>23,760.00</t>
  </si>
  <si>
    <t>32,400.00</t>
  </si>
  <si>
    <t>Discount Total Value</t>
  </si>
  <si>
    <t>Grand Dis. Amt</t>
  </si>
  <si>
    <t>GST Total Amount</t>
  </si>
  <si>
    <t>Net Landed Cost</t>
  </si>
  <si>
    <t>INR</t>
  </si>
  <si>
    <t>148,326.00</t>
  </si>
  <si>
    <t>155,760.00</t>
  </si>
  <si>
    <t>Vendor Status</t>
  </si>
  <si>
    <t>Sr No.</t>
  </si>
  <si>
    <t>Vendor Code</t>
  </si>
  <si>
    <t>Vendor Name</t>
  </si>
  <si>
    <t>Status</t>
  </si>
  <si>
    <t>Remarks</t>
  </si>
  <si>
    <t>RV232414136</t>
  </si>
  <si>
    <t>PIONEER PROJECT SOLUTION</t>
  </si>
  <si>
    <t>Participate</t>
  </si>
  <si>
    <t>RV242522537</t>
  </si>
  <si>
    <t>CRYSTAL AIRCOOL</t>
  </si>
  <si>
    <t>RV232413533</t>
  </si>
  <si>
    <t>Vendor Name : ANJLE MEP PROJECTS PVT LTD</t>
  </si>
  <si>
    <t>Vendor Name : CRYSTAL AIRCOOL</t>
  </si>
  <si>
    <t>Vendor Name : PIONEER PROJECT SOLUTION</t>
  </si>
  <si>
    <t>Buyer : Mrunal Joshi</t>
  </si>
  <si>
    <t xml:space="preserve">Techanical Score : </t>
  </si>
  <si>
    <t>BUDGET PRICE :.00</t>
  </si>
  <si>
    <t>Item Name</t>
  </si>
  <si>
    <t>UOM</t>
  </si>
  <si>
    <t>Minimum Amount</t>
  </si>
  <si>
    <t>Amount</t>
  </si>
  <si>
    <t>1.000</t>
  </si>
  <si>
    <t>1</t>
  </si>
  <si>
    <t>BUTTERFLY VALVE WITH LIMIT SWITCH
Providing ,fixing , testing and commissioning  of PN 16 CI bufer type butterfly valves with limit switch, as per BS 5155  slim seal standard lever  Gear operated type with required flanges, nuts, bolts etc. complete. Butterfly valve shall be installed at Tap off with DIAL header, location of valve shall be in accordance with on site approved from DIAL- with main connection 
65 mm dia Supervisory  Valve</t>
  </si>
  <si>
    <t>Nos</t>
  </si>
  <si>
    <t>3.000</t>
  </si>
  <si>
    <t>2</t>
  </si>
  <si>
    <t>COUPLING   ACCESSORIES
Providing  and  Fixing Coupling 150 MM To 65 MM Dia Pipe.</t>
  </si>
  <si>
    <t xml:space="preserve">Quote Currency : </t>
  </si>
  <si>
    <t>Last PO Unit Rate</t>
  </si>
  <si>
    <t>Last PO Total Value</t>
  </si>
  <si>
    <t>Score</t>
  </si>
  <si>
    <t>Justification</t>
  </si>
  <si>
    <t>L3</t>
  </si>
  <si>
    <t>L1</t>
  </si>
  <si>
    <t>L2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</si>
</sst>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5" formatCode="_ * #,##0_ ;_ * \-#,##0_ ;_ * &quot;-&quot;??_ ;_ @_ "/>
  </numFmts>
  <fonts count="8" x14ac:knownFonts="1">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
      <sz val="11"/>
      <name val="Calibri"/>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2">
    <xf numFmtId="0" fontId="0" fillId="0" borderId="0"/>
    <xf numFmtId="43" fontId="7" fillId="0" borderId="0" applyFont="0" applyFill="0" applyBorder="0" applyAlignment="0" applyProtection="0"/>
  </cellStyleXfs>
  <cellXfs count="80">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5" xfId="0" applyNumberFormat="1" applyFont="1" applyBorder="1" applyProtection="1"/>
    <xf numFmtId="0" fontId="1" fillId="0" borderId="5" xfId="0" applyNumberFormat="1" applyFont="1" applyBorder="1" applyAlignment="1" applyProtection="1">
      <alignment vertical="top"/>
    </xf>
    <xf numFmtId="0" fontId="1" fillId="0" borderId="6"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165" fontId="1" fillId="4" borderId="7" xfId="1" applyNumberFormat="1" applyFont="1" applyFill="1" applyBorder="1" applyProtection="1"/>
    <xf numFmtId="165" fontId="1" fillId="4" borderId="7" xfId="1" applyNumberFormat="1" applyFont="1" applyFill="1" applyBorder="1" applyAlignment="1" applyProtection="1">
      <alignment horizontal="right"/>
    </xf>
    <xf numFmtId="165" fontId="1" fillId="0" borderId="7" xfId="1" applyNumberFormat="1" applyFont="1" applyBorder="1" applyProtection="1"/>
    <xf numFmtId="165" fontId="1" fillId="0" borderId="7" xfId="1" applyNumberFormat="1" applyFont="1" applyBorder="1" applyAlignment="1" applyProtection="1">
      <alignment wrapText="1"/>
    </xf>
    <xf numFmtId="165" fontId="1" fillId="0" borderId="7" xfId="1" applyNumberFormat="1" applyFont="1" applyBorder="1" applyAlignment="1" applyProtection="1">
      <alignment horizontal="right"/>
    </xf>
    <xf numFmtId="165" fontId="6" fillId="3" borderId="7" xfId="1" applyNumberFormat="1" applyFont="1" applyFill="1" applyBorder="1" applyAlignment="1" applyProtection="1">
      <alignment horizontal="right"/>
    </xf>
    <xf numFmtId="165" fontId="1" fillId="0" borderId="7" xfId="1" applyNumberFormat="1" applyFont="1" applyBorder="1" applyAlignment="1" applyProtection="1">
      <alignment horizontal="center" vertical="center" wrapText="1"/>
    </xf>
    <xf numFmtId="165" fontId="1" fillId="2" borderId="7" xfId="1" applyNumberFormat="1" applyFont="1" applyFill="1" applyBorder="1" applyAlignment="1" applyProtection="1">
      <alignment wrapText="1"/>
    </xf>
    <xf numFmtId="43" fontId="1" fillId="0" borderId="7" xfId="1" applyNumberFormat="1" applyFont="1" applyBorder="1" applyAlignment="1" applyProtection="1">
      <alignment horizontal="center" vertical="center" wrapText="1"/>
    </xf>
    <xf numFmtId="43" fontId="1" fillId="2" borderId="7" xfId="1" applyNumberFormat="1" applyFont="1" applyFill="1" applyBorder="1" applyAlignment="1" applyProtection="1">
      <alignment horizontal="right" wrapText="1"/>
    </xf>
    <xf numFmtId="43" fontId="1" fillId="0" borderId="7" xfId="1" applyNumberFormat="1" applyFont="1" applyBorder="1" applyAlignment="1" applyProtection="1">
      <alignment horizontal="righ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21"/>
  <sheetViews>
    <sheetView tabSelected="1" topLeftCell="G1" zoomScale="55" zoomScaleNormal="55" workbookViewId="0">
      <selection activeCell="AA19" sqref="AA19"/>
    </sheetView>
  </sheetViews>
  <sheetFormatPr defaultRowHeight="14.5" x14ac:dyDescent="0.35"/>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9.1796875" style="1" customWidth="1"/>
    <col min="10" max="11" width="14.453125" style="1" customWidth="1"/>
    <col min="12" max="12" width="11.81640625" style="1" customWidth="1"/>
    <col min="13" max="13" width="9.1796875" style="1" customWidth="1"/>
    <col min="14" max="17" width="14.453125" style="1" customWidth="1"/>
    <col min="18" max="18" width="11.81640625" style="1" customWidth="1"/>
    <col min="19" max="19" width="9.1796875" style="1" customWidth="1"/>
    <col min="20" max="23" width="14.453125" style="1" customWidth="1"/>
    <col min="24" max="24" width="11.81640625" style="1" customWidth="1"/>
    <col min="25" max="25" width="9.1796875" style="1" customWidth="1"/>
    <col min="26" max="27" width="14.453125" style="1" customWidth="1"/>
    <col min="28" max="16381" width="9.1796875" style="1" customWidth="1"/>
  </cols>
  <sheetData>
    <row r="1" spans="2:30" x14ac:dyDescent="0.35">
      <c r="B1" s="23"/>
      <c r="C1" s="23"/>
      <c r="D1" s="25" t="s">
        <v>0</v>
      </c>
      <c r="E1" s="25" t="s">
        <v>0</v>
      </c>
      <c r="F1" s="26" t="s">
        <v>0</v>
      </c>
      <c r="G1" s="29" t="s">
        <v>1</v>
      </c>
      <c r="H1" s="29" t="s">
        <v>1</v>
      </c>
      <c r="I1" s="29" t="s">
        <v>1</v>
      </c>
      <c r="J1" s="35" t="s">
        <v>2</v>
      </c>
      <c r="K1" s="35"/>
      <c r="L1" s="36"/>
      <c r="M1" s="36"/>
      <c r="N1" s="36"/>
      <c r="O1" s="36"/>
      <c r="P1" s="35" t="s">
        <v>3</v>
      </c>
      <c r="Q1" s="35"/>
      <c r="R1" s="36"/>
      <c r="S1" s="36"/>
      <c r="T1" s="36"/>
      <c r="U1" s="36"/>
      <c r="V1" s="35" t="s">
        <v>4</v>
      </c>
      <c r="W1" s="35"/>
      <c r="X1" s="36"/>
      <c r="Y1" s="36"/>
      <c r="Z1" s="36"/>
      <c r="AA1" s="36"/>
    </row>
    <row r="2" spans="2:30" x14ac:dyDescent="0.35">
      <c r="B2" s="24"/>
      <c r="C2" s="24"/>
      <c r="D2" s="27" t="s">
        <v>0</v>
      </c>
      <c r="E2" s="27" t="s">
        <v>0</v>
      </c>
      <c r="F2" s="28" t="s">
        <v>0</v>
      </c>
      <c r="G2" s="30" t="s">
        <v>5</v>
      </c>
      <c r="H2" s="30" t="s">
        <v>5</v>
      </c>
      <c r="I2" s="30" t="s">
        <v>5</v>
      </c>
      <c r="J2" s="37" t="s">
        <v>6</v>
      </c>
      <c r="K2" s="37"/>
      <c r="L2" s="38"/>
      <c r="M2" s="38"/>
      <c r="N2" s="38"/>
      <c r="O2" s="38"/>
      <c r="P2" s="37" t="s">
        <v>7</v>
      </c>
      <c r="Q2" s="37"/>
      <c r="R2" s="38"/>
      <c r="S2" s="38"/>
      <c r="T2" s="38"/>
      <c r="U2" s="38"/>
      <c r="V2" s="37" t="s">
        <v>8</v>
      </c>
      <c r="W2" s="37"/>
      <c r="X2" s="38"/>
      <c r="Y2" s="38"/>
      <c r="Z2" s="38"/>
      <c r="AA2" s="38"/>
      <c r="AB2" s="7"/>
      <c r="AC2" s="7"/>
      <c r="AD2" s="8"/>
    </row>
    <row r="3" spans="2:30" x14ac:dyDescent="0.35">
      <c r="B3" s="24"/>
      <c r="C3" s="24"/>
      <c r="D3" s="27" t="s">
        <v>0</v>
      </c>
      <c r="E3" s="27" t="s">
        <v>0</v>
      </c>
      <c r="F3" s="28" t="s">
        <v>0</v>
      </c>
      <c r="G3" s="30" t="s">
        <v>9</v>
      </c>
      <c r="H3" s="30" t="s">
        <v>9</v>
      </c>
      <c r="I3" s="30" t="s">
        <v>9</v>
      </c>
      <c r="J3" s="37" t="s">
        <v>10</v>
      </c>
      <c r="K3" s="37"/>
      <c r="L3" s="38"/>
      <c r="M3" s="38"/>
      <c r="N3" s="38"/>
      <c r="O3" s="38"/>
      <c r="P3" s="37" t="s">
        <v>10</v>
      </c>
      <c r="Q3" s="37"/>
      <c r="R3" s="38"/>
      <c r="S3" s="38"/>
      <c r="T3" s="38"/>
      <c r="U3" s="38"/>
      <c r="V3" s="37" t="s">
        <v>10</v>
      </c>
      <c r="W3" s="37"/>
      <c r="X3" s="38"/>
      <c r="Y3" s="38"/>
      <c r="Z3" s="38"/>
      <c r="AA3" s="38"/>
      <c r="AB3" s="7"/>
      <c r="AC3" s="7"/>
      <c r="AD3" s="8"/>
    </row>
    <row r="4" spans="2:30" x14ac:dyDescent="0.35">
      <c r="B4" s="24"/>
      <c r="C4" s="24"/>
      <c r="D4" s="27" t="s">
        <v>0</v>
      </c>
      <c r="E4" s="27" t="s">
        <v>0</v>
      </c>
      <c r="F4" s="28" t="s">
        <v>0</v>
      </c>
      <c r="G4" s="30" t="s">
        <v>11</v>
      </c>
      <c r="H4" s="30" t="s">
        <v>11</v>
      </c>
      <c r="I4" s="30" t="s">
        <v>11</v>
      </c>
      <c r="J4" s="37" t="s">
        <v>12</v>
      </c>
      <c r="K4" s="37"/>
      <c r="L4" s="38"/>
      <c r="M4" s="38"/>
      <c r="N4" s="38"/>
      <c r="O4" s="38"/>
      <c r="P4" s="37" t="s">
        <v>12</v>
      </c>
      <c r="Q4" s="37"/>
      <c r="R4" s="38"/>
      <c r="S4" s="38"/>
      <c r="T4" s="38"/>
      <c r="U4" s="38"/>
      <c r="V4" s="37" t="s">
        <v>12</v>
      </c>
      <c r="W4" s="37"/>
      <c r="X4" s="38"/>
      <c r="Y4" s="38"/>
      <c r="Z4" s="38"/>
      <c r="AA4" s="38"/>
      <c r="AB4" s="7"/>
      <c r="AC4" s="7"/>
      <c r="AD4" s="8"/>
    </row>
    <row r="5" spans="2:30" x14ac:dyDescent="0.35">
      <c r="B5" s="24"/>
      <c r="C5" s="24"/>
      <c r="D5" s="27" t="s">
        <v>0</v>
      </c>
      <c r="E5" s="27" t="s">
        <v>0</v>
      </c>
      <c r="F5" s="28" t="s">
        <v>0</v>
      </c>
      <c r="G5" s="24"/>
      <c r="H5" s="24"/>
      <c r="I5" s="24"/>
      <c r="J5" s="37" t="s">
        <v>13</v>
      </c>
      <c r="K5" s="37"/>
      <c r="L5" s="38"/>
      <c r="M5" s="38"/>
      <c r="N5" s="38"/>
      <c r="O5" s="38"/>
      <c r="P5" s="37" t="s">
        <v>13</v>
      </c>
      <c r="Q5" s="37"/>
      <c r="R5" s="38"/>
      <c r="S5" s="38"/>
      <c r="T5" s="38"/>
      <c r="U5" s="38"/>
      <c r="V5" s="37" t="s">
        <v>13</v>
      </c>
      <c r="W5" s="37"/>
      <c r="X5" s="38"/>
      <c r="Y5" s="38"/>
      <c r="Z5" s="38"/>
      <c r="AA5" s="38"/>
      <c r="AB5" s="7"/>
      <c r="AC5" s="7"/>
      <c r="AD5" s="8"/>
    </row>
    <row r="6" spans="2:30" x14ac:dyDescent="0.35">
      <c r="B6" s="31" t="s">
        <v>14</v>
      </c>
      <c r="C6" s="31" t="s">
        <v>14</v>
      </c>
      <c r="D6" s="31" t="s">
        <v>14</v>
      </c>
      <c r="E6" s="31" t="s">
        <v>14</v>
      </c>
      <c r="F6" s="31" t="s">
        <v>14</v>
      </c>
      <c r="G6" s="31" t="s">
        <v>14</v>
      </c>
      <c r="H6" s="31" t="s">
        <v>14</v>
      </c>
      <c r="I6" s="31" t="s">
        <v>14</v>
      </c>
      <c r="J6" s="39" t="s">
        <v>15</v>
      </c>
      <c r="K6" s="39"/>
      <c r="L6" s="40"/>
      <c r="M6" s="40"/>
      <c r="N6" s="40"/>
      <c r="O6" s="40"/>
      <c r="P6" s="39" t="s">
        <v>16</v>
      </c>
      <c r="Q6" s="39"/>
      <c r="R6" s="40"/>
      <c r="S6" s="40"/>
      <c r="T6" s="40"/>
      <c r="U6" s="40"/>
      <c r="V6" s="39" t="s">
        <v>17</v>
      </c>
      <c r="W6" s="39"/>
      <c r="X6" s="40"/>
      <c r="Y6" s="40"/>
      <c r="Z6" s="40"/>
      <c r="AA6" s="40"/>
      <c r="AB6" s="7"/>
      <c r="AC6" s="7"/>
      <c r="AD6" s="8"/>
    </row>
    <row r="7" spans="2:30" x14ac:dyDescent="0.35">
      <c r="B7" s="32" t="s">
        <v>18</v>
      </c>
      <c r="C7" s="32" t="s">
        <v>18</v>
      </c>
      <c r="D7" s="32" t="s">
        <v>18</v>
      </c>
      <c r="E7" s="32" t="s">
        <v>18</v>
      </c>
      <c r="F7" s="32" t="s">
        <v>18</v>
      </c>
      <c r="G7" s="32" t="s">
        <v>18</v>
      </c>
      <c r="H7" s="32" t="s">
        <v>18</v>
      </c>
      <c r="I7" s="32" t="s">
        <v>18</v>
      </c>
      <c r="J7" s="39" t="s">
        <v>19</v>
      </c>
      <c r="K7" s="39"/>
      <c r="L7" s="40"/>
      <c r="M7" s="40"/>
      <c r="N7" s="40"/>
      <c r="O7" s="40"/>
      <c r="P7" s="39" t="s">
        <v>19</v>
      </c>
      <c r="Q7" s="39"/>
      <c r="R7" s="40"/>
      <c r="S7" s="40"/>
      <c r="T7" s="40"/>
      <c r="U7" s="40"/>
      <c r="V7" s="39" t="s">
        <v>19</v>
      </c>
      <c r="W7" s="39"/>
      <c r="X7" s="40"/>
      <c r="Y7" s="40"/>
      <c r="Z7" s="40"/>
      <c r="AA7" s="40"/>
      <c r="AB7" s="7"/>
      <c r="AC7" s="7"/>
      <c r="AD7" s="8"/>
    </row>
    <row r="8" spans="2:30" x14ac:dyDescent="0.35">
      <c r="B8" s="32" t="s">
        <v>20</v>
      </c>
      <c r="C8" s="32" t="s">
        <v>20</v>
      </c>
      <c r="D8" s="32" t="s">
        <v>20</v>
      </c>
      <c r="E8" s="32" t="s">
        <v>20</v>
      </c>
      <c r="F8" s="32" t="s">
        <v>20</v>
      </c>
      <c r="G8" s="32" t="s">
        <v>20</v>
      </c>
      <c r="H8" s="32" t="s">
        <v>20</v>
      </c>
      <c r="I8" s="32" t="s">
        <v>20</v>
      </c>
      <c r="J8" s="39" t="s">
        <v>21</v>
      </c>
      <c r="K8" s="39"/>
      <c r="L8" s="40"/>
      <c r="M8" s="39" t="s">
        <v>22</v>
      </c>
      <c r="N8" s="39"/>
      <c r="O8" s="40"/>
      <c r="P8" s="39" t="s">
        <v>21</v>
      </c>
      <c r="Q8" s="39"/>
      <c r="R8" s="40"/>
      <c r="S8" s="39" t="s">
        <v>22</v>
      </c>
      <c r="T8" s="39"/>
      <c r="U8" s="40"/>
      <c r="V8" s="39" t="s">
        <v>21</v>
      </c>
      <c r="W8" s="39"/>
      <c r="X8" s="40"/>
      <c r="Y8" s="39" t="s">
        <v>22</v>
      </c>
      <c r="Z8" s="39"/>
      <c r="AA8" s="40"/>
      <c r="AB8" s="7"/>
      <c r="AC8" s="7"/>
      <c r="AD8" s="8"/>
    </row>
    <row r="9" spans="2:30" x14ac:dyDescent="0.35">
      <c r="B9" s="33" t="s">
        <v>23</v>
      </c>
      <c r="C9" s="33" t="s">
        <v>23</v>
      </c>
      <c r="D9" s="33" t="s">
        <v>23</v>
      </c>
      <c r="E9" s="33" t="s">
        <v>23</v>
      </c>
      <c r="F9" s="33" t="s">
        <v>23</v>
      </c>
      <c r="G9" s="34" t="s">
        <v>24</v>
      </c>
      <c r="H9" s="34" t="s">
        <v>24</v>
      </c>
      <c r="I9" s="34" t="s">
        <v>24</v>
      </c>
      <c r="J9" s="34" t="s">
        <v>25</v>
      </c>
      <c r="K9" s="34"/>
      <c r="L9" s="41"/>
      <c r="M9" s="41"/>
      <c r="N9" s="41"/>
      <c r="O9" s="41"/>
      <c r="P9" s="34" t="s">
        <v>25</v>
      </c>
      <c r="Q9" s="34"/>
      <c r="R9" s="41"/>
      <c r="S9" s="41"/>
      <c r="T9" s="41"/>
      <c r="U9" s="41"/>
      <c r="V9" s="34" t="s">
        <v>25</v>
      </c>
      <c r="W9" s="34"/>
      <c r="X9" s="41"/>
      <c r="Y9" s="41"/>
      <c r="Z9" s="41"/>
      <c r="AA9" s="41"/>
      <c r="AB9" s="7"/>
      <c r="AC9" s="7"/>
      <c r="AD9" s="8"/>
    </row>
    <row r="10" spans="2:30" x14ac:dyDescent="0.35">
      <c r="B10" s="33" t="s">
        <v>23</v>
      </c>
      <c r="C10" s="33" t="s">
        <v>23</v>
      </c>
      <c r="D10" s="33" t="s">
        <v>23</v>
      </c>
      <c r="E10" s="33" t="s">
        <v>23</v>
      </c>
      <c r="F10" s="33" t="s">
        <v>23</v>
      </c>
      <c r="G10" s="34" t="s">
        <v>26</v>
      </c>
      <c r="H10" s="34" t="s">
        <v>27</v>
      </c>
      <c r="I10" s="34"/>
      <c r="J10" s="34" t="s">
        <v>28</v>
      </c>
      <c r="K10" s="34"/>
      <c r="L10" s="41"/>
      <c r="M10" s="41"/>
      <c r="N10" s="41"/>
      <c r="O10" s="41"/>
      <c r="P10" s="34" t="s">
        <v>28</v>
      </c>
      <c r="Q10" s="34"/>
      <c r="R10" s="41"/>
      <c r="S10" s="41"/>
      <c r="T10" s="41"/>
      <c r="U10" s="41"/>
      <c r="V10" s="34" t="s">
        <v>28</v>
      </c>
      <c r="W10" s="34"/>
      <c r="X10" s="41"/>
      <c r="Y10" s="41"/>
      <c r="Z10" s="41"/>
      <c r="AA10" s="41"/>
      <c r="AB10" s="7"/>
      <c r="AC10" s="7"/>
      <c r="AD10" s="8"/>
    </row>
    <row r="11" spans="2:30" ht="28" x14ac:dyDescent="0.35">
      <c r="B11" s="10" t="s">
        <v>29</v>
      </c>
      <c r="C11" s="10" t="s">
        <v>30</v>
      </c>
      <c r="D11" s="10" t="s">
        <v>31</v>
      </c>
      <c r="E11" s="10" t="s">
        <v>32</v>
      </c>
      <c r="F11" s="10" t="s">
        <v>33</v>
      </c>
      <c r="G11" s="10" t="s">
        <v>34</v>
      </c>
      <c r="H11" s="10" t="s">
        <v>35</v>
      </c>
      <c r="I11" s="10" t="s">
        <v>36</v>
      </c>
      <c r="J11" s="10" t="s">
        <v>37</v>
      </c>
      <c r="K11" s="10" t="s">
        <v>38</v>
      </c>
      <c r="L11" s="11" t="s">
        <v>39</v>
      </c>
      <c r="M11" s="11" t="s">
        <v>40</v>
      </c>
      <c r="N11" s="11" t="s">
        <v>41</v>
      </c>
      <c r="O11" s="11" t="s">
        <v>42</v>
      </c>
      <c r="P11" s="10" t="s">
        <v>37</v>
      </c>
      <c r="Q11" s="10" t="s">
        <v>38</v>
      </c>
      <c r="R11" s="11" t="s">
        <v>39</v>
      </c>
      <c r="S11" s="11" t="s">
        <v>40</v>
      </c>
      <c r="T11" s="11" t="s">
        <v>41</v>
      </c>
      <c r="U11" s="11" t="s">
        <v>42</v>
      </c>
      <c r="V11" s="10" t="s">
        <v>37</v>
      </c>
      <c r="W11" s="10" t="s">
        <v>38</v>
      </c>
      <c r="X11" s="11" t="s">
        <v>39</v>
      </c>
      <c r="Y11" s="11" t="s">
        <v>40</v>
      </c>
      <c r="Z11" s="11" t="s">
        <v>41</v>
      </c>
      <c r="AA11" s="11" t="s">
        <v>42</v>
      </c>
      <c r="AB11" s="18"/>
      <c r="AC11" s="18"/>
      <c r="AD11" s="19"/>
    </row>
    <row r="12" spans="2:30" ht="70" x14ac:dyDescent="0.35">
      <c r="B12" s="12">
        <v>1</v>
      </c>
      <c r="C12" s="12" t="s">
        <v>43</v>
      </c>
      <c r="D12" s="12" t="s">
        <v>44</v>
      </c>
      <c r="E12" s="12" t="s">
        <v>45</v>
      </c>
      <c r="F12" s="12" t="s">
        <v>46</v>
      </c>
      <c r="G12" s="12" t="s">
        <v>43</v>
      </c>
      <c r="H12" s="12" t="s">
        <v>47</v>
      </c>
      <c r="I12" s="12" t="s">
        <v>48</v>
      </c>
      <c r="J12" s="12" t="s">
        <v>47</v>
      </c>
      <c r="K12" s="12" t="s">
        <v>49</v>
      </c>
      <c r="L12" s="12" t="s">
        <v>50</v>
      </c>
      <c r="M12" s="12" t="s">
        <v>43</v>
      </c>
      <c r="N12" s="13" t="s">
        <v>51</v>
      </c>
      <c r="O12" s="12" t="s">
        <v>51</v>
      </c>
      <c r="P12" s="12" t="s">
        <v>52</v>
      </c>
      <c r="Q12" s="12" t="s">
        <v>49</v>
      </c>
      <c r="R12" s="12" t="s">
        <v>50</v>
      </c>
      <c r="S12" s="12" t="s">
        <v>43</v>
      </c>
      <c r="T12" s="12" t="s">
        <v>53</v>
      </c>
      <c r="U12" s="12" t="s">
        <v>53</v>
      </c>
      <c r="V12" s="12" t="s">
        <v>54</v>
      </c>
      <c r="W12" s="12" t="s">
        <v>49</v>
      </c>
      <c r="X12" s="12" t="s">
        <v>50</v>
      </c>
      <c r="Y12" s="12" t="s">
        <v>43</v>
      </c>
      <c r="Z12" s="75">
        <f>'BOQ Price Bid'!N12</f>
        <v>165000</v>
      </c>
      <c r="AA12" s="77">
        <f>Z12</f>
        <v>165000</v>
      </c>
      <c r="AB12" s="14"/>
      <c r="AC12" s="7"/>
      <c r="AD12" s="8"/>
    </row>
    <row r="13" spans="2:30" x14ac:dyDescent="0.35">
      <c r="B13" s="42" t="s">
        <v>55</v>
      </c>
      <c r="C13" s="42"/>
      <c r="D13" s="42"/>
      <c r="E13" s="42"/>
      <c r="F13" s="42"/>
      <c r="G13" s="42"/>
      <c r="H13" s="42"/>
      <c r="I13" s="42"/>
      <c r="J13" s="9"/>
      <c r="K13" s="16" t="s">
        <v>27</v>
      </c>
      <c r="L13" s="16" t="s">
        <v>56</v>
      </c>
      <c r="M13" s="9"/>
      <c r="N13" s="9"/>
      <c r="O13" s="17" t="s">
        <v>51</v>
      </c>
      <c r="P13" s="9"/>
      <c r="Q13" s="16" t="s">
        <v>27</v>
      </c>
      <c r="R13" s="16" t="s">
        <v>57</v>
      </c>
      <c r="S13" s="9"/>
      <c r="T13" s="9"/>
      <c r="U13" s="17" t="s">
        <v>53</v>
      </c>
      <c r="V13" s="9"/>
      <c r="W13" s="16" t="s">
        <v>27</v>
      </c>
      <c r="X13" s="16" t="s">
        <v>58</v>
      </c>
      <c r="Y13" s="9"/>
      <c r="Z13" s="72"/>
      <c r="AA13" s="78">
        <f>AA12</f>
        <v>165000</v>
      </c>
      <c r="AB13" s="7"/>
      <c r="AC13" s="7"/>
      <c r="AD13" s="8"/>
    </row>
    <row r="14" spans="2:30" x14ac:dyDescent="0.35">
      <c r="B14" s="34" t="s">
        <v>59</v>
      </c>
      <c r="C14" s="34"/>
      <c r="D14" s="34"/>
      <c r="E14" s="34"/>
      <c r="F14" s="34"/>
      <c r="G14" s="34"/>
      <c r="H14" s="34"/>
      <c r="I14" s="34"/>
      <c r="J14" s="9" t="s">
        <v>60</v>
      </c>
      <c r="K14" s="16" t="s">
        <v>27</v>
      </c>
      <c r="L14" s="9"/>
      <c r="M14" s="9"/>
      <c r="N14" s="9"/>
      <c r="O14" s="16" t="s">
        <v>27</v>
      </c>
      <c r="P14" s="9" t="s">
        <v>60</v>
      </c>
      <c r="Q14" s="16" t="s">
        <v>27</v>
      </c>
      <c r="R14" s="9"/>
      <c r="S14" s="9"/>
      <c r="T14" s="9"/>
      <c r="U14" s="16" t="s">
        <v>27</v>
      </c>
      <c r="V14" s="9" t="s">
        <v>60</v>
      </c>
      <c r="W14" s="16" t="s">
        <v>27</v>
      </c>
      <c r="X14" s="9"/>
      <c r="Y14" s="9"/>
      <c r="Z14" s="72"/>
      <c r="AA14" s="79" t="s">
        <v>27</v>
      </c>
      <c r="AB14" s="7"/>
      <c r="AC14" s="7"/>
      <c r="AD14" s="8"/>
    </row>
    <row r="15" spans="2:30" x14ac:dyDescent="0.35">
      <c r="B15" s="42" t="s">
        <v>61</v>
      </c>
      <c r="C15" s="42"/>
      <c r="D15" s="42"/>
      <c r="E15" s="42"/>
      <c r="F15" s="42"/>
      <c r="G15" s="42"/>
      <c r="H15" s="42"/>
      <c r="I15" s="42"/>
      <c r="J15" s="9"/>
      <c r="K15" s="9"/>
      <c r="L15" s="9"/>
      <c r="M15" s="9"/>
      <c r="N15" s="9"/>
      <c r="O15" s="17" t="s">
        <v>56</v>
      </c>
      <c r="P15" s="9"/>
      <c r="Q15" s="9"/>
      <c r="R15" s="9"/>
      <c r="S15" s="9"/>
      <c r="T15" s="9"/>
      <c r="U15" s="17" t="s">
        <v>57</v>
      </c>
      <c r="V15" s="9"/>
      <c r="W15" s="9"/>
      <c r="X15" s="9"/>
      <c r="Y15" s="9"/>
      <c r="Z15" s="72"/>
      <c r="AA15" s="78">
        <f>AA13*18%</f>
        <v>29700</v>
      </c>
      <c r="AB15" s="7"/>
      <c r="AC15" s="7"/>
      <c r="AD15" s="8"/>
    </row>
    <row r="16" spans="2:30" x14ac:dyDescent="0.35">
      <c r="B16" s="42" t="s">
        <v>62</v>
      </c>
      <c r="C16" s="42"/>
      <c r="D16" s="42"/>
      <c r="E16" s="42"/>
      <c r="F16" s="42"/>
      <c r="G16" s="42"/>
      <c r="H16" s="42"/>
      <c r="I16" s="42"/>
      <c r="J16" s="9"/>
      <c r="K16" s="9"/>
      <c r="L16" s="9"/>
      <c r="M16" s="9"/>
      <c r="N16" s="15" t="s">
        <v>63</v>
      </c>
      <c r="O16" s="17" t="s">
        <v>64</v>
      </c>
      <c r="P16" s="9"/>
      <c r="Q16" s="9"/>
      <c r="R16" s="9"/>
      <c r="S16" s="9"/>
      <c r="T16" s="15" t="s">
        <v>63</v>
      </c>
      <c r="U16" s="17" t="s">
        <v>65</v>
      </c>
      <c r="V16" s="9"/>
      <c r="W16" s="9"/>
      <c r="X16" s="9"/>
      <c r="Y16" s="9"/>
      <c r="Z16" s="76" t="s">
        <v>63</v>
      </c>
      <c r="AA16" s="78">
        <f>AA13+AA15</f>
        <v>194700</v>
      </c>
      <c r="AB16" s="7"/>
      <c r="AC16" s="7"/>
      <c r="AD16" s="8"/>
    </row>
    <row r="17" spans="2:27" x14ac:dyDescent="0.35">
      <c r="B17" s="43" t="s">
        <v>66</v>
      </c>
      <c r="C17" s="44"/>
      <c r="D17" s="44"/>
      <c r="E17" s="44"/>
      <c r="F17" s="44"/>
      <c r="G17" s="44"/>
      <c r="H17" s="44"/>
      <c r="I17" s="44"/>
      <c r="J17" s="43" t="s">
        <v>19</v>
      </c>
      <c r="K17" s="43" t="s">
        <v>19</v>
      </c>
    </row>
    <row r="18" spans="2:27" x14ac:dyDescent="0.35">
      <c r="B18" s="5" t="s">
        <v>67</v>
      </c>
      <c r="C18" s="5" t="s">
        <v>68</v>
      </c>
      <c r="D18" s="43" t="s">
        <v>69</v>
      </c>
      <c r="E18" s="44"/>
      <c r="F18" s="44"/>
      <c r="G18" s="44"/>
      <c r="H18" s="44"/>
      <c r="I18" s="44"/>
      <c r="J18" s="5" t="s">
        <v>70</v>
      </c>
      <c r="K18" s="5" t="s">
        <v>71</v>
      </c>
      <c r="O18" s="1" t="s">
        <v>101</v>
      </c>
      <c r="U18" s="1" t="s">
        <v>102</v>
      </c>
      <c r="AA18" s="1" t="s">
        <v>100</v>
      </c>
    </row>
    <row r="19" spans="2:27" x14ac:dyDescent="0.35">
      <c r="B19" s="6">
        <v>1</v>
      </c>
      <c r="C19" s="6" t="s">
        <v>72</v>
      </c>
      <c r="D19" s="45" t="s">
        <v>73</v>
      </c>
      <c r="E19" s="46"/>
      <c r="F19" s="46"/>
      <c r="G19" s="46"/>
      <c r="H19" s="46"/>
      <c r="I19" s="46"/>
      <c r="J19" s="6" t="s">
        <v>74</v>
      </c>
      <c r="K19" s="6" t="s">
        <v>43</v>
      </c>
    </row>
    <row r="20" spans="2:27" x14ac:dyDescent="0.35">
      <c r="B20" s="6">
        <v>2</v>
      </c>
      <c r="C20" s="6" t="s">
        <v>75</v>
      </c>
      <c r="D20" s="45" t="s">
        <v>76</v>
      </c>
      <c r="E20" s="46"/>
      <c r="F20" s="46"/>
      <c r="G20" s="46"/>
      <c r="H20" s="46"/>
      <c r="I20" s="46"/>
      <c r="J20" s="6" t="s">
        <v>74</v>
      </c>
      <c r="K20" s="6" t="s">
        <v>43</v>
      </c>
    </row>
    <row r="21" spans="2:27" x14ac:dyDescent="0.35">
      <c r="B21" s="6">
        <v>3</v>
      </c>
      <c r="C21" s="6" t="s">
        <v>77</v>
      </c>
      <c r="D21" s="45" t="s">
        <v>48</v>
      </c>
      <c r="E21" s="46"/>
      <c r="F21" s="46"/>
      <c r="G21" s="46"/>
      <c r="H21" s="46"/>
      <c r="I21" s="46"/>
      <c r="J21" s="6" t="s">
        <v>74</v>
      </c>
      <c r="K21" s="6" t="s">
        <v>43</v>
      </c>
    </row>
  </sheetData>
  <mergeCells count="57">
    <mergeCell ref="J17:K17"/>
    <mergeCell ref="D19:I19"/>
    <mergeCell ref="D20:I20"/>
    <mergeCell ref="D21:I21"/>
    <mergeCell ref="B14:I14"/>
    <mergeCell ref="B15:I15"/>
    <mergeCell ref="B16:I16"/>
    <mergeCell ref="B17:I17"/>
    <mergeCell ref="D18:I18"/>
    <mergeCell ref="V6:AA6"/>
    <mergeCell ref="B13:I13"/>
    <mergeCell ref="V7:AA7"/>
    <mergeCell ref="V8:X8"/>
    <mergeCell ref="Y8:AA8"/>
    <mergeCell ref="V9:AA9"/>
    <mergeCell ref="V10:AA10"/>
    <mergeCell ref="V1:AA1"/>
    <mergeCell ref="V2:AA2"/>
    <mergeCell ref="V3:AA3"/>
    <mergeCell ref="V4:AA4"/>
    <mergeCell ref="V5:AA5"/>
    <mergeCell ref="J10:O10"/>
    <mergeCell ref="P1:U1"/>
    <mergeCell ref="P2:U2"/>
    <mergeCell ref="P3:U3"/>
    <mergeCell ref="P4:U4"/>
    <mergeCell ref="P5:U5"/>
    <mergeCell ref="P6:U6"/>
    <mergeCell ref="P7:U7"/>
    <mergeCell ref="P8:R8"/>
    <mergeCell ref="S8:U8"/>
    <mergeCell ref="P9:U9"/>
    <mergeCell ref="P10:U10"/>
    <mergeCell ref="J6:O6"/>
    <mergeCell ref="J7:O7"/>
    <mergeCell ref="J8:L8"/>
    <mergeCell ref="M8:O8"/>
    <mergeCell ref="J9:O9"/>
    <mergeCell ref="J1:O1"/>
    <mergeCell ref="J2:O2"/>
    <mergeCell ref="J3:O3"/>
    <mergeCell ref="J4:O4"/>
    <mergeCell ref="J5:O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5"/>
  <sheetViews>
    <sheetView topLeftCell="E1" zoomScale="83" workbookViewId="0">
      <selection activeCell="C28" sqref="C28"/>
    </sheetView>
  </sheetViews>
  <sheetFormatPr defaultColWidth="9.1796875" defaultRowHeight="14" x14ac:dyDescent="0.3"/>
  <cols>
    <col min="1" max="2" width="9.1796875" style="1" customWidth="1"/>
    <col min="3" max="3" width="13.453125" style="1" customWidth="1"/>
    <col min="4" max="4" width="32.81640625" style="1" customWidth="1"/>
    <col min="5" max="5" width="20.7265625" style="1" customWidth="1"/>
    <col min="6" max="7" width="9.1796875" style="1" customWidth="1"/>
    <col min="8" max="8" width="18" style="1" bestFit="1" customWidth="1"/>
    <col min="9" max="14" width="22.7265625" style="1" customWidth="1"/>
    <col min="15" max="15" width="9.1796875" style="1" customWidth="1"/>
    <col min="16" max="16384" width="9.1796875" style="1"/>
  </cols>
  <sheetData>
    <row r="1" spans="2:15" x14ac:dyDescent="0.3">
      <c r="B1" s="23"/>
      <c r="C1" s="23"/>
      <c r="D1" s="25" t="s">
        <v>0</v>
      </c>
      <c r="E1" s="25" t="s">
        <v>0</v>
      </c>
      <c r="F1" s="29" t="s">
        <v>1</v>
      </c>
      <c r="G1" s="29" t="s">
        <v>1</v>
      </c>
      <c r="H1" s="29" t="s">
        <v>1</v>
      </c>
      <c r="I1" s="35" t="s">
        <v>78</v>
      </c>
      <c r="J1" s="35" t="s">
        <v>78</v>
      </c>
      <c r="K1" s="35" t="s">
        <v>79</v>
      </c>
      <c r="L1" s="35" t="s">
        <v>79</v>
      </c>
      <c r="M1" s="35" t="s">
        <v>80</v>
      </c>
      <c r="N1" s="35" t="s">
        <v>80</v>
      </c>
    </row>
    <row r="2" spans="2:15" x14ac:dyDescent="0.3">
      <c r="B2" s="23"/>
      <c r="C2" s="23"/>
      <c r="D2" s="25" t="s">
        <v>0</v>
      </c>
      <c r="E2" s="25" t="s">
        <v>0</v>
      </c>
      <c r="F2" s="29" t="s">
        <v>5</v>
      </c>
      <c r="G2" s="29" t="s">
        <v>5</v>
      </c>
      <c r="H2" s="29" t="s">
        <v>5</v>
      </c>
      <c r="I2" s="49" t="s">
        <v>6</v>
      </c>
      <c r="J2" s="49" t="s">
        <v>6</v>
      </c>
      <c r="K2" s="49" t="s">
        <v>7</v>
      </c>
      <c r="L2" s="49" t="s">
        <v>7</v>
      </c>
      <c r="M2" s="49" t="s">
        <v>8</v>
      </c>
      <c r="N2" s="49" t="s">
        <v>8</v>
      </c>
    </row>
    <row r="3" spans="2:15" x14ac:dyDescent="0.3">
      <c r="B3" s="23"/>
      <c r="C3" s="23"/>
      <c r="D3" s="25" t="s">
        <v>0</v>
      </c>
      <c r="E3" s="25" t="s">
        <v>0</v>
      </c>
      <c r="F3" s="29" t="s">
        <v>9</v>
      </c>
      <c r="G3" s="29" t="s">
        <v>9</v>
      </c>
      <c r="H3" s="29" t="s">
        <v>9</v>
      </c>
      <c r="I3" s="49" t="s">
        <v>10</v>
      </c>
      <c r="J3" s="49" t="s">
        <v>10</v>
      </c>
      <c r="K3" s="49" t="s">
        <v>10</v>
      </c>
      <c r="L3" s="49" t="s">
        <v>10</v>
      </c>
      <c r="M3" s="49" t="s">
        <v>10</v>
      </c>
      <c r="N3" s="49" t="s">
        <v>10</v>
      </c>
    </row>
    <row r="4" spans="2:15" x14ac:dyDescent="0.3">
      <c r="B4" s="23"/>
      <c r="C4" s="23"/>
      <c r="D4" s="25" t="s">
        <v>0</v>
      </c>
      <c r="E4" s="25" t="s">
        <v>0</v>
      </c>
      <c r="F4" s="29" t="s">
        <v>11</v>
      </c>
      <c r="G4" s="29" t="s">
        <v>11</v>
      </c>
      <c r="H4" s="29" t="s">
        <v>11</v>
      </c>
      <c r="I4" s="49" t="s">
        <v>12</v>
      </c>
      <c r="J4" s="49" t="s">
        <v>12</v>
      </c>
      <c r="K4" s="49" t="s">
        <v>12</v>
      </c>
      <c r="L4" s="49" t="s">
        <v>12</v>
      </c>
      <c r="M4" s="49" t="s">
        <v>12</v>
      </c>
      <c r="N4" s="49" t="s">
        <v>12</v>
      </c>
    </row>
    <row r="5" spans="2:15" x14ac:dyDescent="0.3">
      <c r="B5" s="23"/>
      <c r="C5" s="23"/>
      <c r="D5" s="25" t="s">
        <v>0</v>
      </c>
      <c r="E5" s="25" t="s">
        <v>0</v>
      </c>
      <c r="F5" s="23"/>
      <c r="G5" s="23"/>
      <c r="H5" s="23"/>
      <c r="I5" s="49" t="s">
        <v>13</v>
      </c>
      <c r="J5" s="49" t="s">
        <v>13</v>
      </c>
      <c r="K5" s="49" t="s">
        <v>13</v>
      </c>
      <c r="L5" s="49" t="s">
        <v>13</v>
      </c>
      <c r="M5" s="49" t="s">
        <v>13</v>
      </c>
      <c r="N5" s="49" t="s">
        <v>13</v>
      </c>
    </row>
    <row r="6" spans="2:15" x14ac:dyDescent="0.3">
      <c r="B6" s="46" t="s">
        <v>14</v>
      </c>
      <c r="C6" s="46" t="s">
        <v>14</v>
      </c>
      <c r="D6" s="46" t="s">
        <v>14</v>
      </c>
      <c r="E6" s="46" t="s">
        <v>14</v>
      </c>
      <c r="F6" s="46" t="s">
        <v>14</v>
      </c>
      <c r="G6" s="46" t="s">
        <v>14</v>
      </c>
      <c r="H6" s="46" t="s">
        <v>14</v>
      </c>
      <c r="I6" s="47" t="s">
        <v>15</v>
      </c>
      <c r="J6" s="47" t="s">
        <v>15</v>
      </c>
      <c r="K6" s="47" t="s">
        <v>16</v>
      </c>
      <c r="L6" s="47" t="s">
        <v>16</v>
      </c>
      <c r="M6" s="47" t="s">
        <v>17</v>
      </c>
      <c r="N6" s="47" t="s">
        <v>17</v>
      </c>
    </row>
    <row r="7" spans="2:15" x14ac:dyDescent="0.3">
      <c r="B7" s="47" t="s">
        <v>18</v>
      </c>
      <c r="C7" s="47" t="s">
        <v>18</v>
      </c>
      <c r="D7" s="47" t="s">
        <v>18</v>
      </c>
      <c r="E7" s="47" t="s">
        <v>18</v>
      </c>
      <c r="F7" s="47" t="s">
        <v>18</v>
      </c>
      <c r="G7" s="47" t="s">
        <v>18</v>
      </c>
      <c r="H7" s="47" t="s">
        <v>18</v>
      </c>
      <c r="I7" s="47" t="s">
        <v>19</v>
      </c>
      <c r="J7" s="47" t="s">
        <v>19</v>
      </c>
      <c r="K7" s="47" t="s">
        <v>19</v>
      </c>
      <c r="L7" s="47" t="s">
        <v>19</v>
      </c>
      <c r="M7" s="47" t="s">
        <v>19</v>
      </c>
      <c r="N7" s="47" t="s">
        <v>19</v>
      </c>
    </row>
    <row r="8" spans="2:15" x14ac:dyDescent="0.3">
      <c r="B8" s="47" t="s">
        <v>81</v>
      </c>
      <c r="C8" s="47" t="s">
        <v>81</v>
      </c>
      <c r="D8" s="47" t="s">
        <v>81</v>
      </c>
      <c r="E8" s="47" t="s">
        <v>81</v>
      </c>
      <c r="F8" s="47" t="s">
        <v>81</v>
      </c>
      <c r="G8" s="47" t="s">
        <v>81</v>
      </c>
      <c r="H8" s="47" t="s">
        <v>81</v>
      </c>
      <c r="I8" s="47" t="s">
        <v>82</v>
      </c>
      <c r="J8" s="47" t="s">
        <v>82</v>
      </c>
      <c r="K8" s="47" t="s">
        <v>82</v>
      </c>
      <c r="L8" s="47" t="s">
        <v>82</v>
      </c>
      <c r="M8" s="47" t="s">
        <v>82</v>
      </c>
      <c r="N8" s="47" t="s">
        <v>82</v>
      </c>
    </row>
    <row r="9" spans="2:15" x14ac:dyDescent="0.3">
      <c r="B9" s="48" t="s">
        <v>23</v>
      </c>
      <c r="C9" s="48" t="s">
        <v>23</v>
      </c>
      <c r="D9" s="48" t="s">
        <v>23</v>
      </c>
      <c r="E9" s="48" t="s">
        <v>23</v>
      </c>
      <c r="F9" s="47" t="s">
        <v>24</v>
      </c>
      <c r="G9" s="47" t="s">
        <v>24</v>
      </c>
      <c r="H9" s="47" t="s">
        <v>24</v>
      </c>
      <c r="I9" s="47" t="s">
        <v>21</v>
      </c>
      <c r="J9" s="47" t="s">
        <v>21</v>
      </c>
      <c r="K9" s="47" t="s">
        <v>21</v>
      </c>
      <c r="L9" s="47" t="s">
        <v>21</v>
      </c>
      <c r="M9" s="47" t="s">
        <v>21</v>
      </c>
      <c r="N9" s="47" t="s">
        <v>21</v>
      </c>
    </row>
    <row r="10" spans="2:15" x14ac:dyDescent="0.3">
      <c r="B10" s="48" t="s">
        <v>23</v>
      </c>
      <c r="C10" s="48" t="s">
        <v>23</v>
      </c>
      <c r="D10" s="48" t="s">
        <v>23</v>
      </c>
      <c r="E10" s="48" t="s">
        <v>23</v>
      </c>
      <c r="F10" s="47" t="s">
        <v>83</v>
      </c>
      <c r="G10" s="47" t="s">
        <v>83</v>
      </c>
      <c r="H10" s="47" t="s">
        <v>83</v>
      </c>
      <c r="I10" s="47" t="s">
        <v>22</v>
      </c>
      <c r="J10" s="47" t="s">
        <v>22</v>
      </c>
      <c r="K10" s="47" t="s">
        <v>22</v>
      </c>
      <c r="L10" s="47" t="s">
        <v>22</v>
      </c>
      <c r="M10" s="47" t="s">
        <v>22</v>
      </c>
      <c r="N10" s="47" t="s">
        <v>22</v>
      </c>
    </row>
    <row r="11" spans="2:15" x14ac:dyDescent="0.3">
      <c r="B11" s="20" t="s">
        <v>67</v>
      </c>
      <c r="C11" s="20" t="s">
        <v>30</v>
      </c>
      <c r="D11" s="20" t="s">
        <v>84</v>
      </c>
      <c r="E11" s="20" t="s">
        <v>31</v>
      </c>
      <c r="F11" s="20" t="s">
        <v>85</v>
      </c>
      <c r="G11" s="20" t="s">
        <v>33</v>
      </c>
      <c r="H11" s="20" t="s">
        <v>86</v>
      </c>
      <c r="I11" s="20" t="s">
        <v>41</v>
      </c>
      <c r="J11" s="20" t="s">
        <v>87</v>
      </c>
      <c r="K11" s="20" t="s">
        <v>41</v>
      </c>
      <c r="L11" s="20" t="s">
        <v>87</v>
      </c>
      <c r="M11" s="20" t="s">
        <v>41</v>
      </c>
      <c r="N11" s="20" t="s">
        <v>87</v>
      </c>
      <c r="O11" s="4"/>
    </row>
    <row r="12" spans="2:15" x14ac:dyDescent="0.3">
      <c r="B12" s="21">
        <v>1</v>
      </c>
      <c r="C12" s="21" t="s">
        <v>43</v>
      </c>
      <c r="D12" s="21" t="s">
        <v>44</v>
      </c>
      <c r="E12" s="21" t="s">
        <v>44</v>
      </c>
      <c r="F12" s="21" t="s">
        <v>45</v>
      </c>
      <c r="G12" s="69">
        <v>1</v>
      </c>
      <c r="H12" s="69"/>
      <c r="I12" s="70"/>
      <c r="J12" s="70">
        <f>SUM(J13:J14)</f>
        <v>125700</v>
      </c>
      <c r="K12" s="70"/>
      <c r="L12" s="70">
        <f>SUM(L13:L14)</f>
        <v>132000</v>
      </c>
      <c r="M12" s="70"/>
      <c r="N12" s="70">
        <f>SUM(N13:N14)</f>
        <v>165000</v>
      </c>
      <c r="O12" s="4"/>
    </row>
    <row r="13" spans="2:15" x14ac:dyDescent="0.3">
      <c r="B13" s="4">
        <v>1</v>
      </c>
      <c r="C13" s="4">
        <v>1</v>
      </c>
      <c r="D13" s="4" t="s">
        <v>90</v>
      </c>
      <c r="E13" s="4" t="s">
        <v>90</v>
      </c>
      <c r="F13" s="4" t="s">
        <v>91</v>
      </c>
      <c r="G13" s="71">
        <v>3</v>
      </c>
      <c r="H13" s="72">
        <v>76500</v>
      </c>
      <c r="I13" s="73">
        <v>35400</v>
      </c>
      <c r="J13" s="73">
        <f>I13*$G13</f>
        <v>106200</v>
      </c>
      <c r="K13" s="73">
        <v>25500</v>
      </c>
      <c r="L13" s="74">
        <f>K13*$G13</f>
        <v>76500</v>
      </c>
      <c r="M13" s="73">
        <v>30000</v>
      </c>
      <c r="N13" s="73">
        <f>M13*$G13</f>
        <v>90000</v>
      </c>
      <c r="O13" s="4"/>
    </row>
    <row r="14" spans="2:15" x14ac:dyDescent="0.3">
      <c r="B14" s="4">
        <v>2</v>
      </c>
      <c r="C14" s="4">
        <v>2</v>
      </c>
      <c r="D14" s="4" t="s">
        <v>94</v>
      </c>
      <c r="E14" s="4" t="s">
        <v>94</v>
      </c>
      <c r="F14" s="4" t="s">
        <v>91</v>
      </c>
      <c r="G14" s="71">
        <v>3</v>
      </c>
      <c r="H14" s="72">
        <v>19500</v>
      </c>
      <c r="I14" s="73">
        <v>6500</v>
      </c>
      <c r="J14" s="74">
        <f>I14*$G14</f>
        <v>19500</v>
      </c>
      <c r="K14" s="73">
        <v>18500</v>
      </c>
      <c r="L14" s="73">
        <f>K14*$G14</f>
        <v>55500</v>
      </c>
      <c r="M14" s="73">
        <v>25000</v>
      </c>
      <c r="N14" s="73">
        <f>M14*$G14</f>
        <v>75000</v>
      </c>
      <c r="O14" s="4"/>
    </row>
    <row r="15" spans="2:15" x14ac:dyDescent="0.3">
      <c r="B15" s="4"/>
      <c r="C15" s="4"/>
      <c r="D15" s="4"/>
      <c r="E15" s="4"/>
      <c r="F15" s="4"/>
      <c r="G15" s="4"/>
      <c r="H15" s="4"/>
      <c r="I15" s="4"/>
      <c r="J15" s="4"/>
      <c r="K15" s="4"/>
      <c r="L15" s="4"/>
      <c r="M15" s="4"/>
      <c r="N15" s="4"/>
      <c r="O15" s="4"/>
    </row>
  </sheetData>
  <mergeCells count="43">
    <mergeCell ref="M6:N6"/>
    <mergeCell ref="M7:N7"/>
    <mergeCell ref="M8:N8"/>
    <mergeCell ref="M9:N9"/>
    <mergeCell ref="M10:N10"/>
    <mergeCell ref="M1:N1"/>
    <mergeCell ref="M2:N2"/>
    <mergeCell ref="M3:N3"/>
    <mergeCell ref="M4:N4"/>
    <mergeCell ref="M5:N5"/>
    <mergeCell ref="K6:L6"/>
    <mergeCell ref="K7:L7"/>
    <mergeCell ref="K8:L8"/>
    <mergeCell ref="K9:L9"/>
    <mergeCell ref="K10:L10"/>
    <mergeCell ref="K1:L1"/>
    <mergeCell ref="K2:L2"/>
    <mergeCell ref="K3:L3"/>
    <mergeCell ref="K4:L4"/>
    <mergeCell ref="K5:L5"/>
    <mergeCell ref="I6:J6"/>
    <mergeCell ref="I7:J7"/>
    <mergeCell ref="I8:J8"/>
    <mergeCell ref="I9:J9"/>
    <mergeCell ref="I10:J10"/>
    <mergeCell ref="I1:J1"/>
    <mergeCell ref="I2:J2"/>
    <mergeCell ref="I3:J3"/>
    <mergeCell ref="I4:J4"/>
    <mergeCell ref="I5:J5"/>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14"/>
  <sheetViews>
    <sheetView workbookViewId="0">
      <selection activeCell="B2" sqref="B2:AA13"/>
    </sheetView>
  </sheetViews>
  <sheetFormatPr defaultRowHeight="14.5" x14ac:dyDescent="0.35"/>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5" width="9.1796875" style="2" customWidth="1"/>
    <col min="16" max="18" width="14.453125" style="2" customWidth="1"/>
    <col min="19" max="21" width="9.1796875" style="2" customWidth="1"/>
    <col min="22" max="24" width="14.453125" style="2" customWidth="1"/>
    <col min="25" max="27" width="9.1796875" style="2" customWidth="1"/>
    <col min="28" max="16381" width="9.1796875" style="1" customWidth="1"/>
  </cols>
  <sheetData>
    <row r="1" spans="2:27" x14ac:dyDescent="0.35">
      <c r="B1" s="50"/>
      <c r="C1" s="50"/>
      <c r="D1" s="25" t="s">
        <v>0</v>
      </c>
      <c r="E1" s="25" t="s">
        <v>0</v>
      </c>
      <c r="F1" s="26" t="s">
        <v>0</v>
      </c>
      <c r="G1" s="52" t="s">
        <v>1</v>
      </c>
      <c r="H1" s="52" t="s">
        <v>1</v>
      </c>
      <c r="I1" s="52" t="s">
        <v>1</v>
      </c>
      <c r="J1" s="65" t="s">
        <v>78</v>
      </c>
      <c r="K1" s="65"/>
      <c r="L1" s="65"/>
      <c r="M1" s="65"/>
      <c r="N1" s="65"/>
      <c r="O1" s="66"/>
      <c r="P1" s="65" t="s">
        <v>79</v>
      </c>
      <c r="Q1" s="65"/>
      <c r="R1" s="65"/>
      <c r="S1" s="65"/>
      <c r="T1" s="65"/>
      <c r="U1" s="66"/>
      <c r="V1" s="65" t="s">
        <v>80</v>
      </c>
      <c r="W1" s="65"/>
      <c r="X1" s="65"/>
      <c r="Y1" s="65"/>
      <c r="Z1" s="65"/>
      <c r="AA1" s="66"/>
    </row>
    <row r="2" spans="2:27" x14ac:dyDescent="0.35">
      <c r="B2" s="51"/>
      <c r="C2" s="51"/>
      <c r="D2" s="27" t="s">
        <v>0</v>
      </c>
      <c r="E2" s="27" t="s">
        <v>0</v>
      </c>
      <c r="F2" s="28" t="s">
        <v>0</v>
      </c>
      <c r="G2" s="53" t="s">
        <v>5</v>
      </c>
      <c r="H2" s="53" t="s">
        <v>5</v>
      </c>
      <c r="I2" s="53" t="s">
        <v>5</v>
      </c>
      <c r="J2" s="67" t="s">
        <v>6</v>
      </c>
      <c r="K2" s="67"/>
      <c r="L2" s="67"/>
      <c r="M2" s="67"/>
      <c r="N2" s="67"/>
      <c r="O2" s="68"/>
      <c r="P2" s="67" t="s">
        <v>7</v>
      </c>
      <c r="Q2" s="67"/>
      <c r="R2" s="67"/>
      <c r="S2" s="67"/>
      <c r="T2" s="67"/>
      <c r="U2" s="68"/>
      <c r="V2" s="67" t="s">
        <v>8</v>
      </c>
      <c r="W2" s="67"/>
      <c r="X2" s="67"/>
      <c r="Y2" s="67"/>
      <c r="Z2" s="67"/>
      <c r="AA2" s="68"/>
    </row>
    <row r="3" spans="2:27" x14ac:dyDescent="0.35">
      <c r="B3" s="51"/>
      <c r="C3" s="51"/>
      <c r="D3" s="27" t="s">
        <v>0</v>
      </c>
      <c r="E3" s="27" t="s">
        <v>0</v>
      </c>
      <c r="F3" s="28" t="s">
        <v>0</v>
      </c>
      <c r="G3" s="53" t="s">
        <v>9</v>
      </c>
      <c r="H3" s="53" t="s">
        <v>9</v>
      </c>
      <c r="I3" s="53" t="s">
        <v>9</v>
      </c>
      <c r="J3" s="67" t="s">
        <v>10</v>
      </c>
      <c r="K3" s="67"/>
      <c r="L3" s="67"/>
      <c r="M3" s="67"/>
      <c r="N3" s="67"/>
      <c r="O3" s="68"/>
      <c r="P3" s="67" t="s">
        <v>10</v>
      </c>
      <c r="Q3" s="67"/>
      <c r="R3" s="67"/>
      <c r="S3" s="67"/>
      <c r="T3" s="67"/>
      <c r="U3" s="68"/>
      <c r="V3" s="67" t="s">
        <v>10</v>
      </c>
      <c r="W3" s="67"/>
      <c r="X3" s="67"/>
      <c r="Y3" s="67"/>
      <c r="Z3" s="67"/>
      <c r="AA3" s="68"/>
    </row>
    <row r="4" spans="2:27" x14ac:dyDescent="0.35">
      <c r="B4" s="51"/>
      <c r="C4" s="51"/>
      <c r="D4" s="27" t="s">
        <v>0</v>
      </c>
      <c r="E4" s="27" t="s">
        <v>0</v>
      </c>
      <c r="F4" s="28" t="s">
        <v>0</v>
      </c>
      <c r="G4" s="53" t="s">
        <v>11</v>
      </c>
      <c r="H4" s="53" t="s">
        <v>11</v>
      </c>
      <c r="I4" s="53" t="s">
        <v>11</v>
      </c>
      <c r="J4" s="67" t="s">
        <v>12</v>
      </c>
      <c r="K4" s="67"/>
      <c r="L4" s="67"/>
      <c r="M4" s="67"/>
      <c r="N4" s="67"/>
      <c r="O4" s="68"/>
      <c r="P4" s="67" t="s">
        <v>12</v>
      </c>
      <c r="Q4" s="67"/>
      <c r="R4" s="67"/>
      <c r="S4" s="67"/>
      <c r="T4" s="67"/>
      <c r="U4" s="68"/>
      <c r="V4" s="67" t="s">
        <v>12</v>
      </c>
      <c r="W4" s="67"/>
      <c r="X4" s="67"/>
      <c r="Y4" s="67"/>
      <c r="Z4" s="67"/>
      <c r="AA4" s="68"/>
    </row>
    <row r="5" spans="2:27" x14ac:dyDescent="0.35">
      <c r="B5" s="51"/>
      <c r="C5" s="51"/>
      <c r="D5" s="27" t="s">
        <v>0</v>
      </c>
      <c r="E5" s="27" t="s">
        <v>0</v>
      </c>
      <c r="F5" s="28" t="s">
        <v>0</v>
      </c>
      <c r="G5" s="51"/>
      <c r="H5" s="51"/>
      <c r="I5" s="51"/>
      <c r="J5" s="67" t="s">
        <v>13</v>
      </c>
      <c r="K5" s="67"/>
      <c r="L5" s="67"/>
      <c r="M5" s="67"/>
      <c r="N5" s="67"/>
      <c r="O5" s="68"/>
      <c r="P5" s="67" t="s">
        <v>13</v>
      </c>
      <c r="Q5" s="67"/>
      <c r="R5" s="67"/>
      <c r="S5" s="67"/>
      <c r="T5" s="67"/>
      <c r="U5" s="68"/>
      <c r="V5" s="67" t="s">
        <v>13</v>
      </c>
      <c r="W5" s="67"/>
      <c r="X5" s="67"/>
      <c r="Y5" s="67"/>
      <c r="Z5" s="67"/>
      <c r="AA5" s="68"/>
    </row>
    <row r="6" spans="2:27" x14ac:dyDescent="0.35">
      <c r="B6" s="54" t="s">
        <v>14</v>
      </c>
      <c r="C6" s="54" t="s">
        <v>14</v>
      </c>
      <c r="D6" s="54" t="s">
        <v>14</v>
      </c>
      <c r="E6" s="54" t="s">
        <v>14</v>
      </c>
      <c r="F6" s="54" t="s">
        <v>14</v>
      </c>
      <c r="G6" s="54" t="s">
        <v>14</v>
      </c>
      <c r="H6" s="54" t="s">
        <v>14</v>
      </c>
      <c r="I6" s="54" t="s">
        <v>14</v>
      </c>
      <c r="J6" s="57" t="s">
        <v>15</v>
      </c>
      <c r="K6" s="57"/>
      <c r="L6" s="57"/>
      <c r="M6" s="57"/>
      <c r="N6" s="57"/>
      <c r="O6" s="58"/>
      <c r="P6" s="57" t="s">
        <v>16</v>
      </c>
      <c r="Q6" s="57"/>
      <c r="R6" s="57"/>
      <c r="S6" s="57"/>
      <c r="T6" s="57"/>
      <c r="U6" s="58"/>
      <c r="V6" s="57" t="s">
        <v>17</v>
      </c>
      <c r="W6" s="57"/>
      <c r="X6" s="57"/>
      <c r="Y6" s="57"/>
      <c r="Z6" s="57"/>
      <c r="AA6" s="58"/>
    </row>
    <row r="7" spans="2:27" x14ac:dyDescent="0.35">
      <c r="B7" s="55" t="s">
        <v>18</v>
      </c>
      <c r="C7" s="55" t="s">
        <v>18</v>
      </c>
      <c r="D7" s="55" t="s">
        <v>18</v>
      </c>
      <c r="E7" s="55" t="s">
        <v>18</v>
      </c>
      <c r="F7" s="55" t="s">
        <v>18</v>
      </c>
      <c r="G7" s="55" t="s">
        <v>18</v>
      </c>
      <c r="H7" s="55" t="s">
        <v>18</v>
      </c>
      <c r="I7" s="55" t="s">
        <v>18</v>
      </c>
      <c r="J7" s="57" t="s">
        <v>19</v>
      </c>
      <c r="K7" s="57"/>
      <c r="L7" s="58"/>
      <c r="M7" s="58"/>
      <c r="N7" s="58"/>
      <c r="O7" s="58"/>
      <c r="P7" s="57" t="s">
        <v>19</v>
      </c>
      <c r="Q7" s="57"/>
      <c r="R7" s="58"/>
      <c r="S7" s="58"/>
      <c r="T7" s="58"/>
      <c r="U7" s="58"/>
      <c r="V7" s="57" t="s">
        <v>19</v>
      </c>
      <c r="W7" s="57"/>
      <c r="X7" s="58"/>
      <c r="Y7" s="58"/>
      <c r="Z7" s="58"/>
      <c r="AA7" s="58"/>
    </row>
    <row r="8" spans="2:27" x14ac:dyDescent="0.35">
      <c r="B8" s="55" t="s">
        <v>81</v>
      </c>
      <c r="C8" s="55" t="s">
        <v>81</v>
      </c>
      <c r="D8" s="55" t="s">
        <v>81</v>
      </c>
      <c r="E8" s="55" t="s">
        <v>81</v>
      </c>
      <c r="F8" s="55" t="s">
        <v>81</v>
      </c>
      <c r="G8" s="55" t="s">
        <v>81</v>
      </c>
      <c r="H8" s="55" t="s">
        <v>81</v>
      </c>
      <c r="I8" s="55" t="s">
        <v>81</v>
      </c>
      <c r="J8" s="57" t="s">
        <v>21</v>
      </c>
      <c r="K8" s="57"/>
      <c r="L8" s="58"/>
      <c r="M8" s="58"/>
      <c r="N8" s="58"/>
      <c r="O8" s="58"/>
      <c r="P8" s="57" t="s">
        <v>21</v>
      </c>
      <c r="Q8" s="57"/>
      <c r="R8" s="58"/>
      <c r="S8" s="58"/>
      <c r="T8" s="58"/>
      <c r="U8" s="58"/>
      <c r="V8" s="57" t="s">
        <v>21</v>
      </c>
      <c r="W8" s="57"/>
      <c r="X8" s="58"/>
      <c r="Y8" s="58"/>
      <c r="Z8" s="58"/>
      <c r="AA8" s="58"/>
    </row>
    <row r="9" spans="2:27" x14ac:dyDescent="0.35">
      <c r="B9" s="56" t="s">
        <v>23</v>
      </c>
      <c r="C9" s="56" t="s">
        <v>23</v>
      </c>
      <c r="D9" s="56" t="s">
        <v>23</v>
      </c>
      <c r="E9" s="56" t="s">
        <v>23</v>
      </c>
      <c r="F9" s="56" t="s">
        <v>23</v>
      </c>
      <c r="G9" s="56" t="s">
        <v>24</v>
      </c>
      <c r="H9" s="56" t="s">
        <v>24</v>
      </c>
      <c r="I9" s="56" t="s">
        <v>24</v>
      </c>
      <c r="J9" s="56" t="s">
        <v>22</v>
      </c>
      <c r="K9" s="56"/>
      <c r="L9" s="59"/>
      <c r="M9" s="59"/>
      <c r="N9" s="59"/>
      <c r="O9" s="59"/>
      <c r="P9" s="56" t="s">
        <v>22</v>
      </c>
      <c r="Q9" s="56"/>
      <c r="R9" s="59"/>
      <c r="S9" s="59"/>
      <c r="T9" s="59"/>
      <c r="U9" s="59"/>
      <c r="V9" s="56" t="s">
        <v>22</v>
      </c>
      <c r="W9" s="56"/>
      <c r="X9" s="59"/>
      <c r="Y9" s="59"/>
      <c r="Z9" s="59"/>
      <c r="AA9" s="59"/>
    </row>
    <row r="10" spans="2:27" x14ac:dyDescent="0.35">
      <c r="B10" s="56" t="s">
        <v>23</v>
      </c>
      <c r="C10" s="56" t="s">
        <v>23</v>
      </c>
      <c r="D10" s="56" t="s">
        <v>23</v>
      </c>
      <c r="E10" s="56" t="s">
        <v>23</v>
      </c>
      <c r="F10" s="56" t="s">
        <v>23</v>
      </c>
      <c r="G10" s="56" t="s">
        <v>26</v>
      </c>
      <c r="H10" s="56" t="s">
        <v>27</v>
      </c>
      <c r="I10" s="56"/>
      <c r="J10" s="56" t="s">
        <v>95</v>
      </c>
      <c r="K10" s="56"/>
      <c r="L10" s="59"/>
      <c r="M10" s="59"/>
      <c r="N10" s="59"/>
      <c r="O10" s="59"/>
      <c r="P10" s="56" t="s">
        <v>95</v>
      </c>
      <c r="Q10" s="56"/>
      <c r="R10" s="59"/>
      <c r="S10" s="59"/>
      <c r="T10" s="59"/>
      <c r="U10" s="59"/>
      <c r="V10" s="56" t="s">
        <v>95</v>
      </c>
      <c r="W10" s="56"/>
      <c r="X10" s="59"/>
      <c r="Y10" s="59"/>
      <c r="Z10" s="59"/>
      <c r="AA10" s="59"/>
    </row>
    <row r="11" spans="2:27" ht="42" x14ac:dyDescent="0.35">
      <c r="B11" s="22" t="s">
        <v>29</v>
      </c>
      <c r="C11" s="22" t="s">
        <v>30</v>
      </c>
      <c r="D11" s="22" t="s">
        <v>31</v>
      </c>
      <c r="E11" s="22" t="s">
        <v>34</v>
      </c>
      <c r="F11" s="22" t="s">
        <v>32</v>
      </c>
      <c r="G11" s="22" t="s">
        <v>33</v>
      </c>
      <c r="H11" s="22" t="s">
        <v>96</v>
      </c>
      <c r="I11" s="22" t="s">
        <v>97</v>
      </c>
      <c r="J11" s="10" t="s">
        <v>98</v>
      </c>
      <c r="K11" s="60" t="s">
        <v>99</v>
      </c>
      <c r="L11" s="61"/>
      <c r="M11" s="62"/>
      <c r="N11" s="62"/>
      <c r="O11" s="63"/>
      <c r="P11" s="10" t="s">
        <v>98</v>
      </c>
      <c r="Q11" s="60" t="s">
        <v>99</v>
      </c>
      <c r="R11" s="61"/>
      <c r="S11" s="62"/>
      <c r="T11" s="62"/>
      <c r="U11" s="63"/>
      <c r="V11" s="10" t="s">
        <v>98</v>
      </c>
      <c r="W11" s="60" t="s">
        <v>99</v>
      </c>
      <c r="X11" s="61"/>
      <c r="Y11" s="62"/>
      <c r="Z11" s="62"/>
      <c r="AA11" s="63"/>
    </row>
    <row r="12" spans="2:27" x14ac:dyDescent="0.35">
      <c r="B12" s="12">
        <v>1</v>
      </c>
      <c r="C12" s="12" t="s">
        <v>43</v>
      </c>
      <c r="D12" s="12" t="s">
        <v>44</v>
      </c>
      <c r="E12" s="12" t="s">
        <v>43</v>
      </c>
      <c r="F12" s="12" t="s">
        <v>45</v>
      </c>
      <c r="G12" s="12" t="s">
        <v>88</v>
      </c>
      <c r="H12" s="12" t="s">
        <v>49</v>
      </c>
      <c r="I12" s="12" t="s">
        <v>49</v>
      </c>
      <c r="J12" s="12" t="s">
        <v>43</v>
      </c>
      <c r="K12" s="64" t="s">
        <v>43</v>
      </c>
      <c r="L12" s="56"/>
      <c r="M12" s="56"/>
      <c r="N12" s="56"/>
      <c r="O12" s="59"/>
      <c r="P12" s="12" t="s">
        <v>43</v>
      </c>
      <c r="Q12" s="64" t="s">
        <v>43</v>
      </c>
      <c r="R12" s="56"/>
      <c r="S12" s="56"/>
      <c r="T12" s="56"/>
      <c r="U12" s="59"/>
      <c r="V12" s="12" t="s">
        <v>43</v>
      </c>
      <c r="W12" s="64" t="s">
        <v>43</v>
      </c>
      <c r="X12" s="56"/>
      <c r="Y12" s="56"/>
      <c r="Z12" s="56"/>
      <c r="AA12" s="59"/>
    </row>
    <row r="13" spans="2:27" x14ac:dyDescent="0.35">
      <c r="B13" s="3">
        <v>2</v>
      </c>
      <c r="C13" s="3" t="s">
        <v>89</v>
      </c>
      <c r="D13" s="3" t="s">
        <v>90</v>
      </c>
      <c r="E13" s="3" t="s">
        <v>43</v>
      </c>
      <c r="F13" s="3" t="s">
        <v>91</v>
      </c>
      <c r="G13" s="3" t="s">
        <v>92</v>
      </c>
      <c r="H13" s="3" t="s">
        <v>49</v>
      </c>
      <c r="I13" s="3" t="s">
        <v>49</v>
      </c>
    </row>
    <row r="14" spans="2:27" x14ac:dyDescent="0.35">
      <c r="B14" s="3">
        <v>3</v>
      </c>
      <c r="C14" s="3" t="s">
        <v>93</v>
      </c>
      <c r="D14" s="3" t="s">
        <v>94</v>
      </c>
      <c r="E14" s="3" t="s">
        <v>43</v>
      </c>
      <c r="F14" s="3" t="s">
        <v>91</v>
      </c>
      <c r="G14" s="3" t="s">
        <v>92</v>
      </c>
      <c r="H14" s="3" t="s">
        <v>49</v>
      </c>
      <c r="I14" s="3" t="s">
        <v>49</v>
      </c>
    </row>
  </sheetData>
  <mergeCells count="50">
    <mergeCell ref="W12:AA12"/>
    <mergeCell ref="V1:AA1"/>
    <mergeCell ref="V2:AA2"/>
    <mergeCell ref="V3:AA3"/>
    <mergeCell ref="V4:AA4"/>
    <mergeCell ref="V5:AA5"/>
    <mergeCell ref="V6:AA6"/>
    <mergeCell ref="V7:AA7"/>
    <mergeCell ref="V8:AA8"/>
    <mergeCell ref="V9:AA9"/>
    <mergeCell ref="V10:AA10"/>
    <mergeCell ref="W11:AA11"/>
    <mergeCell ref="Q12:U12"/>
    <mergeCell ref="P1:U1"/>
    <mergeCell ref="P2:U2"/>
    <mergeCell ref="P3:U3"/>
    <mergeCell ref="P4:U4"/>
    <mergeCell ref="P5:U5"/>
    <mergeCell ref="P6:U6"/>
    <mergeCell ref="P7:U7"/>
    <mergeCell ref="P8:U8"/>
    <mergeCell ref="P9:U9"/>
    <mergeCell ref="P10:U10"/>
    <mergeCell ref="Q11:U11"/>
    <mergeCell ref="K12:O12"/>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dcterms:modified xsi:type="dcterms:W3CDTF">2024-11-22T11:17:18Z</dcterms:modified>
</cp:coreProperties>
</file>