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5" i="1" l="1"/>
  <c r="O14" i="1"/>
  <c r="O13" i="1"/>
  <c r="O12" i="1"/>
  <c r="T12" i="1" l="1"/>
  <c r="U12" i="1" s="1"/>
  <c r="U20" i="1"/>
  <c r="T15" i="1"/>
  <c r="U15" i="1" s="1"/>
  <c r="T14" i="1"/>
  <c r="U14" i="1" s="1"/>
  <c r="T13" i="1"/>
  <c r="U13" i="1" s="1"/>
  <c r="U16" i="1" l="1"/>
  <c r="N15" i="1"/>
  <c r="N14" i="1"/>
  <c r="N13" i="1"/>
  <c r="N12" i="1"/>
  <c r="O20" i="1"/>
  <c r="R16" i="1" l="1"/>
  <c r="U21" i="1"/>
  <c r="U22" i="1" s="1"/>
  <c r="O16" i="1"/>
  <c r="O21" i="1" l="1"/>
  <c r="O22" i="1" s="1"/>
  <c r="L16" i="1"/>
</calcChain>
</file>

<file path=xl/sharedStrings.xml><?xml version="1.0" encoding="utf-8"?>
<sst xmlns="http://schemas.openxmlformats.org/spreadsheetml/2006/main" count="264" uniqueCount="70">
  <si>
    <t>RFQ No: R2134
 COST COMPARISON REPORT</t>
  </si>
  <si>
    <t>Comp. Date : 29/10/2024</t>
  </si>
  <si>
    <t>Vendor Name : GARRY ASSOCIATES (RV242523437)</t>
  </si>
  <si>
    <t>RFQ #: R2134</t>
  </si>
  <si>
    <t>Contact Name : GARRY BABRA</t>
  </si>
  <si>
    <t>RFQ Date : 25/10/2024 12:44:18</t>
  </si>
  <si>
    <t xml:space="preserve">Vendor City : </t>
  </si>
  <si>
    <t>BCD Date : 29/10/2024 23:55:00</t>
  </si>
  <si>
    <t xml:space="preserve">Telephone # : </t>
  </si>
  <si>
    <t>Mobile # : 9910278806</t>
  </si>
  <si>
    <t>PR Number : TFSPL-2425-00845</t>
  </si>
  <si>
    <t>Email : garryassociatess@gmail.com</t>
  </si>
  <si>
    <t>Package / RFQ Name : PR for Artifacts for GOA INT LOUNGE - DABOLIM INTSHA...</t>
  </si>
  <si>
    <t>Round # : 1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</si>
  <si>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</si>
  <si>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</si>
  <si>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</si>
  <si>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</si>
  <si>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</si>
  <si>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</si>
  <si>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</si>
  <si>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</si>
  <si>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</si>
  <si>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</si>
  <si>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</si>
  <si>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</si>
  <si>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</si>
  <si>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</si>
  <si>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</si>
  <si>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</si>
  <si>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</si>
  <si>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</si>
  <si>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</si>
  <si>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</si>
  <si>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</si>
  <si>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</si>
  <si>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</si>
  <si>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</si>
  <si>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VASE
VASE SET MADE OF SS, FINISH GOLD, SET OF 3 - 900mm, 600mm, 300mm (2 inside + 2 outside the lounge)
Finish -  GOLD</t>
  </si>
  <si>
    <t>NOS</t>
  </si>
  <si>
    <t>0.00</t>
  </si>
  <si>
    <t>CERAMIC VASE
VASE SET MADE OF CERAMIC, SET OF 3 - 900mm, 600mm, 300mm
Finish - MOTHER OF PEARLS</t>
  </si>
  <si>
    <t>ARTEFACT
AS SHOWN IN 3D OR ANY OTHER SIMILAR ARTEFACT UPTO 18” HT
Finish - MADE OF CERAMIC</t>
  </si>
  <si>
    <t>PAINTINGS
WOODEN FRAMED CANVAS PAINTING AS PER SELECTION
Size - LXW - 30 inch X 24 inch Finish WOOD + CANVAS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</si>
  <si>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</si>
  <si>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</si>
  <si>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</si>
  <si>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</si>
  <si>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</si>
  <si>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</si>
  <si>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</si>
  <si>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</si>
  <si>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</si>
  <si>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</si>
  <si>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</si>
  <si>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</si>
  <si>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</si>
  <si>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</si>
  <si>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</si>
  <si>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Vendor Name : GARRY ASSOCIATES</t>
  </si>
  <si>
    <t>Buyer : Sarvesh Patil</t>
  </si>
  <si>
    <t xml:space="preserve">Quote Currency : </t>
  </si>
  <si>
    <t>Last PO Unit Rate</t>
  </si>
  <si>
    <t>Last PO Total Value</t>
  </si>
  <si>
    <t>Score</t>
  </si>
  <si>
    <t>Justification</t>
  </si>
  <si>
    <t>4.000</t>
  </si>
  <si>
    <t>1.000</t>
  </si>
  <si>
    <t>8.000</t>
  </si>
  <si>
    <t>TARGET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</si>
</sst>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10" fontId="1" fillId="0" borderId="7" xfId="0" applyNumberFormat="1" applyFont="1" applyBorder="1" applyAlignment="1" applyProtection="1">
      <alignment wrapText="1"/>
    </xf>
    <xf numFmtId="3" fontId="1" fillId="2" borderId="7" xfId="0" applyNumberFormat="1" applyFont="1" applyFill="1" applyBorder="1" applyAlignment="1" applyProtection="1">
      <alignment horizontal="right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NumberFormat="1" applyFont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4" borderId="7" xfId="0" applyNumberFormat="1" applyFont="1" applyFill="1" applyBorder="1" applyAlignment="1" applyProtection="1">
      <alignment wrapText="1"/>
    </xf>
    <xf numFmtId="0" fontId="0" fillId="4" borderId="7" xfId="0" applyFill="1" applyBorder="1" applyAlignment="1">
      <alignment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3" fontId="6" fillId="4" borderId="7" xfId="0" applyNumberFormat="1" applyFont="1" applyFill="1" applyBorder="1" applyAlignment="1" applyProtection="1">
      <alignment horizontal="center" vertical="center" wrapText="1"/>
    </xf>
    <xf numFmtId="3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wrapText="1"/>
    </xf>
    <xf numFmtId="0" fontId="1" fillId="4" borderId="7" xfId="0" applyNumberFormat="1" applyFont="1" applyFill="1" applyBorder="1" applyAlignment="1" applyProtection="1">
      <alignment horizontal="right" wrapText="1"/>
    </xf>
    <xf numFmtId="3" fontId="1" fillId="4" borderId="7" xfId="0" applyNumberFormat="1" applyFont="1" applyFill="1" applyBorder="1" applyAlignment="1" applyProtection="1">
      <alignment horizontal="right" vertical="center" wrapText="1"/>
    </xf>
    <xf numFmtId="3" fontId="1" fillId="4" borderId="7" xfId="0" applyNumberFormat="1" applyFont="1" applyFill="1" applyBorder="1" applyAlignment="1" applyProtection="1">
      <alignment wrapText="1"/>
    </xf>
    <xf numFmtId="3" fontId="1" fillId="4" borderId="7" xfId="0" applyNumberFormat="1" applyFont="1" applyFill="1" applyBorder="1" applyAlignment="1" applyProtection="1">
      <alignment horizontal="right" wrapText="1"/>
    </xf>
    <xf numFmtId="10" fontId="1" fillId="4" borderId="7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tabSelected="1" topLeftCell="E1" workbookViewId="0">
      <selection activeCell="L16" sqref="L16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0" width="14.42578125" style="1" customWidth="1"/>
    <col min="11" max="11" width="10.140625" style="1" hidden="1" customWidth="1"/>
    <col min="12" max="12" width="7.140625" style="1" bestFit="1" customWidth="1"/>
    <col min="13" max="13" width="8.7109375" style="1" hidden="1" customWidth="1"/>
    <col min="14" max="14" width="9.7109375" style="1" hidden="1" customWidth="1"/>
    <col min="15" max="15" width="8.7109375" style="1" bestFit="1" customWidth="1"/>
    <col min="16" max="16" width="14.42578125" style="12" customWidth="1"/>
    <col min="17" max="17" width="14.42578125" style="12" hidden="1" customWidth="1"/>
    <col min="18" max="18" width="7.140625" style="12" bestFit="1" customWidth="1"/>
    <col min="19" max="19" width="8.7109375" style="12" hidden="1" customWidth="1"/>
    <col min="20" max="20" width="9.7109375" style="12" hidden="1" customWidth="1"/>
    <col min="21" max="21" width="8.7109375" style="12" bestFit="1" customWidth="1"/>
    <col min="22" max="16383" width="9.140625" style="1" customWidth="1"/>
  </cols>
  <sheetData>
    <row r="1" spans="2:26" ht="15.75" thickBot="1">
      <c r="B1" s="40"/>
      <c r="C1" s="40"/>
      <c r="D1" s="42" t="s">
        <v>0</v>
      </c>
      <c r="E1" s="42" t="s">
        <v>0</v>
      </c>
      <c r="F1" s="43" t="s">
        <v>0</v>
      </c>
      <c r="G1" s="46" t="s">
        <v>1</v>
      </c>
      <c r="H1" s="46" t="s">
        <v>1</v>
      </c>
      <c r="I1" s="46" t="s">
        <v>1</v>
      </c>
      <c r="J1" s="36" t="s">
        <v>2</v>
      </c>
      <c r="K1" s="36"/>
      <c r="L1" s="37"/>
      <c r="M1" s="37"/>
      <c r="N1" s="37"/>
      <c r="O1" s="37"/>
      <c r="P1" s="36"/>
      <c r="Q1" s="36"/>
      <c r="R1" s="37"/>
      <c r="S1" s="37"/>
      <c r="T1" s="37"/>
      <c r="U1" s="37"/>
    </row>
    <row r="2" spans="2:26">
      <c r="B2" s="41"/>
      <c r="C2" s="41"/>
      <c r="D2" s="44" t="s">
        <v>0</v>
      </c>
      <c r="E2" s="44" t="s">
        <v>0</v>
      </c>
      <c r="F2" s="45" t="s">
        <v>0</v>
      </c>
      <c r="G2" s="47" t="s">
        <v>3</v>
      </c>
      <c r="H2" s="47" t="s">
        <v>3</v>
      </c>
      <c r="I2" s="47" t="s">
        <v>3</v>
      </c>
      <c r="J2" s="38" t="s">
        <v>4</v>
      </c>
      <c r="K2" s="38"/>
      <c r="L2" s="39"/>
      <c r="M2" s="39"/>
      <c r="N2" s="39"/>
      <c r="O2" s="39"/>
      <c r="P2" s="38"/>
      <c r="Q2" s="38"/>
      <c r="R2" s="39"/>
      <c r="S2" s="39"/>
      <c r="T2" s="39"/>
      <c r="U2" s="39"/>
    </row>
    <row r="3" spans="2:26">
      <c r="B3" s="41"/>
      <c r="C3" s="41"/>
      <c r="D3" s="44" t="s">
        <v>0</v>
      </c>
      <c r="E3" s="44" t="s">
        <v>0</v>
      </c>
      <c r="F3" s="45" t="s">
        <v>0</v>
      </c>
      <c r="G3" s="47" t="s">
        <v>5</v>
      </c>
      <c r="H3" s="47" t="s">
        <v>5</v>
      </c>
      <c r="I3" s="47" t="s">
        <v>5</v>
      </c>
      <c r="J3" s="38" t="s">
        <v>6</v>
      </c>
      <c r="K3" s="38"/>
      <c r="L3" s="39"/>
      <c r="M3" s="39"/>
      <c r="N3" s="39"/>
      <c r="O3" s="39"/>
      <c r="P3" s="38"/>
      <c r="Q3" s="38"/>
      <c r="R3" s="39"/>
      <c r="S3" s="39"/>
      <c r="T3" s="39"/>
      <c r="U3" s="39"/>
    </row>
    <row r="4" spans="2:26">
      <c r="B4" s="41"/>
      <c r="C4" s="41"/>
      <c r="D4" s="44" t="s">
        <v>0</v>
      </c>
      <c r="E4" s="44" t="s">
        <v>0</v>
      </c>
      <c r="F4" s="45" t="s">
        <v>0</v>
      </c>
      <c r="G4" s="47" t="s">
        <v>7</v>
      </c>
      <c r="H4" s="47" t="s">
        <v>7</v>
      </c>
      <c r="I4" s="47" t="s">
        <v>7</v>
      </c>
      <c r="J4" s="38" t="s">
        <v>8</v>
      </c>
      <c r="K4" s="38"/>
      <c r="L4" s="39"/>
      <c r="M4" s="39"/>
      <c r="N4" s="39"/>
      <c r="O4" s="39"/>
      <c r="P4" s="38"/>
      <c r="Q4" s="38"/>
      <c r="R4" s="39"/>
      <c r="S4" s="39"/>
      <c r="T4" s="39"/>
      <c r="U4" s="39"/>
    </row>
    <row r="5" spans="2:26" ht="15.75" thickBot="1">
      <c r="B5" s="41"/>
      <c r="C5" s="41"/>
      <c r="D5" s="44" t="s">
        <v>0</v>
      </c>
      <c r="E5" s="44" t="s">
        <v>0</v>
      </c>
      <c r="F5" s="45" t="s">
        <v>0</v>
      </c>
      <c r="G5" s="41"/>
      <c r="H5" s="41"/>
      <c r="I5" s="41"/>
      <c r="J5" s="38" t="s">
        <v>9</v>
      </c>
      <c r="K5" s="38"/>
      <c r="L5" s="39"/>
      <c r="M5" s="39"/>
      <c r="N5" s="39"/>
      <c r="O5" s="39"/>
      <c r="P5" s="38"/>
      <c r="Q5" s="38"/>
      <c r="R5" s="39"/>
      <c r="S5" s="39"/>
      <c r="T5" s="39"/>
      <c r="U5" s="39"/>
    </row>
    <row r="6" spans="2:26" ht="15.75" thickBot="1">
      <c r="B6" s="33" t="s">
        <v>10</v>
      </c>
      <c r="C6" s="33" t="s">
        <v>10</v>
      </c>
      <c r="D6" s="33" t="s">
        <v>10</v>
      </c>
      <c r="E6" s="33" t="s">
        <v>10</v>
      </c>
      <c r="F6" s="33" t="s">
        <v>10</v>
      </c>
      <c r="G6" s="33" t="s">
        <v>10</v>
      </c>
      <c r="H6" s="33" t="s">
        <v>10</v>
      </c>
      <c r="I6" s="33" t="s">
        <v>10</v>
      </c>
      <c r="J6" s="30" t="s">
        <v>11</v>
      </c>
      <c r="K6" s="30"/>
      <c r="L6" s="31"/>
      <c r="M6" s="31"/>
      <c r="N6" s="31"/>
      <c r="O6" s="31"/>
      <c r="P6" s="30"/>
      <c r="Q6" s="30"/>
      <c r="R6" s="31"/>
      <c r="S6" s="31"/>
      <c r="T6" s="31"/>
      <c r="U6" s="31"/>
    </row>
    <row r="7" spans="2:26" ht="15.75" thickBot="1">
      <c r="B7" s="34" t="s">
        <v>12</v>
      </c>
      <c r="C7" s="34" t="s">
        <v>12</v>
      </c>
      <c r="D7" s="34" t="s">
        <v>12</v>
      </c>
      <c r="E7" s="34" t="s">
        <v>12</v>
      </c>
      <c r="F7" s="34" t="s">
        <v>12</v>
      </c>
      <c r="G7" s="34" t="s">
        <v>12</v>
      </c>
      <c r="H7" s="34" t="s">
        <v>12</v>
      </c>
      <c r="I7" s="34" t="s">
        <v>12</v>
      </c>
      <c r="J7" s="30" t="s">
        <v>13</v>
      </c>
      <c r="K7" s="30"/>
      <c r="L7" s="31"/>
      <c r="M7" s="31"/>
      <c r="N7" s="31"/>
      <c r="O7" s="31"/>
      <c r="P7" s="30"/>
      <c r="Q7" s="30"/>
      <c r="R7" s="31"/>
      <c r="S7" s="31"/>
      <c r="T7" s="31"/>
      <c r="U7" s="31"/>
    </row>
    <row r="8" spans="2:26" ht="15.75" thickBot="1">
      <c r="B8" s="34" t="s">
        <v>14</v>
      </c>
      <c r="C8" s="34" t="s">
        <v>14</v>
      </c>
      <c r="D8" s="34" t="s">
        <v>14</v>
      </c>
      <c r="E8" s="34" t="s">
        <v>14</v>
      </c>
      <c r="F8" s="34" t="s">
        <v>14</v>
      </c>
      <c r="G8" s="34" t="s">
        <v>14</v>
      </c>
      <c r="H8" s="34" t="s">
        <v>14</v>
      </c>
      <c r="I8" s="34" t="s">
        <v>14</v>
      </c>
      <c r="J8" s="30" t="s">
        <v>15</v>
      </c>
      <c r="K8" s="30"/>
      <c r="L8" s="31"/>
      <c r="M8" s="30" t="s">
        <v>16</v>
      </c>
      <c r="N8" s="30"/>
      <c r="O8" s="31"/>
      <c r="P8" s="30"/>
      <c r="Q8" s="30"/>
      <c r="R8" s="31"/>
      <c r="S8" s="30"/>
      <c r="T8" s="30"/>
      <c r="U8" s="31"/>
    </row>
    <row r="9" spans="2:26" ht="15.75" thickBot="1">
      <c r="B9" s="35" t="s">
        <v>17</v>
      </c>
      <c r="C9" s="35" t="s">
        <v>17</v>
      </c>
      <c r="D9" s="35" t="s">
        <v>17</v>
      </c>
      <c r="E9" s="35" t="s">
        <v>17</v>
      </c>
      <c r="F9" s="35" t="s">
        <v>17</v>
      </c>
      <c r="G9" s="29" t="s">
        <v>18</v>
      </c>
      <c r="H9" s="29" t="s">
        <v>18</v>
      </c>
      <c r="I9" s="29" t="s">
        <v>18</v>
      </c>
      <c r="J9" s="29" t="s">
        <v>19</v>
      </c>
      <c r="K9" s="29"/>
      <c r="L9" s="32"/>
      <c r="M9" s="32"/>
      <c r="N9" s="32"/>
      <c r="O9" s="32"/>
      <c r="P9" s="29"/>
      <c r="Q9" s="29"/>
      <c r="R9" s="32"/>
      <c r="S9" s="32"/>
      <c r="T9" s="32"/>
      <c r="U9" s="32"/>
    </row>
    <row r="10" spans="2:26" ht="15.75" thickBot="1">
      <c r="B10" s="35" t="s">
        <v>17</v>
      </c>
      <c r="C10" s="35" t="s">
        <v>17</v>
      </c>
      <c r="D10" s="35" t="s">
        <v>17</v>
      </c>
      <c r="E10" s="35" t="s">
        <v>17</v>
      </c>
      <c r="F10" s="35" t="s">
        <v>17</v>
      </c>
      <c r="G10" s="29" t="s">
        <v>20</v>
      </c>
      <c r="H10" s="29" t="s">
        <v>21</v>
      </c>
      <c r="I10" s="29"/>
      <c r="J10" s="29" t="s">
        <v>22</v>
      </c>
      <c r="K10" s="29"/>
      <c r="L10" s="32"/>
      <c r="M10" s="32"/>
      <c r="N10" s="32"/>
      <c r="O10" s="32"/>
      <c r="P10" s="67" t="s">
        <v>69</v>
      </c>
      <c r="Q10" s="67"/>
      <c r="R10" s="68"/>
      <c r="S10" s="68"/>
      <c r="T10" s="68"/>
      <c r="U10" s="68"/>
      <c r="Z10" s="21"/>
    </row>
    <row r="11" spans="2:26" ht="30.75" thickBot="1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69" t="s">
        <v>31</v>
      </c>
      <c r="Q11" s="69" t="s">
        <v>32</v>
      </c>
      <c r="R11" s="70" t="s">
        <v>33</v>
      </c>
      <c r="S11" s="70" t="s">
        <v>34</v>
      </c>
      <c r="T11" s="70" t="s">
        <v>35</v>
      </c>
      <c r="U11" s="70" t="s">
        <v>36</v>
      </c>
    </row>
    <row r="12" spans="2:26" ht="15.75" thickBot="1">
      <c r="B12" s="8">
        <v>1</v>
      </c>
      <c r="C12" s="8" t="s">
        <v>37</v>
      </c>
      <c r="D12" s="23" t="s">
        <v>38</v>
      </c>
      <c r="E12" s="8" t="s">
        <v>39</v>
      </c>
      <c r="F12" s="8">
        <v>4</v>
      </c>
      <c r="G12" s="8" t="s">
        <v>37</v>
      </c>
      <c r="H12" s="4"/>
      <c r="I12" s="4"/>
      <c r="J12" s="8">
        <v>30000</v>
      </c>
      <c r="K12" s="8">
        <v>0</v>
      </c>
      <c r="L12" s="8">
        <v>18</v>
      </c>
      <c r="M12" s="8" t="s">
        <v>37</v>
      </c>
      <c r="N12" s="15">
        <f>J12</f>
        <v>30000</v>
      </c>
      <c r="O12" s="16">
        <f>N12*$F12</f>
        <v>120000</v>
      </c>
      <c r="P12" s="71">
        <v>20000</v>
      </c>
      <c r="Q12" s="71">
        <v>0</v>
      </c>
      <c r="R12" s="71">
        <v>18</v>
      </c>
      <c r="S12" s="71" t="s">
        <v>37</v>
      </c>
      <c r="T12" s="72">
        <f>P12</f>
        <v>20000</v>
      </c>
      <c r="U12" s="73">
        <f t="shared" ref="U12:U15" si="0">T12*$F12</f>
        <v>80000</v>
      </c>
    </row>
    <row r="13" spans="2:26" ht="15.75" thickBot="1">
      <c r="B13" s="8">
        <v>2</v>
      </c>
      <c r="C13" s="8" t="s">
        <v>37</v>
      </c>
      <c r="D13" s="20" t="s">
        <v>41</v>
      </c>
      <c r="E13" s="8" t="s">
        <v>39</v>
      </c>
      <c r="F13" s="8">
        <v>1</v>
      </c>
      <c r="G13" s="8" t="s">
        <v>37</v>
      </c>
      <c r="H13" s="4"/>
      <c r="I13" s="4"/>
      <c r="J13" s="8">
        <v>30000</v>
      </c>
      <c r="K13" s="8">
        <v>0</v>
      </c>
      <c r="L13" s="8">
        <v>18</v>
      </c>
      <c r="M13" s="8" t="s">
        <v>37</v>
      </c>
      <c r="N13" s="15">
        <f t="shared" ref="N13:N15" si="1">J13</f>
        <v>30000</v>
      </c>
      <c r="O13" s="16">
        <f t="shared" ref="O13:O15" si="2">N13*$F13</f>
        <v>30000</v>
      </c>
      <c r="P13" s="71">
        <v>20000</v>
      </c>
      <c r="Q13" s="71">
        <v>0</v>
      </c>
      <c r="R13" s="71">
        <v>18</v>
      </c>
      <c r="S13" s="71" t="s">
        <v>37</v>
      </c>
      <c r="T13" s="72">
        <f t="shared" ref="T13:T15" si="3">P13</f>
        <v>20000</v>
      </c>
      <c r="U13" s="73">
        <f t="shared" si="0"/>
        <v>20000</v>
      </c>
      <c r="Y13" s="22"/>
    </row>
    <row r="14" spans="2:26" ht="15.75" thickBot="1">
      <c r="B14" s="8">
        <v>3</v>
      </c>
      <c r="C14" s="8" t="s">
        <v>37</v>
      </c>
      <c r="D14" s="20" t="s">
        <v>42</v>
      </c>
      <c r="E14" s="8" t="s">
        <v>39</v>
      </c>
      <c r="F14" s="8">
        <v>1</v>
      </c>
      <c r="G14" s="8" t="s">
        <v>37</v>
      </c>
      <c r="H14" s="4"/>
      <c r="I14" s="4"/>
      <c r="J14" s="8">
        <v>15000</v>
      </c>
      <c r="K14" s="8">
        <v>0</v>
      </c>
      <c r="L14" s="8">
        <v>18</v>
      </c>
      <c r="M14" s="8" t="s">
        <v>37</v>
      </c>
      <c r="N14" s="15">
        <f t="shared" si="1"/>
        <v>15000</v>
      </c>
      <c r="O14" s="16">
        <f t="shared" si="2"/>
        <v>15000</v>
      </c>
      <c r="P14" s="71">
        <v>10000</v>
      </c>
      <c r="Q14" s="71">
        <v>0</v>
      </c>
      <c r="R14" s="71">
        <v>18</v>
      </c>
      <c r="S14" s="71" t="s">
        <v>37</v>
      </c>
      <c r="T14" s="72">
        <f t="shared" si="3"/>
        <v>10000</v>
      </c>
      <c r="U14" s="73">
        <f t="shared" si="0"/>
        <v>10000</v>
      </c>
    </row>
    <row r="15" spans="2:26" ht="15.75" thickBot="1">
      <c r="B15" s="8">
        <v>4</v>
      </c>
      <c r="C15" s="8" t="s">
        <v>37</v>
      </c>
      <c r="D15" s="4" t="s">
        <v>43</v>
      </c>
      <c r="E15" s="8" t="s">
        <v>39</v>
      </c>
      <c r="F15" s="8">
        <v>8</v>
      </c>
      <c r="G15" s="8" t="s">
        <v>37</v>
      </c>
      <c r="H15" s="4"/>
      <c r="I15" s="4"/>
      <c r="J15" s="8">
        <v>7500</v>
      </c>
      <c r="K15" s="8">
        <v>0</v>
      </c>
      <c r="L15" s="8">
        <v>18</v>
      </c>
      <c r="M15" s="8" t="s">
        <v>37</v>
      </c>
      <c r="N15" s="15">
        <f t="shared" si="1"/>
        <v>7500</v>
      </c>
      <c r="O15" s="16">
        <f t="shared" si="2"/>
        <v>60000</v>
      </c>
      <c r="P15" s="71">
        <v>4000</v>
      </c>
      <c r="Q15" s="71">
        <v>0</v>
      </c>
      <c r="R15" s="71">
        <v>18</v>
      </c>
      <c r="S15" s="71" t="s">
        <v>37</v>
      </c>
      <c r="T15" s="72">
        <f t="shared" si="3"/>
        <v>4000</v>
      </c>
      <c r="U15" s="73">
        <f t="shared" si="0"/>
        <v>32000</v>
      </c>
    </row>
    <row r="16" spans="2:26" ht="15.75" thickBot="1">
      <c r="B16" s="24" t="s">
        <v>44</v>
      </c>
      <c r="C16" s="24"/>
      <c r="D16" s="24"/>
      <c r="E16" s="24"/>
      <c r="F16" s="24"/>
      <c r="G16" s="24"/>
      <c r="H16" s="24"/>
      <c r="I16" s="24"/>
      <c r="J16" s="5"/>
      <c r="K16" s="10">
        <v>0</v>
      </c>
      <c r="L16" s="18">
        <f>O16*18%</f>
        <v>40500</v>
      </c>
      <c r="M16" s="5"/>
      <c r="N16" s="17"/>
      <c r="O16" s="14">
        <f>SUM(O12:O15)</f>
        <v>225000</v>
      </c>
      <c r="P16" s="74"/>
      <c r="Q16" s="75">
        <v>0</v>
      </c>
      <c r="R16" s="76">
        <f>U16*18%</f>
        <v>25560</v>
      </c>
      <c r="S16" s="74"/>
      <c r="T16" s="77"/>
      <c r="U16" s="78">
        <f>SUM(U12:U15)</f>
        <v>142000</v>
      </c>
    </row>
    <row r="17" spans="2:21" ht="15.75" thickBot="1">
      <c r="B17" s="29" t="s">
        <v>45</v>
      </c>
      <c r="C17" s="29"/>
      <c r="D17" s="29"/>
      <c r="E17" s="29"/>
      <c r="F17" s="29"/>
      <c r="G17" s="29"/>
      <c r="H17" s="29"/>
      <c r="I17" s="29"/>
      <c r="J17" s="5" t="s">
        <v>46</v>
      </c>
      <c r="K17" s="10">
        <v>0</v>
      </c>
      <c r="L17" s="5"/>
      <c r="M17" s="5"/>
      <c r="N17" s="5"/>
      <c r="O17" s="10">
        <v>0</v>
      </c>
      <c r="P17" s="74" t="s">
        <v>46</v>
      </c>
      <c r="Q17" s="75">
        <v>0</v>
      </c>
      <c r="R17" s="74"/>
      <c r="S17" s="74"/>
      <c r="T17" s="74"/>
      <c r="U17" s="75">
        <v>0</v>
      </c>
    </row>
    <row r="18" spans="2:21" ht="15.75" thickBot="1">
      <c r="B18" s="29" t="s">
        <v>47</v>
      </c>
      <c r="C18" s="29"/>
      <c r="D18" s="29"/>
      <c r="E18" s="29"/>
      <c r="F18" s="29"/>
      <c r="G18" s="29"/>
      <c r="H18" s="29"/>
      <c r="I18" s="29"/>
      <c r="J18" s="5"/>
      <c r="K18" s="5"/>
      <c r="L18" s="5"/>
      <c r="M18" s="5"/>
      <c r="N18" s="13">
        <v>0</v>
      </c>
      <c r="O18" s="19">
        <v>5000</v>
      </c>
      <c r="P18" s="74"/>
      <c r="Q18" s="74"/>
      <c r="R18" s="74"/>
      <c r="S18" s="74"/>
      <c r="T18" s="79">
        <v>0</v>
      </c>
      <c r="U18" s="78">
        <v>5000</v>
      </c>
    </row>
    <row r="19" spans="2:21" ht="15.75" thickBot="1">
      <c r="B19" s="29" t="s">
        <v>48</v>
      </c>
      <c r="C19" s="29"/>
      <c r="D19" s="29"/>
      <c r="E19" s="29"/>
      <c r="F19" s="29"/>
      <c r="G19" s="29"/>
      <c r="H19" s="29"/>
      <c r="I19" s="29"/>
      <c r="J19" s="5"/>
      <c r="K19" s="5"/>
      <c r="L19" s="5"/>
      <c r="M19" s="5"/>
      <c r="N19" s="13">
        <v>0</v>
      </c>
      <c r="O19" s="19">
        <v>5000</v>
      </c>
      <c r="P19" s="74"/>
      <c r="Q19" s="74"/>
      <c r="R19" s="74"/>
      <c r="S19" s="74"/>
      <c r="T19" s="79">
        <v>0</v>
      </c>
      <c r="U19" s="78">
        <v>5000</v>
      </c>
    </row>
    <row r="20" spans="2:21" ht="15.75" thickBot="1">
      <c r="B20" s="24" t="s">
        <v>49</v>
      </c>
      <c r="C20" s="24"/>
      <c r="D20" s="24"/>
      <c r="E20" s="24"/>
      <c r="F20" s="24"/>
      <c r="G20" s="24"/>
      <c r="H20" s="24"/>
      <c r="I20" s="24"/>
      <c r="J20" s="5"/>
      <c r="K20" s="5"/>
      <c r="L20" s="5"/>
      <c r="M20" s="5"/>
      <c r="N20" s="5"/>
      <c r="O20" s="14">
        <f>SUM(O17:O19)</f>
        <v>10000</v>
      </c>
      <c r="P20" s="74"/>
      <c r="Q20" s="74"/>
      <c r="R20" s="74"/>
      <c r="S20" s="74"/>
      <c r="T20" s="74"/>
      <c r="U20" s="78">
        <f>SUM(U17:U19)</f>
        <v>10000</v>
      </c>
    </row>
    <row r="21" spans="2:21" ht="15.75" thickBot="1">
      <c r="B21" s="24" t="s">
        <v>50</v>
      </c>
      <c r="C21" s="24"/>
      <c r="D21" s="24"/>
      <c r="E21" s="24"/>
      <c r="F21" s="24"/>
      <c r="G21" s="24"/>
      <c r="H21" s="24"/>
      <c r="I21" s="24"/>
      <c r="J21" s="5"/>
      <c r="K21" s="5"/>
      <c r="L21" s="5"/>
      <c r="M21" s="5"/>
      <c r="N21" s="5"/>
      <c r="O21" s="14">
        <f>SUM(O16+O20)*18%</f>
        <v>42300</v>
      </c>
      <c r="P21" s="74"/>
      <c r="Q21" s="74"/>
      <c r="R21" s="74"/>
      <c r="S21" s="74"/>
      <c r="T21" s="74"/>
      <c r="U21" s="78">
        <f>SUM(U16+U20)*18%</f>
        <v>27360</v>
      </c>
    </row>
    <row r="22" spans="2:21" ht="15.75" thickBot="1">
      <c r="B22" s="24" t="s">
        <v>51</v>
      </c>
      <c r="C22" s="24"/>
      <c r="D22" s="24"/>
      <c r="E22" s="24"/>
      <c r="F22" s="24"/>
      <c r="G22" s="24"/>
      <c r="H22" s="24"/>
      <c r="I22" s="24"/>
      <c r="J22" s="5"/>
      <c r="K22" s="5"/>
      <c r="L22" s="5"/>
      <c r="M22" s="5"/>
      <c r="N22" s="9" t="s">
        <v>52</v>
      </c>
      <c r="O22" s="14">
        <f>SUM(O16+O20+O21)</f>
        <v>277300</v>
      </c>
      <c r="P22" s="74"/>
      <c r="Q22" s="74"/>
      <c r="R22" s="74"/>
      <c r="S22" s="74"/>
      <c r="T22" s="74" t="s">
        <v>52</v>
      </c>
      <c r="U22" s="78">
        <f>SUM(U16+U20+U21)</f>
        <v>179360</v>
      </c>
    </row>
    <row r="23" spans="2:21" ht="15.75" thickBot="1">
      <c r="B23" s="25" t="s">
        <v>53</v>
      </c>
      <c r="C23" s="26"/>
      <c r="D23" s="26"/>
      <c r="E23" s="26"/>
      <c r="F23" s="26"/>
      <c r="G23" s="26"/>
      <c r="H23" s="26"/>
      <c r="I23" s="26"/>
      <c r="J23" s="25" t="s">
        <v>13</v>
      </c>
      <c r="K23" s="25" t="s">
        <v>13</v>
      </c>
      <c r="P23" s="22"/>
      <c r="Q23" s="22"/>
      <c r="R23" s="22"/>
    </row>
    <row r="24" spans="2:21" ht="15.75" thickBot="1">
      <c r="B24" s="3" t="s">
        <v>54</v>
      </c>
      <c r="C24" s="3" t="s">
        <v>55</v>
      </c>
      <c r="D24" s="25" t="s">
        <v>56</v>
      </c>
      <c r="E24" s="26"/>
      <c r="F24" s="26"/>
      <c r="G24" s="26"/>
      <c r="H24" s="26"/>
      <c r="I24" s="26"/>
      <c r="J24" s="3" t="s">
        <v>57</v>
      </c>
      <c r="K24" s="3" t="s">
        <v>58</v>
      </c>
      <c r="P24" s="22"/>
      <c r="Q24" s="22"/>
      <c r="R24" s="22"/>
    </row>
    <row r="25" spans="2:21" ht="15.75" thickBot="1">
      <c r="B25" s="4"/>
      <c r="C25" s="4"/>
      <c r="D25" s="27"/>
      <c r="E25" s="28"/>
      <c r="F25" s="28"/>
      <c r="G25" s="28"/>
      <c r="H25" s="28"/>
      <c r="I25" s="28"/>
      <c r="J25" s="4"/>
      <c r="K25" s="4" t="s">
        <v>37</v>
      </c>
      <c r="P25" s="22"/>
      <c r="Q25" s="22"/>
      <c r="R25" s="22"/>
    </row>
    <row r="26" spans="2:21">
      <c r="P26" s="22"/>
      <c r="Q26" s="22"/>
      <c r="R26" s="22"/>
    </row>
  </sheetData>
  <mergeCells count="47">
    <mergeCell ref="P10:U10"/>
    <mergeCell ref="P6:U6"/>
    <mergeCell ref="P7:U7"/>
    <mergeCell ref="P8:R8"/>
    <mergeCell ref="S8:U8"/>
    <mergeCell ref="P9:U9"/>
    <mergeCell ref="P1:U1"/>
    <mergeCell ref="P2:U2"/>
    <mergeCell ref="P3:U3"/>
    <mergeCell ref="P4:U4"/>
    <mergeCell ref="P5:U5"/>
    <mergeCell ref="B1:C5"/>
    <mergeCell ref="D1:F5"/>
    <mergeCell ref="G1:I1"/>
    <mergeCell ref="G2:I2"/>
    <mergeCell ref="G3:I3"/>
    <mergeCell ref="G4:I4"/>
    <mergeCell ref="G5:I5"/>
    <mergeCell ref="J1:O1"/>
    <mergeCell ref="J2:O2"/>
    <mergeCell ref="J3:O3"/>
    <mergeCell ref="J4:O4"/>
    <mergeCell ref="J5:O5"/>
    <mergeCell ref="J6:O6"/>
    <mergeCell ref="B16:I16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B17:I17"/>
    <mergeCell ref="B18:I18"/>
    <mergeCell ref="B19:I19"/>
    <mergeCell ref="B21:I21"/>
    <mergeCell ref="B20:I20"/>
    <mergeCell ref="B22:I22"/>
    <mergeCell ref="B23:I23"/>
    <mergeCell ref="D24:I24"/>
    <mergeCell ref="J23:K23"/>
    <mergeCell ref="D25:I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B2" sqref="B2:O16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>
      <c r="B1" s="63"/>
      <c r="C1" s="63"/>
      <c r="D1" s="42" t="s">
        <v>0</v>
      </c>
      <c r="E1" s="42" t="s">
        <v>0</v>
      </c>
      <c r="F1" s="43" t="s">
        <v>0</v>
      </c>
      <c r="G1" s="65" t="s">
        <v>1</v>
      </c>
      <c r="H1" s="65" t="s">
        <v>1</v>
      </c>
      <c r="I1" s="65" t="s">
        <v>1</v>
      </c>
      <c r="J1" s="51" t="s">
        <v>59</v>
      </c>
      <c r="K1" s="51"/>
      <c r="L1" s="51"/>
      <c r="M1" s="51"/>
      <c r="N1" s="51"/>
      <c r="O1" s="52"/>
    </row>
    <row r="2" spans="2:15">
      <c r="B2" s="64"/>
      <c r="C2" s="64"/>
      <c r="D2" s="44" t="s">
        <v>0</v>
      </c>
      <c r="E2" s="44" t="s">
        <v>0</v>
      </c>
      <c r="F2" s="45" t="s">
        <v>0</v>
      </c>
      <c r="G2" s="66" t="s">
        <v>3</v>
      </c>
      <c r="H2" s="66" t="s">
        <v>3</v>
      </c>
      <c r="I2" s="66" t="s">
        <v>3</v>
      </c>
      <c r="J2" s="53" t="s">
        <v>4</v>
      </c>
      <c r="K2" s="53"/>
      <c r="L2" s="53"/>
      <c r="M2" s="53"/>
      <c r="N2" s="53"/>
      <c r="O2" s="54"/>
    </row>
    <row r="3" spans="2:15">
      <c r="B3" s="64"/>
      <c r="C3" s="64"/>
      <c r="D3" s="44" t="s">
        <v>0</v>
      </c>
      <c r="E3" s="44" t="s">
        <v>0</v>
      </c>
      <c r="F3" s="45" t="s">
        <v>0</v>
      </c>
      <c r="G3" s="66" t="s">
        <v>5</v>
      </c>
      <c r="H3" s="66" t="s">
        <v>5</v>
      </c>
      <c r="I3" s="66" t="s">
        <v>5</v>
      </c>
      <c r="J3" s="53" t="s">
        <v>6</v>
      </c>
      <c r="K3" s="53"/>
      <c r="L3" s="53"/>
      <c r="M3" s="53"/>
      <c r="N3" s="53"/>
      <c r="O3" s="54"/>
    </row>
    <row r="4" spans="2:15">
      <c r="B4" s="64"/>
      <c r="C4" s="64"/>
      <c r="D4" s="44" t="s">
        <v>0</v>
      </c>
      <c r="E4" s="44" t="s">
        <v>0</v>
      </c>
      <c r="F4" s="45" t="s">
        <v>0</v>
      </c>
      <c r="G4" s="66" t="s">
        <v>7</v>
      </c>
      <c r="H4" s="66" t="s">
        <v>7</v>
      </c>
      <c r="I4" s="66" t="s">
        <v>7</v>
      </c>
      <c r="J4" s="53" t="s">
        <v>8</v>
      </c>
      <c r="K4" s="53"/>
      <c r="L4" s="53"/>
      <c r="M4" s="53"/>
      <c r="N4" s="53"/>
      <c r="O4" s="54"/>
    </row>
    <row r="5" spans="2:15">
      <c r="B5" s="64"/>
      <c r="C5" s="64"/>
      <c r="D5" s="44" t="s">
        <v>0</v>
      </c>
      <c r="E5" s="44" t="s">
        <v>0</v>
      </c>
      <c r="F5" s="45" t="s">
        <v>0</v>
      </c>
      <c r="G5" s="64"/>
      <c r="H5" s="64"/>
      <c r="I5" s="64"/>
      <c r="J5" s="53" t="s">
        <v>9</v>
      </c>
      <c r="K5" s="53"/>
      <c r="L5" s="53"/>
      <c r="M5" s="53"/>
      <c r="N5" s="53"/>
      <c r="O5" s="54"/>
    </row>
    <row r="6" spans="2:15">
      <c r="B6" s="61" t="s">
        <v>10</v>
      </c>
      <c r="C6" s="61" t="s">
        <v>10</v>
      </c>
      <c r="D6" s="61" t="s">
        <v>10</v>
      </c>
      <c r="E6" s="61" t="s">
        <v>10</v>
      </c>
      <c r="F6" s="61" t="s">
        <v>10</v>
      </c>
      <c r="G6" s="61" t="s">
        <v>10</v>
      </c>
      <c r="H6" s="61" t="s">
        <v>10</v>
      </c>
      <c r="I6" s="61" t="s">
        <v>10</v>
      </c>
      <c r="J6" s="55" t="s">
        <v>11</v>
      </c>
      <c r="K6" s="55"/>
      <c r="L6" s="55"/>
      <c r="M6" s="55"/>
      <c r="N6" s="55"/>
      <c r="O6" s="56"/>
    </row>
    <row r="7" spans="2:15">
      <c r="B7" s="62" t="s">
        <v>12</v>
      </c>
      <c r="C7" s="62" t="s">
        <v>12</v>
      </c>
      <c r="D7" s="62" t="s">
        <v>12</v>
      </c>
      <c r="E7" s="62" t="s">
        <v>12</v>
      </c>
      <c r="F7" s="62" t="s">
        <v>12</v>
      </c>
      <c r="G7" s="62" t="s">
        <v>12</v>
      </c>
      <c r="H7" s="62" t="s">
        <v>12</v>
      </c>
      <c r="I7" s="62" t="s">
        <v>12</v>
      </c>
      <c r="J7" s="55" t="s">
        <v>13</v>
      </c>
      <c r="K7" s="55"/>
      <c r="L7" s="56"/>
      <c r="M7" s="56"/>
      <c r="N7" s="56"/>
      <c r="O7" s="56"/>
    </row>
    <row r="8" spans="2:15">
      <c r="B8" s="62" t="s">
        <v>60</v>
      </c>
      <c r="C8" s="62" t="s">
        <v>60</v>
      </c>
      <c r="D8" s="62" t="s">
        <v>60</v>
      </c>
      <c r="E8" s="62" t="s">
        <v>60</v>
      </c>
      <c r="F8" s="62" t="s">
        <v>60</v>
      </c>
      <c r="G8" s="62" t="s">
        <v>60</v>
      </c>
      <c r="H8" s="62" t="s">
        <v>60</v>
      </c>
      <c r="I8" s="62" t="s">
        <v>60</v>
      </c>
      <c r="J8" s="55" t="s">
        <v>15</v>
      </c>
      <c r="K8" s="55"/>
      <c r="L8" s="56"/>
      <c r="M8" s="56"/>
      <c r="N8" s="56"/>
      <c r="O8" s="56"/>
    </row>
    <row r="9" spans="2:15">
      <c r="B9" s="49" t="s">
        <v>17</v>
      </c>
      <c r="C9" s="49" t="s">
        <v>17</v>
      </c>
      <c r="D9" s="49" t="s">
        <v>17</v>
      </c>
      <c r="E9" s="49" t="s">
        <v>17</v>
      </c>
      <c r="F9" s="49" t="s">
        <v>17</v>
      </c>
      <c r="G9" s="49" t="s">
        <v>18</v>
      </c>
      <c r="H9" s="49" t="s">
        <v>18</v>
      </c>
      <c r="I9" s="49" t="s">
        <v>18</v>
      </c>
      <c r="J9" s="49" t="s">
        <v>16</v>
      </c>
      <c r="K9" s="49"/>
      <c r="L9" s="50"/>
      <c r="M9" s="50"/>
      <c r="N9" s="50"/>
      <c r="O9" s="50"/>
    </row>
    <row r="10" spans="2:15">
      <c r="B10" s="49" t="s">
        <v>17</v>
      </c>
      <c r="C10" s="49" t="s">
        <v>17</v>
      </c>
      <c r="D10" s="49" t="s">
        <v>17</v>
      </c>
      <c r="E10" s="49" t="s">
        <v>17</v>
      </c>
      <c r="F10" s="49" t="s">
        <v>17</v>
      </c>
      <c r="G10" s="49" t="s">
        <v>20</v>
      </c>
      <c r="H10" s="49" t="s">
        <v>21</v>
      </c>
      <c r="I10" s="49"/>
      <c r="J10" s="49" t="s">
        <v>61</v>
      </c>
      <c r="K10" s="49"/>
      <c r="L10" s="50"/>
      <c r="M10" s="50"/>
      <c r="N10" s="50"/>
      <c r="O10" s="50"/>
    </row>
    <row r="11" spans="2:15" ht="42.75">
      <c r="B11" s="11" t="s">
        <v>23</v>
      </c>
      <c r="C11" s="11" t="s">
        <v>24</v>
      </c>
      <c r="D11" s="11" t="s">
        <v>25</v>
      </c>
      <c r="E11" s="11" t="s">
        <v>28</v>
      </c>
      <c r="F11" s="11" t="s">
        <v>26</v>
      </c>
      <c r="G11" s="11" t="s">
        <v>27</v>
      </c>
      <c r="H11" s="11" t="s">
        <v>62</v>
      </c>
      <c r="I11" s="11" t="s">
        <v>63</v>
      </c>
      <c r="J11" s="6" t="s">
        <v>64</v>
      </c>
      <c r="K11" s="57" t="s">
        <v>65</v>
      </c>
      <c r="L11" s="58"/>
      <c r="M11" s="59"/>
      <c r="N11" s="59"/>
      <c r="O11" s="60"/>
    </row>
    <row r="12" spans="2:15" ht="85.5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66</v>
      </c>
      <c r="H12" s="8" t="s">
        <v>40</v>
      </c>
      <c r="I12" s="8" t="s">
        <v>40</v>
      </c>
      <c r="J12" s="8" t="s">
        <v>37</v>
      </c>
      <c r="K12" s="48" t="s">
        <v>37</v>
      </c>
      <c r="L12" s="49"/>
      <c r="M12" s="49"/>
      <c r="N12" s="49"/>
      <c r="O12" s="50"/>
    </row>
    <row r="13" spans="2:15" ht="71.25">
      <c r="B13" s="8">
        <v>2</v>
      </c>
      <c r="C13" s="8" t="s">
        <v>37</v>
      </c>
      <c r="D13" s="8" t="s">
        <v>41</v>
      </c>
      <c r="E13" s="8" t="s">
        <v>37</v>
      </c>
      <c r="F13" s="8" t="s">
        <v>39</v>
      </c>
      <c r="G13" s="8" t="s">
        <v>67</v>
      </c>
      <c r="H13" s="8" t="s">
        <v>40</v>
      </c>
      <c r="I13" s="8" t="s">
        <v>40</v>
      </c>
      <c r="J13" s="8" t="s">
        <v>37</v>
      </c>
      <c r="K13" s="48" t="s">
        <v>37</v>
      </c>
      <c r="L13" s="49"/>
      <c r="M13" s="49"/>
      <c r="N13" s="49"/>
      <c r="O13" s="50"/>
    </row>
    <row r="14" spans="2:15" ht="57">
      <c r="B14" s="8">
        <v>3</v>
      </c>
      <c r="C14" s="8" t="s">
        <v>37</v>
      </c>
      <c r="D14" s="8" t="s">
        <v>42</v>
      </c>
      <c r="E14" s="8" t="s">
        <v>37</v>
      </c>
      <c r="F14" s="8" t="s">
        <v>39</v>
      </c>
      <c r="G14" s="8" t="s">
        <v>67</v>
      </c>
      <c r="H14" s="8" t="s">
        <v>40</v>
      </c>
      <c r="I14" s="8" t="s">
        <v>40</v>
      </c>
      <c r="J14" s="8" t="s">
        <v>37</v>
      </c>
      <c r="K14" s="48" t="s">
        <v>37</v>
      </c>
      <c r="L14" s="49"/>
      <c r="M14" s="49"/>
      <c r="N14" s="49"/>
      <c r="O14" s="50"/>
    </row>
    <row r="15" spans="2:15" ht="71.25">
      <c r="B15" s="8">
        <v>4</v>
      </c>
      <c r="C15" s="8" t="s">
        <v>37</v>
      </c>
      <c r="D15" s="8" t="s">
        <v>43</v>
      </c>
      <c r="E15" s="8" t="s">
        <v>37</v>
      </c>
      <c r="F15" s="8" t="s">
        <v>39</v>
      </c>
      <c r="G15" s="8" t="s">
        <v>68</v>
      </c>
      <c r="H15" s="8" t="s">
        <v>40</v>
      </c>
      <c r="I15" s="8" t="s">
        <v>40</v>
      </c>
      <c r="J15" s="8" t="s">
        <v>37</v>
      </c>
      <c r="K15" s="48" t="s">
        <v>37</v>
      </c>
      <c r="L15" s="49"/>
      <c r="M15" s="49"/>
      <c r="N15" s="49"/>
      <c r="O15" s="50"/>
    </row>
  </sheetData>
  <mergeCells count="29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K13:O13"/>
    <mergeCell ref="K14:O14"/>
    <mergeCell ref="K15:O15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2024-11-04T12:43:34Z</dcterms:modified>
</cp:coreProperties>
</file>