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corp11-my.sharepoint.com/personal/mrunal_joshi_k-corp_in/Documents/Downloads/"/>
    </mc:Choice>
  </mc:AlternateContent>
  <bookViews>
    <workbookView xWindow="0" yWindow="0" windowWidth="19200" windowHeight="693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C22" i="1" l="1"/>
  <c r="AC21" i="1"/>
  <c r="AC20" i="1"/>
  <c r="AC19" i="1"/>
  <c r="AC12" i="1"/>
  <c r="AC13" i="1"/>
  <c r="AC14" i="1"/>
  <c r="AC15" i="1"/>
  <c r="AC16" i="1"/>
  <c r="AC17" i="1" l="1"/>
  <c r="AC23" i="1" s="1"/>
  <c r="AC24" i="1" s="1"/>
</calcChain>
</file>

<file path=xl/sharedStrings.xml><?xml version="1.0" encoding="utf-8"?>
<sst xmlns="http://schemas.openxmlformats.org/spreadsheetml/2006/main" count="375" uniqueCount="91">
  <si>
    <t>RFQ No: R2120
 COST COMPARISON REPORT</t>
  </si>
  <si>
    <t>Comp. Date : 29/10/2024</t>
  </si>
  <si>
    <t>Vendor Name : SUNNY OVERSEAS (RV242523176)</t>
  </si>
  <si>
    <t>Vendor Name : INTERIORS TECH (RV232422505)</t>
  </si>
  <si>
    <t>Vendor Name : MSTYLE SOFAS AND INTERIORS (RV242522980)</t>
  </si>
  <si>
    <t>RFQ #: R2120</t>
  </si>
  <si>
    <t>Contact Name : BHANU</t>
  </si>
  <si>
    <t>Contact Name : Raji Sharma</t>
  </si>
  <si>
    <t>Contact Name : MANAV MALHOTRA</t>
  </si>
  <si>
    <t>RFQ Date : 24/10/2024 16:21:05</t>
  </si>
  <si>
    <t xml:space="preserve">Vendor City : </t>
  </si>
  <si>
    <t>Vendor City : RAJPURA</t>
  </si>
  <si>
    <t>BCD Date : 28/10/2024 22:23:00</t>
  </si>
  <si>
    <t xml:space="preserve">Telephone # : </t>
  </si>
  <si>
    <t>Telephone # : 7986140575</t>
  </si>
  <si>
    <t>Mobile # : 9717097411</t>
  </si>
  <si>
    <t>Mobile # : 9711477763</t>
  </si>
  <si>
    <t>Mobile # : 7986140575</t>
  </si>
  <si>
    <t>PR Number : Semolina-2425-00547</t>
  </si>
  <si>
    <t>Email : sunnyoverseas786@gmail.com</t>
  </si>
  <si>
    <t>Email : raj@interiorstech.com</t>
  </si>
  <si>
    <t>Email : manikmalhotra@mstyle.co.in</t>
  </si>
  <si>
    <t>Package / RFQ Name : Loose Furniture- MUM BEER STOP SWP INT T2</t>
  </si>
  <si>
    <t>Round # : 1 (RFQ)</t>
  </si>
  <si>
    <t xml:space="preserve">Buyer : Mrunal Joshi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</si>
  <si>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</si>
  <si>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</si>
  <si>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</si>
  <si>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</si>
  <si>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</si>
  <si>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</si>
  <si>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</si>
  <si>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</si>
  <si>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</si>
  <si>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</si>
  <si>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</si>
  <si>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</si>
  <si>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</si>
  <si>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</si>
  <si>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</si>
  <si>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</si>
  <si>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First Bid</t>
  </si>
  <si>
    <t>Disc %</t>
  </si>
  <si>
    <t>GST %</t>
  </si>
  <si>
    <t>Technical</t>
  </si>
  <si>
    <t>Unit Price</t>
  </si>
  <si>
    <t>Total</t>
  </si>
  <si>
    <t/>
  </si>
  <si>
    <t xml:space="preserve">DINING CHAIR 
Diamention - W - 420 mm, D - 400 mm, H - 1060 mm, SH - 760 mm
Legs - MS Black powder coated 
Back - SELECTED FABRIC - distressed leather 
Seat - SELECTED FABRIC - distressed leather 
Polish - NA 
Upholstery Work - Foam density - NA , fabrics - distressed leather 
Purchase Link - https:  www.andythornton.com factory-bar-stool-leather-seat-atfuvf235-7973 
</t>
  </si>
  <si>
    <t>NOS</t>
  </si>
  <si>
    <t>SUNNY OVERSEAS</t>
  </si>
  <si>
    <t>0.00</t>
  </si>
  <si>
    <t>DINING CHAIR 
Diamention - W - 560 mm, D - 550 mm, H - 750 mm, SH - 490 mm, AH -750 Legs: - MS Black powder coated 
Back: antique brown leather 
Seat: antique brown leather 
Polish: NA 
Upholstery Work: Foam density - NA , fabrics - antique brown leather 
Purchase Link - https:  www.andythornton.com products drake-armchair-atfuvf1327</t>
  </si>
  <si>
    <t xml:space="preserve">LOUNGE CHAIR 
Diamention - W - 730 mm, D - 840 mm, H - 790 mm, SH - 450 mm, AH - 600  Legs: - solid beech wod frame 
Back: solid beech brown tan fabric 
Seat: solid beech brown tan fabric 
Polish: Beech, cherry dyed 
Upholstery Work: Foam density - NA , fabrics - antique brown leather 
Purchase Link - https:  www.andythornton.com products varese-lounge-chair-at10303 
</t>
  </si>
  <si>
    <t>INTERIORS TECH</t>
  </si>
  <si>
    <t>Dining Table Square 
Diamention - L - 700 mm, B -700 mm, H - 770 mm, 
Top: 32mm thk table top Reclaimed teak bistro table (700 x 700mm) with cast iron base. 
Stand: cast iron base. finished in powder coated black paint. 
Base or Legs: cast iron base. finished in powder coated black paint. 
Purchase Link - https:  www.andythornton.com products patina-reclaimed-teak-bistro-table-atfuvf859-12722</t>
  </si>
  <si>
    <t>TABLE 
Diamention - Dia - 700, H - 735 mm 
Top: Cast iron three leg pedestal table with highlight finish.
Reclaimed teak table top.
Stand: Cast iron three leg pedestal table with highlight finish.
Reclaimed teak table top.
Base or Legs: Material Details -MS
Cast iron three leg pedestal table with highlight finish.
Reclaimed teak table top.
Purchase Link - https:  www.andythornton.com products lyonnaise-three-leg-table-atfuvf461tk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</si>
  <si>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</si>
  <si>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</si>
  <si>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</si>
  <si>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</si>
  <si>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</si>
  <si>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</si>
  <si>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</si>
  <si>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</si>
  <si>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</si>
  <si>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</si>
  <si>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</si>
  <si>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</si>
  <si>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</si>
  <si>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</si>
  <si>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</si>
  <si>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</si>
  <si>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RV242522980</t>
  </si>
  <si>
    <t>MSTYLE SOFAS AND INTERIORS</t>
  </si>
  <si>
    <t>Participate</t>
  </si>
  <si>
    <t>RV242523176</t>
  </si>
  <si>
    <t>RV232422505</t>
  </si>
  <si>
    <t>Vendor Name : SUNNY OVERSEAS</t>
  </si>
  <si>
    <t>Vendor Name : INTERIORS TECH</t>
  </si>
  <si>
    <t>Vendor Name : MSTYLE SOFAS AND INTERIORS</t>
  </si>
  <si>
    <t>Buyer : Mrunal Joshi</t>
  </si>
  <si>
    <t xml:space="preserve">Quote Currency : </t>
  </si>
  <si>
    <t>Last PO Unit Rate</t>
  </si>
  <si>
    <t>Last PO Total Value</t>
  </si>
  <si>
    <t>Score</t>
  </si>
  <si>
    <t>Justification</t>
  </si>
  <si>
    <t>3.000</t>
  </si>
  <si>
    <t>32.000</t>
  </si>
  <si>
    <t>16.000</t>
  </si>
  <si>
    <t>8.000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</si>
</sst>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0" x14ac:knownFonts="1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name val="Calibri"/>
    </font>
    <font>
      <b/>
      <sz val="14"/>
      <color rgb="FF000000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4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2" borderId="5" xfId="0" applyFont="1" applyFill="1" applyBorder="1"/>
    <xf numFmtId="0" fontId="6" fillId="2" borderId="1" xfId="0" applyFont="1" applyFill="1" applyBorder="1" applyAlignment="1">
      <alignment vertical="center"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Protection="1"/>
    <xf numFmtId="0" fontId="6" fillId="2" borderId="1" xfId="0" applyNumberFormat="1" applyFont="1" applyFill="1" applyBorder="1" applyAlignment="1" applyProtection="1">
      <alignment vertical="center"/>
    </xf>
    <xf numFmtId="0" fontId="7" fillId="0" borderId="2" xfId="0" applyNumberFormat="1" applyFont="1" applyBorder="1" applyProtection="1"/>
    <xf numFmtId="0" fontId="7" fillId="2" borderId="5" xfId="0" applyNumberFormat="1" applyFont="1" applyFill="1" applyBorder="1" applyProtection="1"/>
    <xf numFmtId="0" fontId="7" fillId="0" borderId="0" xfId="0" applyNumberFormat="1" applyFont="1" applyAlignment="1" applyProtection="1">
      <alignment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Border="1" applyAlignment="1" applyProtection="1">
      <alignment wrapText="1"/>
    </xf>
    <xf numFmtId="0" fontId="7" fillId="0" borderId="6" xfId="0" applyNumberFormat="1" applyFont="1" applyBorder="1" applyAlignment="1" applyProtection="1">
      <alignment wrapText="1"/>
    </xf>
    <xf numFmtId="0" fontId="7" fillId="0" borderId="3" xfId="0" applyNumberFormat="1" applyFont="1" applyBorder="1" applyAlignment="1" applyProtection="1">
      <alignment wrapText="1"/>
    </xf>
    <xf numFmtId="0" fontId="7" fillId="0" borderId="5" xfId="0" applyNumberFormat="1" applyFont="1" applyBorder="1" applyAlignment="1" applyProtection="1">
      <alignment wrapText="1"/>
    </xf>
    <xf numFmtId="0" fontId="7" fillId="0" borderId="4" xfId="0" applyNumberFormat="1" applyFont="1" applyBorder="1" applyAlignment="1" applyProtection="1">
      <alignment wrapText="1"/>
    </xf>
    <xf numFmtId="0" fontId="7" fillId="0" borderId="7" xfId="0" applyNumberFormat="1" applyFont="1" applyBorder="1" applyAlignment="1" applyProtection="1">
      <alignment vertical="top" wrapText="1"/>
    </xf>
    <xf numFmtId="0" fontId="7" fillId="0" borderId="7" xfId="0" applyNumberFormat="1" applyFont="1" applyBorder="1" applyAlignment="1" applyProtection="1">
      <alignment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wrapText="1"/>
    </xf>
    <xf numFmtId="0" fontId="7" fillId="0" borderId="7" xfId="0" applyNumberFormat="1" applyFont="1" applyBorder="1" applyAlignment="1" applyProtection="1">
      <alignment wrapText="1"/>
    </xf>
    <xf numFmtId="0" fontId="7" fillId="0" borderId="7" xfId="0" applyNumberFormat="1" applyFont="1" applyBorder="1" applyAlignment="1" applyProtection="1">
      <alignment horizontal="right" wrapText="1"/>
    </xf>
    <xf numFmtId="4" fontId="7" fillId="0" borderId="7" xfId="0" applyNumberFormat="1" applyFont="1" applyBorder="1" applyAlignment="1" applyProtection="1">
      <alignment horizontal="right" wrapText="1"/>
    </xf>
    <xf numFmtId="4" fontId="7" fillId="2" borderId="7" xfId="0" applyNumberFormat="1" applyFont="1" applyFill="1" applyBorder="1" applyAlignment="1" applyProtection="1">
      <alignment horizontal="right" wrapText="1"/>
    </xf>
    <xf numFmtId="10" fontId="7" fillId="0" borderId="7" xfId="0" applyNumberFormat="1" applyFont="1" applyBorder="1" applyAlignment="1" applyProtection="1">
      <alignment wrapText="1"/>
    </xf>
    <xf numFmtId="0" fontId="7" fillId="2" borderId="7" xfId="0" applyNumberFormat="1" applyFont="1" applyFill="1" applyBorder="1" applyAlignment="1" applyProtection="1">
      <alignment wrapText="1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Protection="1"/>
    <xf numFmtId="0" fontId="7" fillId="0" borderId="0" xfId="0" applyNumberFormat="1" applyFont="1" applyProtection="1"/>
    <xf numFmtId="0" fontId="8" fillId="2" borderId="7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Alignment="1" applyProtection="1">
      <alignment horizontal="center" vertical="center"/>
    </xf>
    <xf numFmtId="0" fontId="7" fillId="0" borderId="7" xfId="0" applyNumberFormat="1" applyFont="1" applyBorder="1" applyProtection="1"/>
    <xf numFmtId="165" fontId="7" fillId="0" borderId="7" xfId="1" applyNumberFormat="1" applyFont="1" applyBorder="1" applyAlignment="1" applyProtection="1">
      <alignment horizontal="center" vertical="center" wrapText="1"/>
    </xf>
    <xf numFmtId="165" fontId="9" fillId="3" borderId="7" xfId="1" applyNumberFormat="1" applyFont="1" applyFill="1" applyBorder="1" applyAlignment="1" applyProtection="1">
      <alignment horizontal="center" vertical="center" wrapText="1"/>
    </xf>
    <xf numFmtId="165" fontId="7" fillId="0" borderId="7" xfId="1" applyNumberFormat="1" applyFont="1" applyBorder="1" applyAlignment="1" applyProtection="1">
      <alignment horizontal="right" wrapText="1"/>
    </xf>
    <xf numFmtId="165" fontId="7" fillId="0" borderId="7" xfId="1" applyNumberFormat="1" applyFont="1" applyBorder="1" applyAlignment="1" applyProtection="1">
      <alignment wrapText="1"/>
    </xf>
    <xf numFmtId="165" fontId="7" fillId="2" borderId="7" xfId="1" applyNumberFormat="1" applyFont="1" applyFill="1" applyBorder="1" applyAlignment="1" applyProtection="1">
      <alignment horizontal="right" wrapText="1"/>
    </xf>
    <xf numFmtId="165" fontId="7" fillId="2" borderId="7" xfId="1" applyNumberFormat="1" applyFont="1" applyFill="1" applyBorder="1" applyAlignment="1" applyProtection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9"/>
  <sheetViews>
    <sheetView tabSelected="1" topLeftCell="D13" zoomScale="38" workbookViewId="0">
      <selection activeCell="AB15" sqref="AB15"/>
    </sheetView>
  </sheetViews>
  <sheetFormatPr defaultRowHeight="14.5" x14ac:dyDescent="0.35"/>
  <cols>
    <col min="1" max="2" width="9.1796875" style="1" customWidth="1"/>
    <col min="3" max="3" width="13.453125" style="1" customWidth="1"/>
    <col min="4" max="4" width="86.6328125" style="1" customWidth="1"/>
    <col min="5" max="5" width="9" style="1" customWidth="1"/>
    <col min="6" max="6" width="9.1796875" style="1" customWidth="1"/>
    <col min="7" max="7" width="20" style="1" customWidth="1"/>
    <col min="8" max="8" width="15" style="1" customWidth="1"/>
    <col min="9" max="9" width="18.26953125" style="1" customWidth="1"/>
    <col min="10" max="11" width="14.453125" style="1" customWidth="1"/>
    <col min="12" max="12" width="15.6328125" style="1" bestFit="1" customWidth="1"/>
    <col min="13" max="13" width="9.1796875" style="1" customWidth="1"/>
    <col min="14" max="17" width="14.453125" style="1" customWidth="1"/>
    <col min="18" max="18" width="15.6328125" style="1" bestFit="1" customWidth="1"/>
    <col min="19" max="19" width="9.1796875" style="1" customWidth="1"/>
    <col min="20" max="23" width="14.453125" style="1" customWidth="1"/>
    <col min="24" max="24" width="15.6328125" style="1" bestFit="1" customWidth="1"/>
    <col min="25" max="25" width="9.1796875" style="1" customWidth="1"/>
    <col min="26" max="26" width="14.453125" style="1" customWidth="1"/>
    <col min="27" max="27" width="16.90625" style="1" bestFit="1" customWidth="1"/>
    <col min="28" max="28" width="14.453125" style="1" customWidth="1"/>
    <col min="29" max="29" width="15.1796875" style="1" bestFit="1" customWidth="1"/>
    <col min="30" max="16381" width="9.1796875" style="1" customWidth="1"/>
  </cols>
  <sheetData>
    <row r="1" spans="2:30" ht="19" thickBot="1" x14ac:dyDescent="0.5">
      <c r="B1" s="39"/>
      <c r="C1" s="39"/>
      <c r="D1" s="40" t="s">
        <v>0</v>
      </c>
      <c r="E1" s="40" t="s">
        <v>0</v>
      </c>
      <c r="F1" s="32" t="s">
        <v>0</v>
      </c>
      <c r="G1" s="41" t="s">
        <v>1</v>
      </c>
      <c r="H1" s="41" t="s">
        <v>1</v>
      </c>
      <c r="I1" s="41" t="s">
        <v>1</v>
      </c>
      <c r="J1" s="42" t="s">
        <v>2</v>
      </c>
      <c r="K1" s="42"/>
      <c r="L1" s="33"/>
      <c r="M1" s="33"/>
      <c r="N1" s="33"/>
      <c r="O1" s="33"/>
      <c r="P1" s="42" t="s">
        <v>3</v>
      </c>
      <c r="Q1" s="42"/>
      <c r="R1" s="33"/>
      <c r="S1" s="33"/>
      <c r="T1" s="33"/>
      <c r="U1" s="33"/>
      <c r="V1" s="42" t="s">
        <v>4</v>
      </c>
      <c r="W1" s="42"/>
      <c r="X1" s="33"/>
      <c r="Y1" s="33"/>
      <c r="Z1" s="33"/>
      <c r="AA1" s="33"/>
    </row>
    <row r="2" spans="2:30" ht="18.5" x14ac:dyDescent="0.45">
      <c r="B2" s="43"/>
      <c r="C2" s="43"/>
      <c r="D2" s="44" t="s">
        <v>0</v>
      </c>
      <c r="E2" s="44" t="s">
        <v>0</v>
      </c>
      <c r="F2" s="34" t="s">
        <v>0</v>
      </c>
      <c r="G2" s="45" t="s">
        <v>5</v>
      </c>
      <c r="H2" s="45" t="s">
        <v>5</v>
      </c>
      <c r="I2" s="45" t="s">
        <v>5</v>
      </c>
      <c r="J2" s="46" t="s">
        <v>6</v>
      </c>
      <c r="K2" s="46"/>
      <c r="L2" s="35"/>
      <c r="M2" s="35"/>
      <c r="N2" s="35"/>
      <c r="O2" s="35"/>
      <c r="P2" s="46" t="s">
        <v>7</v>
      </c>
      <c r="Q2" s="46"/>
      <c r="R2" s="35"/>
      <c r="S2" s="35"/>
      <c r="T2" s="35"/>
      <c r="U2" s="35"/>
      <c r="V2" s="46" t="s">
        <v>8</v>
      </c>
      <c r="W2" s="46"/>
      <c r="X2" s="35"/>
      <c r="Y2" s="35"/>
      <c r="Z2" s="35"/>
      <c r="AA2" s="35"/>
      <c r="AB2" s="3"/>
      <c r="AC2" s="3"/>
      <c r="AD2" s="4"/>
    </row>
    <row r="3" spans="2:30" ht="18.5" x14ac:dyDescent="0.45">
      <c r="B3" s="43"/>
      <c r="C3" s="43"/>
      <c r="D3" s="44" t="s">
        <v>0</v>
      </c>
      <c r="E3" s="44" t="s">
        <v>0</v>
      </c>
      <c r="F3" s="34" t="s">
        <v>0</v>
      </c>
      <c r="G3" s="45" t="s">
        <v>9</v>
      </c>
      <c r="H3" s="45" t="s">
        <v>9</v>
      </c>
      <c r="I3" s="45" t="s">
        <v>9</v>
      </c>
      <c r="J3" s="46" t="s">
        <v>10</v>
      </c>
      <c r="K3" s="46"/>
      <c r="L3" s="35"/>
      <c r="M3" s="35"/>
      <c r="N3" s="35"/>
      <c r="O3" s="35"/>
      <c r="P3" s="46" t="s">
        <v>10</v>
      </c>
      <c r="Q3" s="46"/>
      <c r="R3" s="35"/>
      <c r="S3" s="35"/>
      <c r="T3" s="35"/>
      <c r="U3" s="35"/>
      <c r="V3" s="46" t="s">
        <v>11</v>
      </c>
      <c r="W3" s="46"/>
      <c r="X3" s="35"/>
      <c r="Y3" s="35"/>
      <c r="Z3" s="35"/>
      <c r="AA3" s="35"/>
      <c r="AB3" s="3"/>
      <c r="AC3" s="3"/>
      <c r="AD3" s="4"/>
    </row>
    <row r="4" spans="2:30" ht="18.5" x14ac:dyDescent="0.45">
      <c r="B4" s="43"/>
      <c r="C4" s="43"/>
      <c r="D4" s="44" t="s">
        <v>0</v>
      </c>
      <c r="E4" s="44" t="s">
        <v>0</v>
      </c>
      <c r="F4" s="34" t="s">
        <v>0</v>
      </c>
      <c r="G4" s="45" t="s">
        <v>12</v>
      </c>
      <c r="H4" s="45" t="s">
        <v>12</v>
      </c>
      <c r="I4" s="45" t="s">
        <v>12</v>
      </c>
      <c r="J4" s="46" t="s">
        <v>13</v>
      </c>
      <c r="K4" s="46"/>
      <c r="L4" s="35"/>
      <c r="M4" s="35"/>
      <c r="N4" s="35"/>
      <c r="O4" s="35"/>
      <c r="P4" s="46" t="s">
        <v>13</v>
      </c>
      <c r="Q4" s="46"/>
      <c r="R4" s="35"/>
      <c r="S4" s="35"/>
      <c r="T4" s="35"/>
      <c r="U4" s="35"/>
      <c r="V4" s="46" t="s">
        <v>14</v>
      </c>
      <c r="W4" s="46"/>
      <c r="X4" s="35"/>
      <c r="Y4" s="35"/>
      <c r="Z4" s="35"/>
      <c r="AA4" s="35"/>
      <c r="AB4" s="3"/>
      <c r="AC4" s="3"/>
      <c r="AD4" s="4"/>
    </row>
    <row r="5" spans="2:30" ht="19" thickBot="1" x14ac:dyDescent="0.5">
      <c r="B5" s="43"/>
      <c r="C5" s="43"/>
      <c r="D5" s="44" t="s">
        <v>0</v>
      </c>
      <c r="E5" s="44" t="s">
        <v>0</v>
      </c>
      <c r="F5" s="34" t="s">
        <v>0</v>
      </c>
      <c r="G5" s="43"/>
      <c r="H5" s="43"/>
      <c r="I5" s="43"/>
      <c r="J5" s="46" t="s">
        <v>15</v>
      </c>
      <c r="K5" s="46"/>
      <c r="L5" s="35"/>
      <c r="M5" s="35"/>
      <c r="N5" s="35"/>
      <c r="O5" s="35"/>
      <c r="P5" s="46" t="s">
        <v>16</v>
      </c>
      <c r="Q5" s="46"/>
      <c r="R5" s="35"/>
      <c r="S5" s="35"/>
      <c r="T5" s="35"/>
      <c r="U5" s="35"/>
      <c r="V5" s="46" t="s">
        <v>17</v>
      </c>
      <c r="W5" s="46"/>
      <c r="X5" s="35"/>
      <c r="Y5" s="35"/>
      <c r="Z5" s="35"/>
      <c r="AA5" s="35"/>
      <c r="AB5" s="3"/>
      <c r="AC5" s="3"/>
      <c r="AD5" s="4"/>
    </row>
    <row r="6" spans="2:30" ht="19" thickBot="1" x14ac:dyDescent="0.5">
      <c r="B6" s="47" t="s">
        <v>18</v>
      </c>
      <c r="C6" s="47" t="s">
        <v>18</v>
      </c>
      <c r="D6" s="47" t="s">
        <v>18</v>
      </c>
      <c r="E6" s="47" t="s">
        <v>18</v>
      </c>
      <c r="F6" s="47" t="s">
        <v>18</v>
      </c>
      <c r="G6" s="47" t="s">
        <v>18</v>
      </c>
      <c r="H6" s="47" t="s">
        <v>18</v>
      </c>
      <c r="I6" s="47" t="s">
        <v>18</v>
      </c>
      <c r="J6" s="48" t="s">
        <v>19</v>
      </c>
      <c r="K6" s="48"/>
      <c r="L6" s="36"/>
      <c r="M6" s="36"/>
      <c r="N6" s="36"/>
      <c r="O6" s="36"/>
      <c r="P6" s="48" t="s">
        <v>20</v>
      </c>
      <c r="Q6" s="48"/>
      <c r="R6" s="36"/>
      <c r="S6" s="36"/>
      <c r="T6" s="36"/>
      <c r="U6" s="36"/>
      <c r="V6" s="48" t="s">
        <v>21</v>
      </c>
      <c r="W6" s="48"/>
      <c r="X6" s="36"/>
      <c r="Y6" s="36"/>
      <c r="Z6" s="36"/>
      <c r="AA6" s="36"/>
      <c r="AB6" s="3"/>
      <c r="AC6" s="3"/>
      <c r="AD6" s="4"/>
    </row>
    <row r="7" spans="2:30" ht="19" thickBot="1" x14ac:dyDescent="0.5">
      <c r="B7" s="49" t="s">
        <v>22</v>
      </c>
      <c r="C7" s="49" t="s">
        <v>22</v>
      </c>
      <c r="D7" s="49" t="s">
        <v>22</v>
      </c>
      <c r="E7" s="49" t="s">
        <v>22</v>
      </c>
      <c r="F7" s="49" t="s">
        <v>22</v>
      </c>
      <c r="G7" s="49" t="s">
        <v>22</v>
      </c>
      <c r="H7" s="49" t="s">
        <v>22</v>
      </c>
      <c r="I7" s="49" t="s">
        <v>22</v>
      </c>
      <c r="J7" s="48" t="s">
        <v>23</v>
      </c>
      <c r="K7" s="48"/>
      <c r="L7" s="36"/>
      <c r="M7" s="36"/>
      <c r="N7" s="36"/>
      <c r="O7" s="36"/>
      <c r="P7" s="48" t="s">
        <v>23</v>
      </c>
      <c r="Q7" s="48"/>
      <c r="R7" s="36"/>
      <c r="S7" s="36"/>
      <c r="T7" s="36"/>
      <c r="U7" s="36"/>
      <c r="V7" s="48" t="s">
        <v>23</v>
      </c>
      <c r="W7" s="48"/>
      <c r="X7" s="36"/>
      <c r="Y7" s="36"/>
      <c r="Z7" s="36"/>
      <c r="AA7" s="36"/>
      <c r="AB7" s="3"/>
      <c r="AC7" s="3"/>
      <c r="AD7" s="4"/>
    </row>
    <row r="8" spans="2:30" ht="19" thickBot="1" x14ac:dyDescent="0.5">
      <c r="B8" s="49" t="s">
        <v>24</v>
      </c>
      <c r="C8" s="49" t="s">
        <v>24</v>
      </c>
      <c r="D8" s="49" t="s">
        <v>24</v>
      </c>
      <c r="E8" s="49" t="s">
        <v>24</v>
      </c>
      <c r="F8" s="49" t="s">
        <v>24</v>
      </c>
      <c r="G8" s="49" t="s">
        <v>24</v>
      </c>
      <c r="H8" s="49" t="s">
        <v>24</v>
      </c>
      <c r="I8" s="49" t="s">
        <v>24</v>
      </c>
      <c r="J8" s="48" t="s">
        <v>25</v>
      </c>
      <c r="K8" s="48"/>
      <c r="L8" s="36"/>
      <c r="M8" s="48" t="s">
        <v>26</v>
      </c>
      <c r="N8" s="48"/>
      <c r="O8" s="36"/>
      <c r="P8" s="48" t="s">
        <v>25</v>
      </c>
      <c r="Q8" s="48"/>
      <c r="R8" s="36"/>
      <c r="S8" s="48" t="s">
        <v>26</v>
      </c>
      <c r="T8" s="48"/>
      <c r="U8" s="36"/>
      <c r="V8" s="48" t="s">
        <v>25</v>
      </c>
      <c r="W8" s="48"/>
      <c r="X8" s="36"/>
      <c r="Y8" s="48" t="s">
        <v>26</v>
      </c>
      <c r="Z8" s="48"/>
      <c r="AA8" s="36"/>
      <c r="AB8" s="3"/>
      <c r="AC8" s="3"/>
      <c r="AD8" s="4"/>
    </row>
    <row r="9" spans="2:30" ht="19" thickBot="1" x14ac:dyDescent="0.5">
      <c r="B9" s="50" t="s">
        <v>27</v>
      </c>
      <c r="C9" s="50" t="s">
        <v>27</v>
      </c>
      <c r="D9" s="50" t="s">
        <v>27</v>
      </c>
      <c r="E9" s="50" t="s">
        <v>27</v>
      </c>
      <c r="F9" s="50" t="s">
        <v>27</v>
      </c>
      <c r="G9" s="51" t="s">
        <v>28</v>
      </c>
      <c r="H9" s="51" t="s">
        <v>28</v>
      </c>
      <c r="I9" s="51" t="s">
        <v>28</v>
      </c>
      <c r="J9" s="51" t="s">
        <v>29</v>
      </c>
      <c r="K9" s="51"/>
      <c r="L9" s="37"/>
      <c r="M9" s="37"/>
      <c r="N9" s="37"/>
      <c r="O9" s="37"/>
      <c r="P9" s="51" t="s">
        <v>29</v>
      </c>
      <c r="Q9" s="51"/>
      <c r="R9" s="37"/>
      <c r="S9" s="37"/>
      <c r="T9" s="37"/>
      <c r="U9" s="37"/>
      <c r="V9" s="51" t="s">
        <v>29</v>
      </c>
      <c r="W9" s="51"/>
      <c r="X9" s="37"/>
      <c r="Y9" s="37"/>
      <c r="Z9" s="37"/>
      <c r="AA9" s="37"/>
      <c r="AB9" s="3"/>
      <c r="AC9" s="3"/>
      <c r="AD9" s="4"/>
    </row>
    <row r="10" spans="2:30" ht="19" thickBot="1" x14ac:dyDescent="0.5">
      <c r="B10" s="50" t="s">
        <v>27</v>
      </c>
      <c r="C10" s="50" t="s">
        <v>27</v>
      </c>
      <c r="D10" s="50" t="s">
        <v>27</v>
      </c>
      <c r="E10" s="50" t="s">
        <v>27</v>
      </c>
      <c r="F10" s="50" t="s">
        <v>27</v>
      </c>
      <c r="G10" s="51" t="s">
        <v>30</v>
      </c>
      <c r="H10" s="51">
        <v>0</v>
      </c>
      <c r="I10" s="51"/>
      <c r="J10" s="51" t="s">
        <v>32</v>
      </c>
      <c r="K10" s="51"/>
      <c r="L10" s="37"/>
      <c r="M10" s="37"/>
      <c r="N10" s="37"/>
      <c r="O10" s="37"/>
      <c r="P10" s="51" t="s">
        <v>32</v>
      </c>
      <c r="Q10" s="51"/>
      <c r="R10" s="37"/>
      <c r="S10" s="37"/>
      <c r="T10" s="37"/>
      <c r="U10" s="37"/>
      <c r="V10" s="51" t="s">
        <v>32</v>
      </c>
      <c r="W10" s="51"/>
      <c r="X10" s="37"/>
      <c r="Y10" s="37"/>
      <c r="Z10" s="37"/>
      <c r="AA10" s="37"/>
      <c r="AB10" s="3"/>
      <c r="AC10" s="3"/>
      <c r="AD10" s="4"/>
    </row>
    <row r="11" spans="2:30" ht="37.5" thickBot="1" x14ac:dyDescent="0.4">
      <c r="B11" s="52" t="s">
        <v>33</v>
      </c>
      <c r="C11" s="52" t="s">
        <v>34</v>
      </c>
      <c r="D11" s="52" t="s">
        <v>35</v>
      </c>
      <c r="E11" s="52" t="s">
        <v>36</v>
      </c>
      <c r="F11" s="52" t="s">
        <v>37</v>
      </c>
      <c r="G11" s="52" t="s">
        <v>38</v>
      </c>
      <c r="H11" s="52" t="s">
        <v>39</v>
      </c>
      <c r="I11" s="52" t="s">
        <v>40</v>
      </c>
      <c r="J11" s="52" t="s">
        <v>41</v>
      </c>
      <c r="K11" s="52" t="s">
        <v>42</v>
      </c>
      <c r="L11" s="38" t="s">
        <v>43</v>
      </c>
      <c r="M11" s="38" t="s">
        <v>44</v>
      </c>
      <c r="N11" s="38" t="s">
        <v>45</v>
      </c>
      <c r="O11" s="38" t="s">
        <v>46</v>
      </c>
      <c r="P11" s="52" t="s">
        <v>41</v>
      </c>
      <c r="Q11" s="52" t="s">
        <v>42</v>
      </c>
      <c r="R11" s="38" t="s">
        <v>43</v>
      </c>
      <c r="S11" s="38" t="s">
        <v>44</v>
      </c>
      <c r="T11" s="38" t="s">
        <v>45</v>
      </c>
      <c r="U11" s="38" t="s">
        <v>46</v>
      </c>
      <c r="V11" s="52" t="s">
        <v>41</v>
      </c>
      <c r="W11" s="52" t="s">
        <v>42</v>
      </c>
      <c r="X11" s="38" t="s">
        <v>43</v>
      </c>
      <c r="Y11" s="38" t="s">
        <v>44</v>
      </c>
      <c r="Z11" s="38" t="s">
        <v>45</v>
      </c>
      <c r="AA11" s="38" t="s">
        <v>46</v>
      </c>
      <c r="AB11" s="38" t="s">
        <v>45</v>
      </c>
      <c r="AC11" s="38" t="s">
        <v>46</v>
      </c>
      <c r="AD11" s="7"/>
    </row>
    <row r="12" spans="2:30" ht="222.5" thickBot="1" x14ac:dyDescent="0.4">
      <c r="B12" s="53">
        <v>1</v>
      </c>
      <c r="C12" s="53" t="s">
        <v>47</v>
      </c>
      <c r="D12" s="53" t="s">
        <v>48</v>
      </c>
      <c r="E12" s="53" t="s">
        <v>49</v>
      </c>
      <c r="F12" s="53">
        <v>3</v>
      </c>
      <c r="G12" s="53" t="s">
        <v>47</v>
      </c>
      <c r="H12" s="53">
        <v>5400</v>
      </c>
      <c r="I12" s="53" t="s">
        <v>50</v>
      </c>
      <c r="J12" s="68">
        <v>5400</v>
      </c>
      <c r="K12" s="68">
        <v>0</v>
      </c>
      <c r="L12" s="68">
        <v>18</v>
      </c>
      <c r="M12" s="68" t="s">
        <v>47</v>
      </c>
      <c r="N12" s="69">
        <v>5400</v>
      </c>
      <c r="O12" s="68">
        <v>16200</v>
      </c>
      <c r="P12" s="68">
        <v>7600</v>
      </c>
      <c r="Q12" s="68">
        <v>0</v>
      </c>
      <c r="R12" s="68">
        <v>18</v>
      </c>
      <c r="S12" s="68" t="s">
        <v>47</v>
      </c>
      <c r="T12" s="68">
        <v>7600</v>
      </c>
      <c r="U12" s="68">
        <v>22800</v>
      </c>
      <c r="V12" s="68">
        <v>13500</v>
      </c>
      <c r="W12" s="68">
        <v>0</v>
      </c>
      <c r="X12" s="68">
        <v>18</v>
      </c>
      <c r="Y12" s="68" t="s">
        <v>47</v>
      </c>
      <c r="Z12" s="68">
        <v>13500</v>
      </c>
      <c r="AA12" s="68">
        <v>40500</v>
      </c>
      <c r="AB12" s="68">
        <v>5000</v>
      </c>
      <c r="AC12" s="68">
        <f t="shared" ref="AC12:AC16" si="0">AB12*$F12</f>
        <v>15000</v>
      </c>
      <c r="AD12" s="4"/>
    </row>
    <row r="13" spans="2:30" ht="185.5" thickBot="1" x14ac:dyDescent="0.4">
      <c r="B13" s="53">
        <v>2</v>
      </c>
      <c r="C13" s="53" t="s">
        <v>47</v>
      </c>
      <c r="D13" s="53" t="s">
        <v>52</v>
      </c>
      <c r="E13" s="53" t="s">
        <v>49</v>
      </c>
      <c r="F13" s="53">
        <v>32</v>
      </c>
      <c r="G13" s="53" t="s">
        <v>47</v>
      </c>
      <c r="H13" s="53">
        <v>6075</v>
      </c>
      <c r="I13" s="53" t="s">
        <v>50</v>
      </c>
      <c r="J13" s="68">
        <v>6075</v>
      </c>
      <c r="K13" s="68">
        <v>0</v>
      </c>
      <c r="L13" s="68">
        <v>18</v>
      </c>
      <c r="M13" s="68" t="s">
        <v>47</v>
      </c>
      <c r="N13" s="69">
        <v>6075</v>
      </c>
      <c r="O13" s="68">
        <v>194400</v>
      </c>
      <c r="P13" s="68">
        <v>6600</v>
      </c>
      <c r="Q13" s="68">
        <v>0</v>
      </c>
      <c r="R13" s="68">
        <v>18</v>
      </c>
      <c r="S13" s="68" t="s">
        <v>47</v>
      </c>
      <c r="T13" s="68">
        <v>6600</v>
      </c>
      <c r="U13" s="68">
        <v>211200</v>
      </c>
      <c r="V13" s="68">
        <v>13000</v>
      </c>
      <c r="W13" s="68">
        <v>0</v>
      </c>
      <c r="X13" s="68">
        <v>18</v>
      </c>
      <c r="Y13" s="68" t="s">
        <v>47</v>
      </c>
      <c r="Z13" s="68">
        <v>13000</v>
      </c>
      <c r="AA13" s="68">
        <v>416000</v>
      </c>
      <c r="AB13" s="68">
        <v>5800</v>
      </c>
      <c r="AC13" s="68">
        <f t="shared" si="0"/>
        <v>185600</v>
      </c>
      <c r="AD13" s="4"/>
    </row>
    <row r="14" spans="2:30" ht="185.5" thickBot="1" x14ac:dyDescent="0.4">
      <c r="B14" s="53">
        <v>3</v>
      </c>
      <c r="C14" s="53" t="s">
        <v>47</v>
      </c>
      <c r="D14" s="53" t="s">
        <v>53</v>
      </c>
      <c r="E14" s="53" t="s">
        <v>49</v>
      </c>
      <c r="F14" s="53">
        <v>16</v>
      </c>
      <c r="G14" s="53" t="s">
        <v>47</v>
      </c>
      <c r="H14" s="53">
        <v>8400</v>
      </c>
      <c r="I14" s="53" t="s">
        <v>54</v>
      </c>
      <c r="J14" s="68">
        <v>11500</v>
      </c>
      <c r="K14" s="68">
        <v>0</v>
      </c>
      <c r="L14" s="68">
        <v>18</v>
      </c>
      <c r="M14" s="68" t="s">
        <v>47</v>
      </c>
      <c r="N14" s="68">
        <v>11500</v>
      </c>
      <c r="O14" s="68">
        <v>184000</v>
      </c>
      <c r="P14" s="68">
        <v>8400</v>
      </c>
      <c r="Q14" s="68">
        <v>0</v>
      </c>
      <c r="R14" s="68">
        <v>18</v>
      </c>
      <c r="S14" s="68" t="s">
        <v>47</v>
      </c>
      <c r="T14" s="69">
        <v>8400</v>
      </c>
      <c r="U14" s="68">
        <v>134400</v>
      </c>
      <c r="V14" s="68">
        <v>18000</v>
      </c>
      <c r="W14" s="68">
        <v>0</v>
      </c>
      <c r="X14" s="68">
        <v>18</v>
      </c>
      <c r="Y14" s="68" t="s">
        <v>47</v>
      </c>
      <c r="Z14" s="68">
        <v>18000</v>
      </c>
      <c r="AA14" s="68">
        <v>288000</v>
      </c>
      <c r="AB14" s="68">
        <v>8000</v>
      </c>
      <c r="AC14" s="68">
        <f t="shared" si="0"/>
        <v>128000</v>
      </c>
      <c r="AD14" s="4"/>
    </row>
    <row r="15" spans="2:30" ht="185.5" thickBot="1" x14ac:dyDescent="0.4">
      <c r="B15" s="53">
        <v>4</v>
      </c>
      <c r="C15" s="53" t="s">
        <v>47</v>
      </c>
      <c r="D15" s="53" t="s">
        <v>55</v>
      </c>
      <c r="E15" s="53" t="s">
        <v>49</v>
      </c>
      <c r="F15" s="53">
        <v>16</v>
      </c>
      <c r="G15" s="53" t="s">
        <v>47</v>
      </c>
      <c r="H15" s="53">
        <v>7700</v>
      </c>
      <c r="I15" s="53" t="s">
        <v>50</v>
      </c>
      <c r="J15" s="68">
        <v>7700</v>
      </c>
      <c r="K15" s="68">
        <v>0</v>
      </c>
      <c r="L15" s="68">
        <v>18</v>
      </c>
      <c r="M15" s="68" t="s">
        <v>47</v>
      </c>
      <c r="N15" s="69">
        <v>7700</v>
      </c>
      <c r="O15" s="68">
        <v>123200</v>
      </c>
      <c r="P15" s="68">
        <v>11400</v>
      </c>
      <c r="Q15" s="68">
        <v>0</v>
      </c>
      <c r="R15" s="68">
        <v>18</v>
      </c>
      <c r="S15" s="68" t="s">
        <v>47</v>
      </c>
      <c r="T15" s="68">
        <v>11400</v>
      </c>
      <c r="U15" s="68">
        <v>182400</v>
      </c>
      <c r="V15" s="68">
        <v>14500</v>
      </c>
      <c r="W15" s="68">
        <v>0</v>
      </c>
      <c r="X15" s="68">
        <v>18</v>
      </c>
      <c r="Y15" s="68" t="s">
        <v>47</v>
      </c>
      <c r="Z15" s="68">
        <v>14500</v>
      </c>
      <c r="AA15" s="68">
        <v>232000</v>
      </c>
      <c r="AB15" s="68">
        <v>7700</v>
      </c>
      <c r="AC15" s="68">
        <f t="shared" si="0"/>
        <v>123200</v>
      </c>
      <c r="AD15" s="4"/>
    </row>
    <row r="16" spans="2:30" ht="222.5" thickBot="1" x14ac:dyDescent="0.4">
      <c r="B16" s="53">
        <v>5</v>
      </c>
      <c r="C16" s="53" t="s">
        <v>47</v>
      </c>
      <c r="D16" s="53" t="s">
        <v>56</v>
      </c>
      <c r="E16" s="53" t="s">
        <v>49</v>
      </c>
      <c r="F16" s="53">
        <v>8</v>
      </c>
      <c r="G16" s="53" t="s">
        <v>47</v>
      </c>
      <c r="H16" s="53">
        <v>8500</v>
      </c>
      <c r="I16" s="53" t="s">
        <v>50</v>
      </c>
      <c r="J16" s="68">
        <v>8500</v>
      </c>
      <c r="K16" s="68">
        <v>0</v>
      </c>
      <c r="L16" s="68">
        <v>18</v>
      </c>
      <c r="M16" s="68" t="s">
        <v>47</v>
      </c>
      <c r="N16" s="69">
        <v>8500</v>
      </c>
      <c r="O16" s="68">
        <v>68000</v>
      </c>
      <c r="P16" s="68">
        <v>11000</v>
      </c>
      <c r="Q16" s="68">
        <v>0</v>
      </c>
      <c r="R16" s="68">
        <v>18</v>
      </c>
      <c r="S16" s="68" t="s">
        <v>47</v>
      </c>
      <c r="T16" s="68">
        <v>11000</v>
      </c>
      <c r="U16" s="68">
        <v>88000</v>
      </c>
      <c r="V16" s="68">
        <v>14500</v>
      </c>
      <c r="W16" s="68">
        <v>0</v>
      </c>
      <c r="X16" s="68">
        <v>18</v>
      </c>
      <c r="Y16" s="68" t="s">
        <v>47</v>
      </c>
      <c r="Z16" s="68">
        <v>14500</v>
      </c>
      <c r="AA16" s="68">
        <v>116000</v>
      </c>
      <c r="AB16" s="68">
        <v>8500</v>
      </c>
      <c r="AC16" s="68">
        <f t="shared" si="0"/>
        <v>68000</v>
      </c>
      <c r="AD16" s="4"/>
    </row>
    <row r="17" spans="2:30" ht="19" thickBot="1" x14ac:dyDescent="0.5">
      <c r="B17" s="54" t="s">
        <v>57</v>
      </c>
      <c r="C17" s="54"/>
      <c r="D17" s="54"/>
      <c r="E17" s="54"/>
      <c r="F17" s="54"/>
      <c r="G17" s="54"/>
      <c r="H17" s="54"/>
      <c r="I17" s="54"/>
      <c r="J17" s="55"/>
      <c r="K17" s="56">
        <v>0</v>
      </c>
      <c r="L17" s="70">
        <v>105444</v>
      </c>
      <c r="M17" s="71"/>
      <c r="N17" s="71"/>
      <c r="O17" s="72">
        <v>585800</v>
      </c>
      <c r="P17" s="71"/>
      <c r="Q17" s="70">
        <v>0</v>
      </c>
      <c r="R17" s="70">
        <v>114984</v>
      </c>
      <c r="S17" s="71"/>
      <c r="T17" s="71"/>
      <c r="U17" s="72">
        <v>638800</v>
      </c>
      <c r="V17" s="71"/>
      <c r="W17" s="70">
        <v>0</v>
      </c>
      <c r="X17" s="70">
        <v>196650</v>
      </c>
      <c r="Y17" s="71"/>
      <c r="Z17" s="71"/>
      <c r="AA17" s="72">
        <v>1092500</v>
      </c>
      <c r="AB17" s="55"/>
      <c r="AC17" s="58">
        <f>SUM(AC12:AC16)</f>
        <v>519800</v>
      </c>
      <c r="AD17" s="4"/>
    </row>
    <row r="18" spans="2:30" ht="37.5" thickBot="1" x14ac:dyDescent="0.5">
      <c r="B18" s="51" t="s">
        <v>58</v>
      </c>
      <c r="C18" s="51"/>
      <c r="D18" s="51"/>
      <c r="E18" s="51"/>
      <c r="F18" s="51"/>
      <c r="G18" s="51"/>
      <c r="H18" s="51"/>
      <c r="I18" s="51"/>
      <c r="J18" s="55" t="s">
        <v>59</v>
      </c>
      <c r="K18" s="56">
        <v>0</v>
      </c>
      <c r="L18" s="71"/>
      <c r="M18" s="71"/>
      <c r="N18" s="71"/>
      <c r="O18" s="70">
        <v>0</v>
      </c>
      <c r="P18" s="71" t="s">
        <v>59</v>
      </c>
      <c r="Q18" s="70">
        <v>0</v>
      </c>
      <c r="R18" s="71"/>
      <c r="S18" s="71"/>
      <c r="T18" s="71"/>
      <c r="U18" s="70">
        <v>0</v>
      </c>
      <c r="V18" s="71" t="s">
        <v>59</v>
      </c>
      <c r="W18" s="70">
        <v>0</v>
      </c>
      <c r="X18" s="71"/>
      <c r="Y18" s="71"/>
      <c r="Z18" s="71"/>
      <c r="AA18" s="70">
        <v>0</v>
      </c>
      <c r="AB18" s="55"/>
      <c r="AC18" s="56"/>
      <c r="AD18" s="4"/>
    </row>
    <row r="19" spans="2:30" ht="19" thickBot="1" x14ac:dyDescent="0.5">
      <c r="B19" s="51" t="s">
        <v>60</v>
      </c>
      <c r="C19" s="51"/>
      <c r="D19" s="51"/>
      <c r="E19" s="51"/>
      <c r="F19" s="51"/>
      <c r="G19" s="51"/>
      <c r="H19" s="51"/>
      <c r="I19" s="51"/>
      <c r="J19" s="55"/>
      <c r="K19" s="55"/>
      <c r="L19" s="71"/>
      <c r="M19" s="71"/>
      <c r="N19" s="71">
        <v>0</v>
      </c>
      <c r="O19" s="70">
        <v>45000</v>
      </c>
      <c r="P19" s="71"/>
      <c r="Q19" s="71"/>
      <c r="R19" s="71"/>
      <c r="S19" s="71"/>
      <c r="T19" s="71">
        <v>0.06</v>
      </c>
      <c r="U19" s="70">
        <v>38328</v>
      </c>
      <c r="V19" s="71"/>
      <c r="W19" s="71"/>
      <c r="X19" s="71"/>
      <c r="Y19" s="71"/>
      <c r="Z19" s="71">
        <v>0</v>
      </c>
      <c r="AA19" s="70">
        <v>45000</v>
      </c>
      <c r="AB19" s="59"/>
      <c r="AC19" s="57">
        <f>MIN(O19,U19,AA19)</f>
        <v>38328</v>
      </c>
      <c r="AD19" s="4"/>
    </row>
    <row r="20" spans="2:30" ht="19" thickBot="1" x14ac:dyDescent="0.5">
      <c r="B20" s="51" t="s">
        <v>61</v>
      </c>
      <c r="C20" s="51"/>
      <c r="D20" s="51"/>
      <c r="E20" s="51"/>
      <c r="F20" s="51"/>
      <c r="G20" s="51"/>
      <c r="H20" s="51"/>
      <c r="I20" s="51"/>
      <c r="J20" s="55"/>
      <c r="K20" s="55"/>
      <c r="L20" s="71"/>
      <c r="M20" s="71"/>
      <c r="N20" s="71">
        <v>0.05</v>
      </c>
      <c r="O20" s="70">
        <v>29290</v>
      </c>
      <c r="P20" s="71"/>
      <c r="Q20" s="71"/>
      <c r="R20" s="71"/>
      <c r="S20" s="71"/>
      <c r="T20" s="71">
        <v>0.02</v>
      </c>
      <c r="U20" s="70">
        <v>12776</v>
      </c>
      <c r="V20" s="71"/>
      <c r="W20" s="71"/>
      <c r="X20" s="71"/>
      <c r="Y20" s="71"/>
      <c r="Z20" s="71">
        <v>2.5000000000000001E-2</v>
      </c>
      <c r="AA20" s="70">
        <v>27312.5</v>
      </c>
      <c r="AB20" s="59"/>
      <c r="AC20" s="57">
        <f>MIN(O20,U20,AA20)</f>
        <v>12776</v>
      </c>
      <c r="AD20" s="4"/>
    </row>
    <row r="21" spans="2:30" ht="19" thickBot="1" x14ac:dyDescent="0.5">
      <c r="B21" s="51" t="s">
        <v>62</v>
      </c>
      <c r="C21" s="51"/>
      <c r="D21" s="51"/>
      <c r="E21" s="51"/>
      <c r="F21" s="51"/>
      <c r="G21" s="51"/>
      <c r="H21" s="51"/>
      <c r="I21" s="51"/>
      <c r="J21" s="55"/>
      <c r="K21" s="55"/>
      <c r="L21" s="71"/>
      <c r="M21" s="71"/>
      <c r="N21" s="71">
        <v>0</v>
      </c>
      <c r="O21" s="70">
        <v>0</v>
      </c>
      <c r="P21" s="71"/>
      <c r="Q21" s="71"/>
      <c r="R21" s="71"/>
      <c r="S21" s="71"/>
      <c r="T21" s="71">
        <v>0.03</v>
      </c>
      <c r="U21" s="70">
        <v>19164</v>
      </c>
      <c r="V21" s="71"/>
      <c r="W21" s="71"/>
      <c r="X21" s="71"/>
      <c r="Y21" s="71"/>
      <c r="Z21" s="71">
        <v>0</v>
      </c>
      <c r="AA21" s="70">
        <v>35000</v>
      </c>
      <c r="AB21" s="59"/>
      <c r="AC21" s="57">
        <f>MIN(O21,U21,AA21)</f>
        <v>0</v>
      </c>
      <c r="AD21" s="4"/>
    </row>
    <row r="22" spans="2:30" ht="19" thickBot="1" x14ac:dyDescent="0.5">
      <c r="B22" s="54" t="s">
        <v>63</v>
      </c>
      <c r="C22" s="54"/>
      <c r="D22" s="54"/>
      <c r="E22" s="54"/>
      <c r="F22" s="54"/>
      <c r="G22" s="54"/>
      <c r="H22" s="54"/>
      <c r="I22" s="54"/>
      <c r="J22" s="55"/>
      <c r="K22" s="55"/>
      <c r="L22" s="71"/>
      <c r="M22" s="71"/>
      <c r="N22" s="71"/>
      <c r="O22" s="72">
        <v>74290</v>
      </c>
      <c r="P22" s="71"/>
      <c r="Q22" s="71"/>
      <c r="R22" s="71"/>
      <c r="S22" s="71"/>
      <c r="T22" s="71"/>
      <c r="U22" s="72">
        <v>70268</v>
      </c>
      <c r="V22" s="71"/>
      <c r="W22" s="71"/>
      <c r="X22" s="71"/>
      <c r="Y22" s="71"/>
      <c r="Z22" s="71"/>
      <c r="AA22" s="72">
        <v>107312.5</v>
      </c>
      <c r="AB22" s="55"/>
      <c r="AC22" s="58">
        <f>AC21+AC20+AC19</f>
        <v>51104</v>
      </c>
      <c r="AD22" s="4"/>
    </row>
    <row r="23" spans="2:30" ht="19" thickBot="1" x14ac:dyDescent="0.5">
      <c r="B23" s="54" t="s">
        <v>64</v>
      </c>
      <c r="C23" s="54"/>
      <c r="D23" s="54"/>
      <c r="E23" s="54"/>
      <c r="F23" s="54"/>
      <c r="G23" s="54"/>
      <c r="H23" s="54"/>
      <c r="I23" s="54"/>
      <c r="J23" s="55"/>
      <c r="K23" s="55"/>
      <c r="L23" s="71"/>
      <c r="M23" s="71"/>
      <c r="N23" s="71"/>
      <c r="O23" s="72">
        <v>118816.2</v>
      </c>
      <c r="P23" s="71"/>
      <c r="Q23" s="71"/>
      <c r="R23" s="71"/>
      <c r="S23" s="71"/>
      <c r="T23" s="71"/>
      <c r="U23" s="72">
        <v>127632.24</v>
      </c>
      <c r="V23" s="71"/>
      <c r="W23" s="71"/>
      <c r="X23" s="71"/>
      <c r="Y23" s="71"/>
      <c r="Z23" s="71"/>
      <c r="AA23" s="72">
        <v>215966.25</v>
      </c>
      <c r="AB23" s="55"/>
      <c r="AC23" s="58">
        <f>(AC22+AC17)*18%</f>
        <v>102762.72</v>
      </c>
      <c r="AD23" s="4"/>
    </row>
    <row r="24" spans="2:30" ht="19" thickBot="1" x14ac:dyDescent="0.5">
      <c r="B24" s="54" t="s">
        <v>65</v>
      </c>
      <c r="C24" s="54"/>
      <c r="D24" s="54"/>
      <c r="E24" s="54"/>
      <c r="F24" s="54"/>
      <c r="G24" s="54"/>
      <c r="H24" s="54"/>
      <c r="I24" s="54"/>
      <c r="J24" s="55"/>
      <c r="K24" s="55"/>
      <c r="L24" s="71"/>
      <c r="M24" s="71"/>
      <c r="N24" s="73" t="s">
        <v>66</v>
      </c>
      <c r="O24" s="72">
        <v>778906.2</v>
      </c>
      <c r="P24" s="71"/>
      <c r="Q24" s="71"/>
      <c r="R24" s="71"/>
      <c r="S24" s="71"/>
      <c r="T24" s="73" t="s">
        <v>66</v>
      </c>
      <c r="U24" s="72">
        <v>836700.24</v>
      </c>
      <c r="V24" s="71"/>
      <c r="W24" s="71"/>
      <c r="X24" s="71"/>
      <c r="Y24" s="71"/>
      <c r="Z24" s="73" t="s">
        <v>66</v>
      </c>
      <c r="AA24" s="72">
        <v>1415778.75</v>
      </c>
      <c r="AB24" s="60"/>
      <c r="AC24" s="58">
        <f>AC23+AC22+AC17</f>
        <v>673666.72</v>
      </c>
      <c r="AD24" s="4"/>
    </row>
    <row r="25" spans="2:30" ht="19" thickBot="1" x14ac:dyDescent="0.5">
      <c r="B25" s="61" t="s">
        <v>67</v>
      </c>
      <c r="C25" s="62"/>
      <c r="D25" s="62"/>
      <c r="E25" s="62"/>
      <c r="F25" s="62"/>
      <c r="G25" s="62"/>
      <c r="H25" s="62"/>
      <c r="I25" s="62"/>
      <c r="J25" s="61" t="s">
        <v>23</v>
      </c>
      <c r="K25" s="61" t="s">
        <v>23</v>
      </c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</row>
    <row r="26" spans="2:30" ht="19" thickBot="1" x14ac:dyDescent="0.5">
      <c r="B26" s="64" t="s">
        <v>68</v>
      </c>
      <c r="C26" s="64" t="s">
        <v>69</v>
      </c>
      <c r="D26" s="61" t="s">
        <v>70</v>
      </c>
      <c r="E26" s="62"/>
      <c r="F26" s="62"/>
      <c r="G26" s="62"/>
      <c r="H26" s="62"/>
      <c r="I26" s="62"/>
      <c r="J26" s="64" t="s">
        <v>71</v>
      </c>
      <c r="K26" s="64" t="s">
        <v>72</v>
      </c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</row>
    <row r="27" spans="2:30" ht="19" thickBot="1" x14ac:dyDescent="0.5">
      <c r="B27" s="65">
        <v>1</v>
      </c>
      <c r="C27" s="65" t="s">
        <v>73</v>
      </c>
      <c r="D27" s="66" t="s">
        <v>74</v>
      </c>
      <c r="E27" s="67"/>
      <c r="F27" s="67"/>
      <c r="G27" s="67"/>
      <c r="H27" s="67"/>
      <c r="I27" s="67"/>
      <c r="J27" s="65" t="s">
        <v>75</v>
      </c>
      <c r="K27" s="65" t="s">
        <v>47</v>
      </c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</row>
    <row r="28" spans="2:30" ht="19" thickBot="1" x14ac:dyDescent="0.5">
      <c r="B28" s="65">
        <v>2</v>
      </c>
      <c r="C28" s="65" t="s">
        <v>76</v>
      </c>
      <c r="D28" s="66" t="s">
        <v>50</v>
      </c>
      <c r="E28" s="67"/>
      <c r="F28" s="67"/>
      <c r="G28" s="67"/>
      <c r="H28" s="67"/>
      <c r="I28" s="67"/>
      <c r="J28" s="65" t="s">
        <v>75</v>
      </c>
      <c r="K28" s="65" t="s">
        <v>47</v>
      </c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</row>
    <row r="29" spans="2:30" ht="19" thickBot="1" x14ac:dyDescent="0.5">
      <c r="B29" s="65">
        <v>3</v>
      </c>
      <c r="C29" s="65" t="s">
        <v>77</v>
      </c>
      <c r="D29" s="66" t="s">
        <v>54</v>
      </c>
      <c r="E29" s="67"/>
      <c r="F29" s="67"/>
      <c r="G29" s="67"/>
      <c r="H29" s="67"/>
      <c r="I29" s="67"/>
      <c r="J29" s="65" t="s">
        <v>75</v>
      </c>
      <c r="K29" s="65" t="s">
        <v>47</v>
      </c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</row>
  </sheetData>
  <mergeCells count="61">
    <mergeCell ref="D28:I28"/>
    <mergeCell ref="D29:I29"/>
    <mergeCell ref="B24:I24"/>
    <mergeCell ref="B25:I25"/>
    <mergeCell ref="D26:I26"/>
    <mergeCell ref="J25:K25"/>
    <mergeCell ref="D27:I27"/>
    <mergeCell ref="B18:I18"/>
    <mergeCell ref="B19:I19"/>
    <mergeCell ref="B20:I20"/>
    <mergeCell ref="B21:I21"/>
    <mergeCell ref="B23:I23"/>
    <mergeCell ref="B22:I22"/>
    <mergeCell ref="V6:AA6"/>
    <mergeCell ref="B17:I17"/>
    <mergeCell ref="V7:AA7"/>
    <mergeCell ref="V8:X8"/>
    <mergeCell ref="Y8:AA8"/>
    <mergeCell ref="V9:AA9"/>
    <mergeCell ref="V10:AA10"/>
    <mergeCell ref="V1:AA1"/>
    <mergeCell ref="V2:AA2"/>
    <mergeCell ref="V3:AA3"/>
    <mergeCell ref="V4:AA4"/>
    <mergeCell ref="V5:AA5"/>
    <mergeCell ref="J10:O10"/>
    <mergeCell ref="P1:U1"/>
    <mergeCell ref="P2:U2"/>
    <mergeCell ref="P3:U3"/>
    <mergeCell ref="P4:U4"/>
    <mergeCell ref="P5:U5"/>
    <mergeCell ref="P6:U6"/>
    <mergeCell ref="P7:U7"/>
    <mergeCell ref="P8:R8"/>
    <mergeCell ref="S8:U8"/>
    <mergeCell ref="P9:U9"/>
    <mergeCell ref="P10:U10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6"/>
  <sheetViews>
    <sheetView workbookViewId="0">
      <selection activeCell="B2" sqref="B2:AA17"/>
    </sheetView>
  </sheetViews>
  <sheetFormatPr defaultRowHeight="14.5" x14ac:dyDescent="0.35"/>
  <cols>
    <col min="1" max="1" width="9.1796875" style="1" customWidth="1"/>
    <col min="2" max="2" width="9.1796875" style="2" customWidth="1"/>
    <col min="3" max="3" width="13.453125" style="2" customWidth="1"/>
    <col min="4" max="4" width="32.81640625" style="2" customWidth="1"/>
    <col min="5" max="5" width="20.7265625" style="2" customWidth="1"/>
    <col min="6" max="7" width="9.1796875" style="2" customWidth="1"/>
    <col min="8" max="8" width="15" style="2" customWidth="1"/>
    <col min="9" max="9" width="9.1796875" style="2" customWidth="1"/>
    <col min="10" max="12" width="14.453125" style="2" customWidth="1"/>
    <col min="13" max="15" width="9.1796875" style="2" customWidth="1"/>
    <col min="16" max="18" width="14.453125" style="2" customWidth="1"/>
    <col min="19" max="21" width="9.1796875" style="2" customWidth="1"/>
    <col min="22" max="24" width="14.453125" style="2" customWidth="1"/>
    <col min="25" max="27" width="9.1796875" style="2" customWidth="1"/>
    <col min="28" max="16381" width="9.1796875" style="1" customWidth="1"/>
  </cols>
  <sheetData>
    <row r="1" spans="2:27" x14ac:dyDescent="0.35">
      <c r="B1" s="13"/>
      <c r="C1" s="13"/>
      <c r="D1" s="9" t="s">
        <v>0</v>
      </c>
      <c r="E1" s="9" t="s">
        <v>0</v>
      </c>
      <c r="F1" s="10" t="s">
        <v>0</v>
      </c>
      <c r="G1" s="15" t="s">
        <v>1</v>
      </c>
      <c r="H1" s="15" t="s">
        <v>1</v>
      </c>
      <c r="I1" s="15" t="s">
        <v>1</v>
      </c>
      <c r="J1" s="28" t="s">
        <v>78</v>
      </c>
      <c r="K1" s="28"/>
      <c r="L1" s="28"/>
      <c r="M1" s="28"/>
      <c r="N1" s="28"/>
      <c r="O1" s="29"/>
      <c r="P1" s="28" t="s">
        <v>79</v>
      </c>
      <c r="Q1" s="28"/>
      <c r="R1" s="28"/>
      <c r="S1" s="28"/>
      <c r="T1" s="28"/>
      <c r="U1" s="29"/>
      <c r="V1" s="28" t="s">
        <v>80</v>
      </c>
      <c r="W1" s="28"/>
      <c r="X1" s="28"/>
      <c r="Y1" s="28"/>
      <c r="Z1" s="28"/>
      <c r="AA1" s="29"/>
    </row>
    <row r="2" spans="2:27" x14ac:dyDescent="0.35">
      <c r="B2" s="14"/>
      <c r="C2" s="14"/>
      <c r="D2" s="11" t="s">
        <v>0</v>
      </c>
      <c r="E2" s="11" t="s">
        <v>0</v>
      </c>
      <c r="F2" s="12" t="s">
        <v>0</v>
      </c>
      <c r="G2" s="16" t="s">
        <v>5</v>
      </c>
      <c r="H2" s="16" t="s">
        <v>5</v>
      </c>
      <c r="I2" s="16" t="s">
        <v>5</v>
      </c>
      <c r="J2" s="30" t="s">
        <v>6</v>
      </c>
      <c r="K2" s="30"/>
      <c r="L2" s="30"/>
      <c r="M2" s="30"/>
      <c r="N2" s="30"/>
      <c r="O2" s="31"/>
      <c r="P2" s="30" t="s">
        <v>7</v>
      </c>
      <c r="Q2" s="30"/>
      <c r="R2" s="30"/>
      <c r="S2" s="30"/>
      <c r="T2" s="30"/>
      <c r="U2" s="31"/>
      <c r="V2" s="30" t="s">
        <v>8</v>
      </c>
      <c r="W2" s="30"/>
      <c r="X2" s="30"/>
      <c r="Y2" s="30"/>
      <c r="Z2" s="30"/>
      <c r="AA2" s="31"/>
    </row>
    <row r="3" spans="2:27" x14ac:dyDescent="0.35">
      <c r="B3" s="14"/>
      <c r="C3" s="14"/>
      <c r="D3" s="11" t="s">
        <v>0</v>
      </c>
      <c r="E3" s="11" t="s">
        <v>0</v>
      </c>
      <c r="F3" s="12" t="s">
        <v>0</v>
      </c>
      <c r="G3" s="16" t="s">
        <v>9</v>
      </c>
      <c r="H3" s="16" t="s">
        <v>9</v>
      </c>
      <c r="I3" s="16" t="s">
        <v>9</v>
      </c>
      <c r="J3" s="30" t="s">
        <v>10</v>
      </c>
      <c r="K3" s="30"/>
      <c r="L3" s="30"/>
      <c r="M3" s="30"/>
      <c r="N3" s="30"/>
      <c r="O3" s="31"/>
      <c r="P3" s="30" t="s">
        <v>10</v>
      </c>
      <c r="Q3" s="30"/>
      <c r="R3" s="30"/>
      <c r="S3" s="30"/>
      <c r="T3" s="30"/>
      <c r="U3" s="31"/>
      <c r="V3" s="30" t="s">
        <v>11</v>
      </c>
      <c r="W3" s="30"/>
      <c r="X3" s="30"/>
      <c r="Y3" s="30"/>
      <c r="Z3" s="30"/>
      <c r="AA3" s="31"/>
    </row>
    <row r="4" spans="2:27" x14ac:dyDescent="0.35">
      <c r="B4" s="14"/>
      <c r="C4" s="14"/>
      <c r="D4" s="11" t="s">
        <v>0</v>
      </c>
      <c r="E4" s="11" t="s">
        <v>0</v>
      </c>
      <c r="F4" s="12" t="s">
        <v>0</v>
      </c>
      <c r="G4" s="16" t="s">
        <v>12</v>
      </c>
      <c r="H4" s="16" t="s">
        <v>12</v>
      </c>
      <c r="I4" s="16" t="s">
        <v>12</v>
      </c>
      <c r="J4" s="30" t="s">
        <v>13</v>
      </c>
      <c r="K4" s="30"/>
      <c r="L4" s="30"/>
      <c r="M4" s="30"/>
      <c r="N4" s="30"/>
      <c r="O4" s="31"/>
      <c r="P4" s="30" t="s">
        <v>13</v>
      </c>
      <c r="Q4" s="30"/>
      <c r="R4" s="30"/>
      <c r="S4" s="30"/>
      <c r="T4" s="30"/>
      <c r="U4" s="31"/>
      <c r="V4" s="30" t="s">
        <v>14</v>
      </c>
      <c r="W4" s="30"/>
      <c r="X4" s="30"/>
      <c r="Y4" s="30"/>
      <c r="Z4" s="30"/>
      <c r="AA4" s="31"/>
    </row>
    <row r="5" spans="2:27" x14ac:dyDescent="0.35">
      <c r="B5" s="14"/>
      <c r="C5" s="14"/>
      <c r="D5" s="11" t="s">
        <v>0</v>
      </c>
      <c r="E5" s="11" t="s">
        <v>0</v>
      </c>
      <c r="F5" s="12" t="s">
        <v>0</v>
      </c>
      <c r="G5" s="14"/>
      <c r="H5" s="14"/>
      <c r="I5" s="14"/>
      <c r="J5" s="30" t="s">
        <v>15</v>
      </c>
      <c r="K5" s="30"/>
      <c r="L5" s="30"/>
      <c r="M5" s="30"/>
      <c r="N5" s="30"/>
      <c r="O5" s="31"/>
      <c r="P5" s="30" t="s">
        <v>16</v>
      </c>
      <c r="Q5" s="30"/>
      <c r="R5" s="30"/>
      <c r="S5" s="30"/>
      <c r="T5" s="30"/>
      <c r="U5" s="31"/>
      <c r="V5" s="30" t="s">
        <v>17</v>
      </c>
      <c r="W5" s="30"/>
      <c r="X5" s="30"/>
      <c r="Y5" s="30"/>
      <c r="Z5" s="30"/>
      <c r="AA5" s="31"/>
    </row>
    <row r="6" spans="2:27" x14ac:dyDescent="0.35">
      <c r="B6" s="17" t="s">
        <v>18</v>
      </c>
      <c r="C6" s="17" t="s">
        <v>18</v>
      </c>
      <c r="D6" s="17" t="s">
        <v>18</v>
      </c>
      <c r="E6" s="17" t="s">
        <v>18</v>
      </c>
      <c r="F6" s="17" t="s">
        <v>18</v>
      </c>
      <c r="G6" s="17" t="s">
        <v>18</v>
      </c>
      <c r="H6" s="17" t="s">
        <v>18</v>
      </c>
      <c r="I6" s="17" t="s">
        <v>18</v>
      </c>
      <c r="J6" s="20" t="s">
        <v>19</v>
      </c>
      <c r="K6" s="20"/>
      <c r="L6" s="20"/>
      <c r="M6" s="20"/>
      <c r="N6" s="20"/>
      <c r="O6" s="21"/>
      <c r="P6" s="20" t="s">
        <v>20</v>
      </c>
      <c r="Q6" s="20"/>
      <c r="R6" s="20"/>
      <c r="S6" s="20"/>
      <c r="T6" s="20"/>
      <c r="U6" s="21"/>
      <c r="V6" s="20" t="s">
        <v>21</v>
      </c>
      <c r="W6" s="20"/>
      <c r="X6" s="20"/>
      <c r="Y6" s="20"/>
      <c r="Z6" s="20"/>
      <c r="AA6" s="21"/>
    </row>
    <row r="7" spans="2:27" x14ac:dyDescent="0.35">
      <c r="B7" s="18" t="s">
        <v>22</v>
      </c>
      <c r="C7" s="18" t="s">
        <v>22</v>
      </c>
      <c r="D7" s="18" t="s">
        <v>22</v>
      </c>
      <c r="E7" s="18" t="s">
        <v>22</v>
      </c>
      <c r="F7" s="18" t="s">
        <v>22</v>
      </c>
      <c r="G7" s="18" t="s">
        <v>22</v>
      </c>
      <c r="H7" s="18" t="s">
        <v>22</v>
      </c>
      <c r="I7" s="18" t="s">
        <v>22</v>
      </c>
      <c r="J7" s="20" t="s">
        <v>23</v>
      </c>
      <c r="K7" s="20"/>
      <c r="L7" s="21"/>
      <c r="M7" s="21"/>
      <c r="N7" s="21"/>
      <c r="O7" s="21"/>
      <c r="P7" s="20" t="s">
        <v>23</v>
      </c>
      <c r="Q7" s="20"/>
      <c r="R7" s="21"/>
      <c r="S7" s="21"/>
      <c r="T7" s="21"/>
      <c r="U7" s="21"/>
      <c r="V7" s="20" t="s">
        <v>23</v>
      </c>
      <c r="W7" s="20"/>
      <c r="X7" s="21"/>
      <c r="Y7" s="21"/>
      <c r="Z7" s="21"/>
      <c r="AA7" s="21"/>
    </row>
    <row r="8" spans="2:27" x14ac:dyDescent="0.35">
      <c r="B8" s="18" t="s">
        <v>81</v>
      </c>
      <c r="C8" s="18" t="s">
        <v>81</v>
      </c>
      <c r="D8" s="18" t="s">
        <v>81</v>
      </c>
      <c r="E8" s="18" t="s">
        <v>81</v>
      </c>
      <c r="F8" s="18" t="s">
        <v>81</v>
      </c>
      <c r="G8" s="18" t="s">
        <v>81</v>
      </c>
      <c r="H8" s="18" t="s">
        <v>81</v>
      </c>
      <c r="I8" s="18" t="s">
        <v>81</v>
      </c>
      <c r="J8" s="20" t="s">
        <v>25</v>
      </c>
      <c r="K8" s="20"/>
      <c r="L8" s="21"/>
      <c r="M8" s="21"/>
      <c r="N8" s="21"/>
      <c r="O8" s="21"/>
      <c r="P8" s="20" t="s">
        <v>25</v>
      </c>
      <c r="Q8" s="20"/>
      <c r="R8" s="21"/>
      <c r="S8" s="21"/>
      <c r="T8" s="21"/>
      <c r="U8" s="21"/>
      <c r="V8" s="20" t="s">
        <v>25</v>
      </c>
      <c r="W8" s="20"/>
      <c r="X8" s="21"/>
      <c r="Y8" s="21"/>
      <c r="Z8" s="21"/>
      <c r="AA8" s="21"/>
    </row>
    <row r="9" spans="2:27" x14ac:dyDescent="0.35">
      <c r="B9" s="19" t="s">
        <v>27</v>
      </c>
      <c r="C9" s="19" t="s">
        <v>27</v>
      </c>
      <c r="D9" s="19" t="s">
        <v>27</v>
      </c>
      <c r="E9" s="19" t="s">
        <v>27</v>
      </c>
      <c r="F9" s="19" t="s">
        <v>27</v>
      </c>
      <c r="G9" s="19" t="s">
        <v>28</v>
      </c>
      <c r="H9" s="19" t="s">
        <v>28</v>
      </c>
      <c r="I9" s="19" t="s">
        <v>28</v>
      </c>
      <c r="J9" s="19" t="s">
        <v>26</v>
      </c>
      <c r="K9" s="19"/>
      <c r="L9" s="22"/>
      <c r="M9" s="22"/>
      <c r="N9" s="22"/>
      <c r="O9" s="22"/>
      <c r="P9" s="19" t="s">
        <v>26</v>
      </c>
      <c r="Q9" s="19"/>
      <c r="R9" s="22"/>
      <c r="S9" s="22"/>
      <c r="T9" s="22"/>
      <c r="U9" s="22"/>
      <c r="V9" s="19" t="s">
        <v>26</v>
      </c>
      <c r="W9" s="19"/>
      <c r="X9" s="22"/>
      <c r="Y9" s="22"/>
      <c r="Z9" s="22"/>
      <c r="AA9" s="22"/>
    </row>
    <row r="10" spans="2:27" x14ac:dyDescent="0.35">
      <c r="B10" s="19" t="s">
        <v>27</v>
      </c>
      <c r="C10" s="19" t="s">
        <v>27</v>
      </c>
      <c r="D10" s="19" t="s">
        <v>27</v>
      </c>
      <c r="E10" s="19" t="s">
        <v>27</v>
      </c>
      <c r="F10" s="19" t="s">
        <v>27</v>
      </c>
      <c r="G10" s="19" t="s">
        <v>30</v>
      </c>
      <c r="H10" s="19" t="s">
        <v>31</v>
      </c>
      <c r="I10" s="19"/>
      <c r="J10" s="19" t="s">
        <v>82</v>
      </c>
      <c r="K10" s="19"/>
      <c r="L10" s="22"/>
      <c r="M10" s="22"/>
      <c r="N10" s="22"/>
      <c r="O10" s="22"/>
      <c r="P10" s="19" t="s">
        <v>82</v>
      </c>
      <c r="Q10" s="19"/>
      <c r="R10" s="22"/>
      <c r="S10" s="22"/>
      <c r="T10" s="22"/>
      <c r="U10" s="22"/>
      <c r="V10" s="19" t="s">
        <v>82</v>
      </c>
      <c r="W10" s="19"/>
      <c r="X10" s="22"/>
      <c r="Y10" s="22"/>
      <c r="Z10" s="22"/>
      <c r="AA10" s="22"/>
    </row>
    <row r="11" spans="2:27" ht="42" x14ac:dyDescent="0.35">
      <c r="B11" s="8" t="s">
        <v>33</v>
      </c>
      <c r="C11" s="8" t="s">
        <v>34</v>
      </c>
      <c r="D11" s="8" t="s">
        <v>35</v>
      </c>
      <c r="E11" s="8" t="s">
        <v>38</v>
      </c>
      <c r="F11" s="8" t="s">
        <v>36</v>
      </c>
      <c r="G11" s="8" t="s">
        <v>37</v>
      </c>
      <c r="H11" s="8" t="s">
        <v>83</v>
      </c>
      <c r="I11" s="8" t="s">
        <v>84</v>
      </c>
      <c r="J11" s="5" t="s">
        <v>85</v>
      </c>
      <c r="K11" s="23" t="s">
        <v>86</v>
      </c>
      <c r="L11" s="24"/>
      <c r="M11" s="25"/>
      <c r="N11" s="25"/>
      <c r="O11" s="26"/>
      <c r="P11" s="5" t="s">
        <v>85</v>
      </c>
      <c r="Q11" s="23" t="s">
        <v>86</v>
      </c>
      <c r="R11" s="24"/>
      <c r="S11" s="25"/>
      <c r="T11" s="25"/>
      <c r="U11" s="26"/>
      <c r="V11" s="5" t="s">
        <v>85</v>
      </c>
      <c r="W11" s="23" t="s">
        <v>86</v>
      </c>
      <c r="X11" s="24"/>
      <c r="Y11" s="25"/>
      <c r="Z11" s="25"/>
      <c r="AA11" s="26"/>
    </row>
    <row r="12" spans="2:27" ht="210" x14ac:dyDescent="0.35">
      <c r="B12" s="6">
        <v>1</v>
      </c>
      <c r="C12" s="6" t="s">
        <v>47</v>
      </c>
      <c r="D12" s="6" t="s">
        <v>48</v>
      </c>
      <c r="E12" s="6" t="s">
        <v>47</v>
      </c>
      <c r="F12" s="6" t="s">
        <v>49</v>
      </c>
      <c r="G12" s="6" t="s">
        <v>87</v>
      </c>
      <c r="H12" s="6" t="s">
        <v>51</v>
      </c>
      <c r="I12" s="6" t="s">
        <v>51</v>
      </c>
      <c r="J12" s="6" t="s">
        <v>47</v>
      </c>
      <c r="K12" s="27" t="s">
        <v>47</v>
      </c>
      <c r="L12" s="19"/>
      <c r="M12" s="19"/>
      <c r="N12" s="19"/>
      <c r="O12" s="22"/>
      <c r="P12" s="6" t="s">
        <v>47</v>
      </c>
      <c r="Q12" s="27" t="s">
        <v>47</v>
      </c>
      <c r="R12" s="19"/>
      <c r="S12" s="19"/>
      <c r="T12" s="19"/>
      <c r="U12" s="22"/>
      <c r="V12" s="6" t="s">
        <v>47</v>
      </c>
      <c r="W12" s="27" t="s">
        <v>47</v>
      </c>
      <c r="X12" s="19"/>
      <c r="Y12" s="19"/>
      <c r="Z12" s="19"/>
      <c r="AA12" s="22"/>
    </row>
    <row r="13" spans="2:27" ht="168" x14ac:dyDescent="0.35">
      <c r="B13" s="6">
        <v>2</v>
      </c>
      <c r="C13" s="6" t="s">
        <v>47</v>
      </c>
      <c r="D13" s="6" t="s">
        <v>52</v>
      </c>
      <c r="E13" s="6" t="s">
        <v>47</v>
      </c>
      <c r="F13" s="6" t="s">
        <v>49</v>
      </c>
      <c r="G13" s="6" t="s">
        <v>88</v>
      </c>
      <c r="H13" s="6" t="s">
        <v>51</v>
      </c>
      <c r="I13" s="6" t="s">
        <v>51</v>
      </c>
      <c r="J13" s="6" t="s">
        <v>47</v>
      </c>
      <c r="K13" s="27" t="s">
        <v>47</v>
      </c>
      <c r="L13" s="19"/>
      <c r="M13" s="19"/>
      <c r="N13" s="19"/>
      <c r="O13" s="22"/>
      <c r="P13" s="6" t="s">
        <v>47</v>
      </c>
      <c r="Q13" s="27" t="s">
        <v>47</v>
      </c>
      <c r="R13" s="19"/>
      <c r="S13" s="19"/>
      <c r="T13" s="19"/>
      <c r="U13" s="22"/>
      <c r="V13" s="6" t="s">
        <v>47</v>
      </c>
      <c r="W13" s="27" t="s">
        <v>47</v>
      </c>
      <c r="X13" s="19"/>
      <c r="Y13" s="19"/>
      <c r="Z13" s="19"/>
      <c r="AA13" s="22"/>
    </row>
    <row r="14" spans="2:27" ht="182" x14ac:dyDescent="0.35">
      <c r="B14" s="6">
        <v>3</v>
      </c>
      <c r="C14" s="6" t="s">
        <v>47</v>
      </c>
      <c r="D14" s="6" t="s">
        <v>53</v>
      </c>
      <c r="E14" s="6" t="s">
        <v>47</v>
      </c>
      <c r="F14" s="6" t="s">
        <v>49</v>
      </c>
      <c r="G14" s="6" t="s">
        <v>89</v>
      </c>
      <c r="H14" s="6" t="s">
        <v>51</v>
      </c>
      <c r="I14" s="6" t="s">
        <v>51</v>
      </c>
      <c r="J14" s="6" t="s">
        <v>47</v>
      </c>
      <c r="K14" s="27" t="s">
        <v>47</v>
      </c>
      <c r="L14" s="19"/>
      <c r="M14" s="19"/>
      <c r="N14" s="19"/>
      <c r="O14" s="22"/>
      <c r="P14" s="6" t="s">
        <v>47</v>
      </c>
      <c r="Q14" s="27" t="s">
        <v>47</v>
      </c>
      <c r="R14" s="19"/>
      <c r="S14" s="19"/>
      <c r="T14" s="19"/>
      <c r="U14" s="22"/>
      <c r="V14" s="6" t="s">
        <v>47</v>
      </c>
      <c r="W14" s="27" t="s">
        <v>47</v>
      </c>
      <c r="X14" s="19"/>
      <c r="Y14" s="19"/>
      <c r="Z14" s="19"/>
      <c r="AA14" s="22"/>
    </row>
    <row r="15" spans="2:27" ht="196" x14ac:dyDescent="0.35">
      <c r="B15" s="6">
        <v>4</v>
      </c>
      <c r="C15" s="6" t="s">
        <v>47</v>
      </c>
      <c r="D15" s="6" t="s">
        <v>55</v>
      </c>
      <c r="E15" s="6" t="s">
        <v>47</v>
      </c>
      <c r="F15" s="6" t="s">
        <v>49</v>
      </c>
      <c r="G15" s="6" t="s">
        <v>89</v>
      </c>
      <c r="H15" s="6" t="s">
        <v>51</v>
      </c>
      <c r="I15" s="6" t="s">
        <v>51</v>
      </c>
      <c r="J15" s="6" t="s">
        <v>47</v>
      </c>
      <c r="K15" s="27" t="s">
        <v>47</v>
      </c>
      <c r="L15" s="19"/>
      <c r="M15" s="19"/>
      <c r="N15" s="19"/>
      <c r="O15" s="22"/>
      <c r="P15" s="6" t="s">
        <v>47</v>
      </c>
      <c r="Q15" s="27" t="s">
        <v>47</v>
      </c>
      <c r="R15" s="19"/>
      <c r="S15" s="19"/>
      <c r="T15" s="19"/>
      <c r="U15" s="22"/>
      <c r="V15" s="6" t="s">
        <v>47</v>
      </c>
      <c r="W15" s="27" t="s">
        <v>47</v>
      </c>
      <c r="X15" s="19"/>
      <c r="Y15" s="19"/>
      <c r="Z15" s="19"/>
      <c r="AA15" s="22"/>
    </row>
    <row r="16" spans="2:27" ht="224" x14ac:dyDescent="0.35">
      <c r="B16" s="6">
        <v>5</v>
      </c>
      <c r="C16" s="6" t="s">
        <v>47</v>
      </c>
      <c r="D16" s="6" t="s">
        <v>56</v>
      </c>
      <c r="E16" s="6" t="s">
        <v>47</v>
      </c>
      <c r="F16" s="6" t="s">
        <v>49</v>
      </c>
      <c r="G16" s="6" t="s">
        <v>90</v>
      </c>
      <c r="H16" s="6" t="s">
        <v>51</v>
      </c>
      <c r="I16" s="6" t="s">
        <v>51</v>
      </c>
      <c r="J16" s="6" t="s">
        <v>47</v>
      </c>
      <c r="K16" s="27" t="s">
        <v>47</v>
      </c>
      <c r="L16" s="19"/>
      <c r="M16" s="19"/>
      <c r="N16" s="19"/>
      <c r="O16" s="22"/>
      <c r="P16" s="6" t="s">
        <v>47</v>
      </c>
      <c r="Q16" s="27" t="s">
        <v>47</v>
      </c>
      <c r="R16" s="19"/>
      <c r="S16" s="19"/>
      <c r="T16" s="19"/>
      <c r="U16" s="22"/>
      <c r="V16" s="6" t="s">
        <v>47</v>
      </c>
      <c r="W16" s="27" t="s">
        <v>47</v>
      </c>
      <c r="X16" s="19"/>
      <c r="Y16" s="19"/>
      <c r="Z16" s="19"/>
      <c r="AA16" s="22"/>
    </row>
  </sheetData>
  <mergeCells count="62">
    <mergeCell ref="V6:AA6"/>
    <mergeCell ref="V1:AA1"/>
    <mergeCell ref="V2:AA2"/>
    <mergeCell ref="V3:AA3"/>
    <mergeCell ref="V4:AA4"/>
    <mergeCell ref="V5:AA5"/>
    <mergeCell ref="W12:AA12"/>
    <mergeCell ref="W13:AA13"/>
    <mergeCell ref="W14:AA14"/>
    <mergeCell ref="W15:AA15"/>
    <mergeCell ref="W16:AA16"/>
    <mergeCell ref="V7:AA7"/>
    <mergeCell ref="V8:AA8"/>
    <mergeCell ref="V9:AA9"/>
    <mergeCell ref="V10:AA10"/>
    <mergeCell ref="W11:AA11"/>
    <mergeCell ref="Q16:U16"/>
    <mergeCell ref="P1:U1"/>
    <mergeCell ref="P2:U2"/>
    <mergeCell ref="P3:U3"/>
    <mergeCell ref="P4:U4"/>
    <mergeCell ref="P5:U5"/>
    <mergeCell ref="P6:U6"/>
    <mergeCell ref="Q11:U11"/>
    <mergeCell ref="Q12:U12"/>
    <mergeCell ref="Q13:U13"/>
    <mergeCell ref="Q14:U14"/>
    <mergeCell ref="Q15:U15"/>
    <mergeCell ref="J6:O6"/>
    <mergeCell ref="P7:U7"/>
    <mergeCell ref="P8:U8"/>
    <mergeCell ref="P9:U9"/>
    <mergeCell ref="P10:U10"/>
    <mergeCell ref="J1:O1"/>
    <mergeCell ref="J2:O2"/>
    <mergeCell ref="J3:O3"/>
    <mergeCell ref="J4:O4"/>
    <mergeCell ref="J5:O5"/>
    <mergeCell ref="K12:O12"/>
    <mergeCell ref="K13:O13"/>
    <mergeCell ref="K14:O14"/>
    <mergeCell ref="K15:O15"/>
    <mergeCell ref="K16:O1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2024-10-29T08:28:43Z</dcterms:modified>
</cp:coreProperties>
</file>