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Downloads/"/>
    </mc:Choice>
  </mc:AlternateContent>
  <bookViews>
    <workbookView xWindow="0" yWindow="0" windowWidth="19200" windowHeight="693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U15" i="1" l="1"/>
  <c r="U14" i="1"/>
  <c r="U13" i="1"/>
  <c r="U12" i="1"/>
  <c r="T15" i="1"/>
  <c r="T14" i="1"/>
  <c r="T13" i="1"/>
  <c r="T12" i="1"/>
  <c r="L79" i="2"/>
  <c r="L64" i="2"/>
  <c r="L37" i="2"/>
  <c r="L12" i="2"/>
  <c r="L13" i="2"/>
  <c r="L14" i="2"/>
  <c r="L15" i="2"/>
  <c r="L16" i="2"/>
  <c r="L17" i="2"/>
  <c r="L18" i="2"/>
  <c r="L19" i="2"/>
  <c r="L20" i="2"/>
  <c r="L21" i="2"/>
  <c r="L22" i="2"/>
  <c r="L23" i="2"/>
  <c r="L24" i="2"/>
  <c r="L25" i="2"/>
  <c r="L26" i="2"/>
  <c r="L27" i="2"/>
  <c r="L28" i="2"/>
  <c r="L29" i="2"/>
  <c r="L30" i="2"/>
  <c r="L31" i="2"/>
  <c r="L32" i="2"/>
  <c r="L33" i="2"/>
  <c r="L34" i="2"/>
  <c r="L35" i="2"/>
  <c r="L36" i="2"/>
  <c r="L38" i="2"/>
  <c r="L39" i="2"/>
  <c r="L40" i="2"/>
  <c r="L41" i="2"/>
  <c r="L42" i="2"/>
  <c r="L43" i="2"/>
  <c r="L44" i="2"/>
  <c r="L45" i="2"/>
  <c r="L46" i="2"/>
  <c r="L47" i="2"/>
  <c r="L48" i="2"/>
  <c r="L49" i="2"/>
  <c r="L50" i="2"/>
  <c r="L51" i="2"/>
  <c r="L52" i="2"/>
  <c r="L53" i="2"/>
  <c r="L54" i="2"/>
  <c r="L55" i="2"/>
  <c r="L56" i="2"/>
  <c r="L57" i="2"/>
  <c r="L58" i="2"/>
  <c r="L59" i="2"/>
  <c r="L60" i="2"/>
  <c r="L61" i="2"/>
  <c r="L62" i="2"/>
  <c r="L63" i="2"/>
  <c r="L65" i="2"/>
  <c r="L66" i="2"/>
  <c r="L67" i="2"/>
  <c r="L68" i="2"/>
  <c r="L69" i="2"/>
  <c r="L70" i="2"/>
  <c r="L71" i="2"/>
  <c r="L72" i="2"/>
  <c r="L73" i="2"/>
  <c r="L74" i="2"/>
  <c r="L75" i="2"/>
  <c r="L76" i="2"/>
  <c r="L77" i="2"/>
  <c r="L78" i="2"/>
  <c r="L80" i="2"/>
</calcChain>
</file>

<file path=xl/sharedStrings.xml><?xml version="1.0" encoding="utf-8"?>
<sst xmlns="http://schemas.openxmlformats.org/spreadsheetml/2006/main" count="1331" uniqueCount="211">
  <si>
    <t>RFQ No: R2109
 COST COMPARISON REPORT</t>
  </si>
  <si>
    <t>Comp. Date : 30/10/2024</t>
  </si>
  <si>
    <t>Vendor Name : INVENTECH SOLUTIONS (RV232417192)</t>
  </si>
  <si>
    <t>Vendor Name : DAYSPRING ENTERPRISES (RV242523600)</t>
  </si>
  <si>
    <t>Vendor Name : Intercare Enterprise (RV242522455)</t>
  </si>
  <si>
    <t>Vendor Name : Pikture Perfect Design Studio Pvt. Ltd. (RV232417617)</t>
  </si>
  <si>
    <t>RFQ #: R2109</t>
  </si>
  <si>
    <t>Contact Name : Shirish Awati</t>
  </si>
  <si>
    <t>Contact Name : MITTAL BAJARIA  TEJAS RAJ</t>
  </si>
  <si>
    <t>Contact Name : Kaium</t>
  </si>
  <si>
    <t>Contact Name : Pavan Sharma</t>
  </si>
  <si>
    <t>RFQ Date : 30/10/2024 10:33:00</t>
  </si>
  <si>
    <t xml:space="preserve">Vendor City : </t>
  </si>
  <si>
    <t xml:space="preserve">BCD Date : </t>
  </si>
  <si>
    <t xml:space="preserve">Telephone # : </t>
  </si>
  <si>
    <t xml:space="preserve">Mobile # : </t>
  </si>
  <si>
    <t>Mobile # : 9820230523</t>
  </si>
  <si>
    <t>Mobile # : 9930702814</t>
  </si>
  <si>
    <t>PR Number : Semolina-2425-01021</t>
  </si>
  <si>
    <t>Email : inventechsolutionspune@gmail.com</t>
  </si>
  <si>
    <t>Email : dayspringent@gmail.com</t>
  </si>
  <si>
    <t>Email : kaium@intercareenterprise.in</t>
  </si>
  <si>
    <t>Email : piktureperfectdesignstudio@gmail.com</t>
  </si>
  <si>
    <t>Package / RFQ Name : Chaayos- Kisok- Mumbai T2</t>
  </si>
  <si>
    <t>Round # : 4 (Auction)</t>
  </si>
  <si>
    <t xml:space="preserve">Buyer : Mrunal Joshi / Technical :  / Approver : </t>
  </si>
  <si>
    <t xml:space="preserve">Quotation Date : </t>
  </si>
  <si>
    <t xml:space="preserve">Quotation Validity Date : </t>
  </si>
  <si>
    <t>Comp. # : 4</t>
  </si>
  <si>
    <t>Currency :INR</t>
  </si>
  <si>
    <t xml:space="preserve">Buyer Remark : </t>
  </si>
  <si>
    <t>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</si>
  <si>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</si>
  <si>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</si>
  <si>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</si>
  <si>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</si>
  <si>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</si>
  <si>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</si>
  <si>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</si>
  <si>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</si>
  <si>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</si>
  <si>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</si>
  <si>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</si>
  <si>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</si>
  <si>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</si>
  <si>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</si>
  <si>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</si>
  <si>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</si>
  <si>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</si>
  <si>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</si>
  <si>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Civil Interior work</t>
  </si>
  <si>
    <t>NOS</t>
  </si>
  <si>
    <t>DAYSPRING ENTERPRISES</t>
  </si>
  <si>
    <t>0.00</t>
  </si>
  <si>
    <t>Electrical work</t>
  </si>
  <si>
    <t>INVENTECH SOLUTIONS</t>
  </si>
  <si>
    <t>Regreted</t>
  </si>
  <si>
    <t>Plumbing Work</t>
  </si>
  <si>
    <t>Sprinkler-Extinguisher Installation</t>
  </si>
  <si>
    <t>Item Total</t>
  </si>
  <si>
    <t>Discount Total Value</t>
  </si>
  <si>
    <t>Grand Dis. Amt</t>
  </si>
  <si>
    <t>GST Total Amount</t>
  </si>
  <si>
    <t>Net Landed Cost</t>
  </si>
  <si>
    <t>INR</t>
  </si>
  <si>
    <t>Vendor Status</t>
  </si>
  <si>
    <t>Sr No.</t>
  </si>
  <si>
    <t>Vendor Code</t>
  </si>
  <si>
    <t>Vendor Name</t>
  </si>
  <si>
    <t>Status</t>
  </si>
  <si>
    <t>Remarks</t>
  </si>
  <si>
    <t>RV232417624</t>
  </si>
  <si>
    <t>Shah Enterprises</t>
  </si>
  <si>
    <t>Not Participate</t>
  </si>
  <si>
    <t>RV232417617</t>
  </si>
  <si>
    <t>Pikture Perfect Design Studio Pvt. Ltd.</t>
  </si>
  <si>
    <t>Participate</t>
  </si>
  <si>
    <t>RV232417353</t>
  </si>
  <si>
    <t>VART INFRACON PRIVATE LIMITED</t>
  </si>
  <si>
    <t>RV232417192</t>
  </si>
  <si>
    <t>RV242523384</t>
  </si>
  <si>
    <t>M &amp; A INTERIORS</t>
  </si>
  <si>
    <t>RV242523277</t>
  </si>
  <si>
    <t>OZECA</t>
  </si>
  <si>
    <t>RV242523600</t>
  </si>
  <si>
    <t>RV242522455</t>
  </si>
  <si>
    <t>Intercare Enterprise</t>
  </si>
  <si>
    <t>RV232417181</t>
  </si>
  <si>
    <t>FALLOW DEZIENCE TREE LLP</t>
  </si>
  <si>
    <t>Vendor Name : INVENTECH SOLUTIONS</t>
  </si>
  <si>
    <t>Vendor Name : DAYSPRING ENTERPRISES</t>
  </si>
  <si>
    <t>Vendor Name : Intercare Enterprise</t>
  </si>
  <si>
    <t>Vendor Name : Pikture Perfect Design Studio Pvt. Ltd.</t>
  </si>
  <si>
    <t>Buyer : Mrunal Joshi</t>
  </si>
  <si>
    <t xml:space="preserve">Techanical Score : </t>
  </si>
  <si>
    <t>BUDGET PRICE :.00</t>
  </si>
  <si>
    <t>Item Name</t>
  </si>
  <si>
    <t>UOM</t>
  </si>
  <si>
    <t>Minimum Amount</t>
  </si>
  <si>
    <t>Amount</t>
  </si>
  <si>
    <t>1.000</t>
  </si>
  <si>
    <t>Granite Stone- Floor or Steps - P  or  L 20mm thick Granite Stone in skirting  or  steps  or  risers over a bed of 30mm thick cement mortar 1 3, jointed with cement  slurry mixed with pigment to match the colour of stone, i or c necessary cutting, rubbing, grinding,  and  with antiskid lining complete as per direction. (South Black  or  Green)</t>
  </si>
  <si>
    <t>Sq. Ft.</t>
  </si>
  <si>
    <t>21.000</t>
  </si>
  <si>
    <t>Floor Protection-POP - Providing  and  applying POP on floor of average thk 10 mm to protect floor tiles to damage during the period of execution.</t>
  </si>
  <si>
    <t>215.000</t>
  </si>
  <si>
    <t>Wall Tile-T1 - Providing  and  laying Premium Grade Tile type-T1  (White Commercial Tile) behind equipments in BOH Area 300mm x 450mm Tile, on 12 mm thk plaster cement mortar 1 4 and joined with white cement slurry mixed with pigment to match the shade of tile. The tile to be laid as per approved design or pattern for skirting. Rate shall include all wastage, grout filled ,as per approved sample.-Tile type-1 Basic Rate- Rs.36 or sft</t>
  </si>
  <si>
    <t>160.000</t>
  </si>
  <si>
    <t>Wall Tile-T5 - Providing  and  laying Premium Grade Handmade wall Gujarat Tile type T-5, on 12 mm thk plaster cement mortar 1 4 and joined with white cement slurry mixed with pigment to match the shade of tile. The tile to be laid as per approved design or pattern for skirting. Rate shall include all wastage, grout filled ,as per approved sample. Basic Rate- Rs.130 or sft</t>
  </si>
  <si>
    <t>230.000</t>
  </si>
  <si>
    <t>Ducco Paint-sft - Providing and applying Ducco Paint on wooden surface or metal surface brushing the surface free from foreign matter, sand papering
smooth, filling in all holes and applying French polish and  sealer before applying first coat of Ducoo.</t>
  </si>
  <si>
    <t>320.000</t>
  </si>
  <si>
    <t>Dismantling- Disposal - Debris Removing for disposable materials by Trolley from Site premises to approved municipal grounds</t>
  </si>
  <si>
    <t>No s</t>
  </si>
  <si>
    <t>5.000</t>
  </si>
  <si>
    <t>Main Cable-35 sqm Aluminium - P or F 35 x 4 core aluminium armoured main cable with complete hardware.</t>
  </si>
  <si>
    <t>Rmt</t>
  </si>
  <si>
    <t>35.000</t>
  </si>
  <si>
    <t>MS-Structural Framework - P or f MS frame for Floor Raise, mezzanine floor, Partition , Signage façade  or  internal elevation work  and  any design part hollow pipe partition  or  Frame for ceiling and all services etc outside and inside area.
Rate shall include Fasteners hangers, one coat of red oxide</t>
  </si>
  <si>
    <t>KG</t>
  </si>
  <si>
    <t>690.000</t>
  </si>
  <si>
    <t>Tile Guard-SS - Providing  and  fixing of 40 mm x 40 mm x 1mm thk SS (202 Grade) Tile Guard in Stainless Steel ( Brushed surface) complete as per approved specification, completed as per the details are provided in drawings or as directed by Architect or Engineer.</t>
  </si>
  <si>
    <t>R.Ft.</t>
  </si>
  <si>
    <t>7.000</t>
  </si>
  <si>
    <t>Woodwork-Counter - Front counter 2  deep  and  3-0 inch  high made up of 19mm thk commercial board with removable shelves. Inner surface of counter to be finished in 1mm thk white laminate and outside in 1mm thk approved laminate shade (code ).
All to completed as per design  and  details given in drawing or Architect instructions.
Rate is inclusive of all necessary hardware, ventilation louvers  and  fixture (Handle, Channel, Hinges, lock etc.) - Make ebco, Haffele, magnum, guard, union, Dorma or equalist to the same.
No extra payment shall be made of cutting  and  fixing of electrical, plumbing and cable manager.</t>
  </si>
  <si>
    <t>16.000</t>
  </si>
  <si>
    <t>Woodwork-Chai Bazar - P  or  F Chai bazaar as per design and approved drawing.</t>
  </si>
  <si>
    <t>LS</t>
  </si>
  <si>
    <t>Woodwork-Corian Fixing - Fixing of Corian stone complete on Counters, Partitions etc. Rate includes proper finishing. Corian and adhesive to be supplied by Chaayos</t>
  </si>
  <si>
    <t>sft</t>
  </si>
  <si>
    <t>58.000</t>
  </si>
  <si>
    <t>DMB Boxing - PLY BOXING FOR DMB BACKING
Providing  and  fixing 3 inch  thick Ply panelling made up of 2 inch X2 inch sal wood frame work covered with 12 mm COMMERCIAL ply finished with (CODE- 608_AMERICAN WALNUT SUEDE FINISHED GREENLAM LAMINATE as per approved. Rate is inclusive of all necessary hardware. Basic cost of laminate is 1000 or - (Front elevation area to be measured )</t>
  </si>
  <si>
    <t>Wooden Partition-Bison 18mm - Bison board - P or F 18 mm Bison board for partitioning including fixing  and  all hardware reqd.</t>
  </si>
  <si>
    <t>504.000</t>
  </si>
  <si>
    <t>Silicon Filling - Silicon filling as per requirement</t>
  </si>
  <si>
    <t>ls</t>
  </si>
  <si>
    <t>Wooden Flap Door - 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</si>
  <si>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9.000</t>
  </si>
  <si>
    <t>Safety- Tools and Equipments - Safety Gadgets for execution activities such as Helmets, Straps, Boots etc.</t>
  </si>
  <si>
    <t xml:space="preserve">Non Standard-Scaffolding - Scaffolding charges for height works </t>
  </si>
  <si>
    <t>2.000</t>
  </si>
  <si>
    <t>Non Standard-Equipment Loading or Unloading - Equipment Loading or Unloading.</t>
  </si>
  <si>
    <t>4.000</t>
  </si>
  <si>
    <t>Non Standard-Deep Cleaning - Deep Cleaning</t>
  </si>
  <si>
    <t>Non Standard-Night Charges - Night Charges</t>
  </si>
  <si>
    <t>Non Standard-Outstation - Outstation Charges (applicable to Vendor executing outstation project from his Base location)</t>
  </si>
  <si>
    <t>Non Standard-Material Loading or Unloading - Material Loading or Unloading</t>
  </si>
  <si>
    <t>Non Standard-Sub meter Installation - Sub meter Installation</t>
  </si>
  <si>
    <t>Main DB  - providing,Installation, Testing and commissioning of Distribution board as mentioned below -
12 Way TPN DB (Vertical Type) Separate Neutral link (100amp TPN Main Incomer , 40 Amp 30 MA, 32 amp , 20 amp, 16 amp  and  10 amp SP MCB.
Rate includes full DB fixing, wire dressing,Thimbling, ferruling, feeder marking etc complete in all respect</t>
  </si>
  <si>
    <t>Set</t>
  </si>
  <si>
    <t>Light Switch Board - Providing,Installation, Testing and commissioning of Switch board as mentioned below -32 amp , 20 amp, 16 amp  and  10 amp SP MCB.
Rate includes full DB fixing, wire dressing,Thimbling, ferruling, feeder marking etc complete in all respect</t>
  </si>
  <si>
    <t>UPS DB  - Providing,Installation, Testing and commissioning of Distribution board as mentioned below -
12 way SPN distribution board , UPS
Rate includes full DB fixing, wire dressing,Thimbling, ferruling, feeder marking etc complete in all respect</t>
  </si>
  <si>
    <t>40A TPN RCB - P or  F 40A TPN RCB for AHU in existing DB with approved make  and  specification.</t>
  </si>
  <si>
    <t>Nos</t>
  </si>
  <si>
    <t>15Amp Top - P or F 15 Amp top for Geyser, RO, UPS if any etc.</t>
  </si>
  <si>
    <t xml:space="preserve">100 Amp ELCB - 100amp ELCB with Box, isolator box for main cable </t>
  </si>
  <si>
    <t>Electrical Light Point-Primary - - Point wiring for DB controlled primary light points or  wall fan or  ceiling fan or  exhaust fan with 3x2.5sqmm (P+N+E2.5 mm)
- PVC insulated 660 or  1100 volt grade stranded copper conductor wires
- Including circuit wiring, in IS embossed 25 mm dia heavy duty PVC recessed and or or surface conduiting system
- Including the cost of cutting or making good chases in brick work complete as per specifications and as required
- This item includes the MS Box, wiring , ms or pvc conduit as per requirement, Circuit wiring, saddle, earthing wire complete in all respect.</t>
  </si>
  <si>
    <t>6.000</t>
  </si>
  <si>
    <t>Electrical Light Point-Secondary - - Point wiring for Below mentioned 240 volt Secondary point 6  or 16AMP socket outlet , with 3x2.5sqmm (P+N+E) -
- PVC Insulated 660 or  1100 volt grade stranded copper conductor wires, in IS embossed 25 mm dia heavy duty PVC recessed and or or surface conduiting system (Rate should include primary  and  secondary point)
- Including the cost of cutting or 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</si>
  <si>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10.000</t>
  </si>
  <si>
    <t>Electrical PowerPoint-POS Primary - - Point wiring for Below mentioned 240 volt primary point 6 or 16 AMP switch socket outlet ( 6 socket wired on 1 circuit), with 3x2.5sqmm (P+N+E) - For POS at Sales counter
- PVC Insulated 660 or  1100 volt grade stranded copper conductor wires, in IS embossed 25 mm dia heavy duty PVC recessed and or or surface conduiting system (Rate should include primary  and  secondary point)
- Including the cost of cutting or 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</si>
  <si>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 or 16 Amp-Primary - - Point wiring for Below mentioned 240 volt primary point 6 or 16AMP socket outlet ( 1socket wired on 1 circuit), with 3x2.5sqmm (P+N+E) - For Air curtain or pesto flash  or  ups etc
 -PVC Insulated 660 or  1100 volt grade stranded copper conductor wires, in IS embossed 25 mm dia heavy duty PVC recessed and or or surface conduiting system (Rate should include primary  and  secondary point)
 - Including the cost of cutting or 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</si>
  <si>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15.000</t>
  </si>
  <si>
    <t>Electrical PowerPoint 6 or 16 Amp-Secondary - Point wiring for Below mentioned 240 volt  secondary  point 6 or 16AMP socket outlet ( 1socket wired on 1 circuit), with 3x2.5sqmm (P+N+E) - For Air curtain or pesto flash  or  ups etc
 -PVC Insulated 660 or  1100 volt grade stranded copper conductor wires, in IS embossed 25 mm dia heavy duty PVC recessed and or or surface conduiting system (Rate should include primary  and  secondary point)
 - Including the cost of cutting or 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</si>
  <si>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 - - Point wiring for Below mentioned 240 volt 16-20 AMP socket outlet ( one socket on 1 circuit), with 3x 4sqmm (P+N+E), For Boiler , UPS input  and  ups output
- PVC insulated 660 or  1100 volt grade stranded copper conductor wires, in IS embossed 25 mm dia heavy duty PVC recessed and or or surface conduiting system
- Including the cost of cutting or 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</si>
  <si>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3 Phase Industrial socket - 3 Phase Industrial socket for oven</t>
  </si>
  <si>
    <t>Electrical PowerPoint Monk-Primary - - Point wiring for Below mentioned 240 volt 16-20 AMP socket outlet (3 socket wired on 1 circuit), with 3x 4sqmm (P+N+E) - For MONK machines
- PVC insulated 660 or  1100 volt grade stranded copper conductor wires, in IS embossed 25 mm dia heavy duty PVC recessed and or or surface conduiting system
- Including the cost of cutting or 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</si>
  <si>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Monk-UPS - - Point wiring for Below mentioned 240 volt 6AMP two pin socket outlet ( four socket on one circuit, with 3c x 2.5 sqmm (P+N+E) for Monk UPS point
- PVC insulated 660 or  1100 volt grade stranded copper conductor wires, in IS embossed 25 mm dia heavy duty PVC recessed and or or surface conduiting system
- Including the cost of cutting or 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</si>
  <si>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 - Point wiring for 32 A,SP Metal Clad Switch socket points(for equipments) 4.0 sq.mm Cu conductor  and  PVC insulated Cu 2.5 sq.mm earthing wire , in surface or  recessed MS conduits, inclusive of 32 A,SP Metal Clad Box with MCB . Work includes repair of chase to original finish. ( For Pronto)</t>
  </si>
  <si>
    <t>Electrical PowerPoint-LAN - Point wiring for LAN points will be carried out with CAT 6, LAN Cable , in surface or  recessed existing PVC conduits, inclusive of p or f of G.I or  PVC box  and  modular plate RJ
45 AT and T LAN socket. Work includes cutting  and  repair of chase to original finish.</t>
  </si>
  <si>
    <t>14.000</t>
  </si>
  <si>
    <t>Wiring-AC or Signage or Others - Providing and fixing of 2 x 4 Sq.mm + 1 x 2.5 sq.mm earth wire Cooper cable with conduit for AC works, signage works, motor wiring etc</t>
  </si>
  <si>
    <t>50.000</t>
  </si>
  <si>
    <t>Wiring-CCTV - Providing and doing wiring of 4P (3 + 1) and  CCTV Co-axial cable + power in 20 or 25mm with pvc conduit for CCTV Cameras etc. Wiring will begin from the POS Station and will terminate in each Camera as shown in the drawings. Work includes repair of chase to original finish. (CCTV to be procured by Chaayos)</t>
  </si>
  <si>
    <t>RMT</t>
  </si>
  <si>
    <t>68.000</t>
  </si>
  <si>
    <t>Electrical-MS Conduit Extra - Supply  and  fixing wherever directed MS conduits recessed or  surface inclusive of repair of chase to original finish and of following sizes  
 The wiring and conduiting in this section do not include the wiring  in Point wiring. The items here pertain differential for MS Conduits used in place of PVC Conduits</t>
  </si>
  <si>
    <t>Electrical-Earthing Complete - -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 3043</t>
  </si>
  <si>
    <t>Electrical- Chaayos supplied Lights Installation - Installation, testing  and  commissioning of the light fixture
respects including chokes, starters, tube holders, reflector assembly etc. (Lights supplied by Chaayos)</t>
  </si>
  <si>
    <t>39.000</t>
  </si>
  <si>
    <t>Electrical- LED Strip Light - Providing and fixing 5-7 watt LED strip with driver as per approved Samsung make.</t>
  </si>
  <si>
    <t>Rft</t>
  </si>
  <si>
    <t>56.000</t>
  </si>
  <si>
    <t>Electrical- Main Cable Termination - Main Cable Termination with Meter Inst.</t>
  </si>
  <si>
    <t>Electrical-25 sqmm Cable Termination - P  or F 25sqmm end termination</t>
  </si>
  <si>
    <t>Electrical-Air Curtain Installation - Air curtain Installation only. Air curtain to be supplied by Chaayos.</t>
  </si>
  <si>
    <t>Hygiene Faucet - P  or  F Hygiene Faucet
- Hindware make or approved make with double lock 1200mm long SS flexible hose  and  wall hook, chrome plated</t>
  </si>
  <si>
    <t>Nos.</t>
  </si>
  <si>
    <t>Single lever Long Body Cock - Providing and fixing Single lever Long body taps of approved make  and  model as per specifications given in or by drawing  or  Architect Instruction at required level. Model - 021KN sink Tap, Make -
Jaguar</t>
  </si>
  <si>
    <t>Angle Valve - Providing and fixing Angle cock or Angle Valve of approved make  and  model as per specifications given in or by drawing  or  Architect Instruction at
required level with wall flange.</t>
  </si>
  <si>
    <t>Tissue Paper Dispenser Installation - P  or  F Tissue Paper Dispenser
- Approve make Windows Hygienic bathroom tissue dispenser</t>
  </si>
  <si>
    <t>Soap Dispenser Installation - Fixing of Soap Dispenser
- Approve make Windows Hygienic bathroom tissue dispenser</t>
  </si>
  <si>
    <t>100mm x 100mm Floor Trap - P or F 100mm x 100mm Floor Trap
- including making good of floor. (Cockroach Trap)</t>
  </si>
  <si>
    <t>SS Jaali Grating - Providing and Fixing S.S. Jali (Grating)</t>
  </si>
  <si>
    <t>SS Cover - P  and  F S.S.. cover for chamber</t>
  </si>
  <si>
    <t>3 litre Geyser - Providing and supplying 3 litres Instant geyser of approved make  and  model with c.p angle cock of hot and cold pvc connection pipes c.p elbows non return valves mounting bolts etc make - Racold or 
AO smith</t>
  </si>
  <si>
    <t>Plumbing Drain-100mm PVC - P or F 100mm Drain PVC pipe ( Prakash or equivalent Make )
- 6 kg pressure including all fittings like plain or door tees or bends eg.bends, junction, cowls, offsets, access pieces, jointing including cutting, laying etc</t>
  </si>
  <si>
    <t>Meter</t>
  </si>
  <si>
    <t>8.000</t>
  </si>
  <si>
    <t>20mm CPVC - Providing, laying and jointing 20mm Nominal bore CPVC pipes complete with CPVC fittings
- clamps, including cutting and making good the walls and floors and excavation and back filling wherever necessary etc., complete. Make-Astral SDR -11</t>
  </si>
  <si>
    <t>45.000</t>
  </si>
  <si>
    <t>25mm CPVC - Providing, laying and jointing 25mm Nominal bore CPVC pipes complete with CPVC fittings
- clamps, including cutting and making good the walls and floors and excavation and back filling wherever necessary etc., complete. Make-Astral SDR -11</t>
  </si>
  <si>
    <t>Gate Valve-20mm - Supply, installing testing and commissioning of 20mm dia ISI marked gun metal Gate Valve conforming to IS 778 Class 1 including jointing, supporting etc.
complete and as directed.</t>
  </si>
  <si>
    <t>Plumbing-Grease Trap - P or F 3-Bowl and 1-Bowl Sink Drain outlet connection with Grease trap
- with valve  and  Drain pipe complete with all necessary
fittings, with Grease trap connection</t>
  </si>
  <si>
    <t>No.</t>
  </si>
  <si>
    <t>Sprinkler-Extinguisher Installation
Fixing of Fire extinguisher</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</si>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</sst>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1" x14ac:knownFonts="1">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color rgb="FF000000"/>
      <name val="Cambria"/>
      <family val="1"/>
    </font>
    <font>
      <b/>
      <sz val="14"/>
      <color rgb="FF000000"/>
      <name val="Calibri"/>
      <family val="2"/>
    </font>
    <font>
      <sz val="14"/>
      <name val="Calibri"/>
      <family val="2"/>
    </font>
    <font>
      <b/>
      <sz val="14"/>
      <name val="Calibri"/>
      <family val="2"/>
    </font>
    <font>
      <sz val="14"/>
      <color rgb="FF000000"/>
      <name val="Calibri"/>
      <family val="2"/>
    </font>
    <font>
      <sz val="11"/>
      <name val="Calibri"/>
      <family val="2"/>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10" fillId="0" borderId="0" applyFont="0" applyFill="0" applyBorder="0" applyAlignment="0" applyProtection="0"/>
  </cellStyleXfs>
  <cellXfs count="91">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1" fillId="0" borderId="0" xfId="0" applyNumberFormat="1" applyFont="1" applyAlignment="1" applyProtection="1">
      <alignment wrapText="1"/>
    </xf>
    <xf numFmtId="0" fontId="0" fillId="0" borderId="0" xfId="0" applyAlignment="1">
      <alignment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2" fillId="2" borderId="7" xfId="0" applyNumberFormat="1" applyFont="1" applyFill="1" applyBorder="1" applyAlignment="1" applyProtection="1">
      <alignment vertical="center" wrapText="1"/>
    </xf>
    <xf numFmtId="0" fontId="8" fillId="2" borderId="7" xfId="0" applyFont="1" applyFill="1" applyBorder="1" applyAlignment="1">
      <alignment horizontal="center" vertical="center" wrapText="1"/>
    </xf>
    <xf numFmtId="0" fontId="8" fillId="2" borderId="7" xfId="0" applyNumberFormat="1" applyFont="1" applyFill="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4" fontId="7" fillId="0" borderId="7" xfId="0" applyNumberFormat="1" applyFont="1" applyBorder="1" applyAlignment="1" applyProtection="1">
      <alignment horizontal="center" vertical="center" wrapText="1"/>
    </xf>
    <xf numFmtId="4" fontId="9" fillId="3" borderId="7" xfId="0" applyNumberFormat="1" applyFont="1" applyFill="1" applyBorder="1" applyAlignment="1" applyProtection="1">
      <alignment horizontal="center" vertical="center" wrapText="1"/>
    </xf>
    <xf numFmtId="0" fontId="7" fillId="0" borderId="7" xfId="0" applyNumberFormat="1" applyFont="1" applyBorder="1" applyAlignment="1" applyProtection="1">
      <alignment wrapText="1"/>
    </xf>
    <xf numFmtId="0" fontId="7" fillId="0" borderId="7" xfId="0" applyNumberFormat="1" applyFont="1" applyBorder="1" applyAlignment="1" applyProtection="1">
      <alignment horizontal="right" wrapText="1"/>
    </xf>
    <xf numFmtId="4" fontId="7" fillId="0" borderId="7" xfId="0" applyNumberFormat="1" applyFont="1" applyBorder="1" applyAlignment="1" applyProtection="1">
      <alignment horizontal="right" wrapText="1"/>
    </xf>
    <xf numFmtId="4" fontId="7" fillId="2" borderId="7" xfId="0" applyNumberFormat="1" applyFont="1" applyFill="1" applyBorder="1" applyAlignment="1" applyProtection="1">
      <alignment horizontal="right" wrapText="1"/>
    </xf>
    <xf numFmtId="0" fontId="7" fillId="2" borderId="7" xfId="0" applyNumberFormat="1" applyFont="1" applyFill="1" applyBorder="1" applyAlignment="1" applyProtection="1">
      <alignment wrapText="1"/>
    </xf>
    <xf numFmtId="0" fontId="7" fillId="0" borderId="0" xfId="0" applyNumberFormat="1" applyFont="1" applyProtection="1"/>
    <xf numFmtId="0" fontId="8" fillId="2" borderId="7" xfId="0" applyNumberFormat="1" applyFont="1" applyFill="1" applyBorder="1" applyAlignment="1" applyProtection="1">
      <alignment horizontal="center" vertical="center"/>
    </xf>
    <xf numFmtId="0" fontId="7" fillId="0" borderId="7"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7" fillId="0" borderId="7" xfId="0" applyNumberFormat="1" applyFont="1" applyBorder="1" applyProtection="1"/>
    <xf numFmtId="0" fontId="8" fillId="2" borderId="7" xfId="0" applyNumberFormat="1" applyFont="1" applyFill="1" applyBorder="1" applyAlignment="1" applyProtection="1">
      <alignment horizontal="center" vertical="center"/>
    </xf>
    <xf numFmtId="0" fontId="7" fillId="0" borderId="7" xfId="0" applyNumberFormat="1" applyFont="1" applyBorder="1" applyAlignment="1" applyProtection="1">
      <alignment wrapText="1"/>
    </xf>
    <xf numFmtId="0" fontId="7" fillId="2" borderId="7" xfId="0" applyNumberFormat="1" applyFont="1" applyFill="1" applyBorder="1" applyAlignment="1" applyProtection="1">
      <alignment wrapText="1"/>
    </xf>
    <xf numFmtId="0" fontId="8" fillId="2" borderId="7" xfId="0" applyNumberFormat="1" applyFont="1" applyFill="1" applyBorder="1" applyProtection="1"/>
    <xf numFmtId="0" fontId="7" fillId="0" borderId="5" xfId="0" applyNumberFormat="1" applyFont="1" applyBorder="1" applyAlignment="1" applyProtection="1">
      <alignment wrapText="1"/>
    </xf>
    <xf numFmtId="0" fontId="7" fillId="0" borderId="5" xfId="0" applyFont="1" applyBorder="1" applyAlignment="1">
      <alignment wrapText="1"/>
    </xf>
    <xf numFmtId="0" fontId="7" fillId="0" borderId="7" xfId="0" applyFont="1" applyBorder="1" applyAlignment="1">
      <alignment wrapText="1"/>
    </xf>
    <xf numFmtId="0" fontId="7" fillId="2" borderId="5" xfId="0" applyNumberFormat="1" applyFont="1" applyFill="1" applyBorder="1" applyProtection="1"/>
    <xf numFmtId="0" fontId="7" fillId="2" borderId="5" xfId="0" applyFont="1" applyFill="1" applyBorder="1"/>
    <xf numFmtId="0" fontId="7" fillId="0" borderId="6" xfId="0" applyNumberFormat="1" applyFont="1" applyBorder="1" applyAlignment="1" applyProtection="1">
      <alignment wrapText="1"/>
    </xf>
    <xf numFmtId="0" fontId="7" fillId="0" borderId="6" xfId="0" applyFont="1" applyBorder="1" applyAlignment="1">
      <alignment wrapText="1"/>
    </xf>
    <xf numFmtId="0" fontId="7" fillId="0" borderId="3" xfId="0" applyNumberFormat="1" applyFont="1" applyBorder="1" applyAlignment="1" applyProtection="1">
      <alignment wrapText="1"/>
    </xf>
    <xf numFmtId="0" fontId="7" fillId="0" borderId="4" xfId="0" applyNumberFormat="1" applyFont="1" applyBorder="1" applyAlignment="1" applyProtection="1">
      <alignment wrapText="1"/>
    </xf>
    <xf numFmtId="0" fontId="7" fillId="0" borderId="7" xfId="0" applyNumberFormat="1" applyFont="1" applyBorder="1" applyAlignment="1" applyProtection="1">
      <alignment vertical="top" wrapText="1"/>
    </xf>
    <xf numFmtId="0" fontId="7" fillId="0" borderId="0" xfId="0" applyNumberFormat="1" applyFont="1" applyProtection="1"/>
    <xf numFmtId="0" fontId="7" fillId="0" borderId="0" xfId="0" applyNumberFormat="1" applyFont="1" applyAlignment="1" applyProtection="1">
      <alignment wrapText="1"/>
    </xf>
    <xf numFmtId="0" fontId="6" fillId="2" borderId="1" xfId="0" applyNumberFormat="1" applyFont="1" applyFill="1" applyBorder="1" applyAlignment="1" applyProtection="1">
      <alignment vertical="center"/>
    </xf>
    <xf numFmtId="0" fontId="6" fillId="2" borderId="1" xfId="0" applyFont="1" applyFill="1" applyBorder="1" applyAlignment="1">
      <alignment vertical="center"/>
    </xf>
    <xf numFmtId="0" fontId="6" fillId="2" borderId="1" xfId="0" applyNumberFormat="1" applyFont="1" applyFill="1" applyBorder="1" applyAlignment="1" applyProtection="1">
      <alignment vertical="center" wrapText="1"/>
    </xf>
    <xf numFmtId="0" fontId="6" fillId="2" borderId="1" xfId="0" applyFont="1" applyFill="1" applyBorder="1" applyAlignment="1">
      <alignment vertical="center" wrapText="1"/>
    </xf>
    <xf numFmtId="0" fontId="7" fillId="0" borderId="2" xfId="0" applyNumberFormat="1" applyFont="1" applyBorder="1" applyProtection="1"/>
    <xf numFmtId="0" fontId="7" fillId="0" borderId="2" xfId="0" applyNumberFormat="1" applyFont="1" applyBorder="1" applyAlignment="1" applyProtection="1">
      <alignment wrapText="1"/>
    </xf>
    <xf numFmtId="0" fontId="1" fillId="0" borderId="5" xfId="0" applyNumberFormat="1" applyFont="1" applyBorder="1" applyProtection="1"/>
    <xf numFmtId="0" fontId="1" fillId="0" borderId="7" xfId="0" applyNumberFormat="1" applyFont="1" applyBorder="1" applyProtection="1"/>
    <xf numFmtId="0" fontId="1" fillId="0" borderId="5" xfId="0" applyNumberFormat="1" applyFont="1" applyBorder="1" applyAlignment="1" applyProtection="1">
      <alignment vertical="top"/>
    </xf>
    <xf numFmtId="0" fontId="1" fillId="0" borderId="0" xfId="0" applyNumberFormat="1" applyFont="1" applyProtection="1"/>
    <xf numFmtId="0" fontId="3" fillId="2" borderId="1" xfId="0" applyNumberFormat="1" applyFont="1" applyFill="1" applyBorder="1" applyAlignment="1" applyProtection="1">
      <alignment vertical="center"/>
    </xf>
    <xf numFmtId="0" fontId="1" fillId="0" borderId="2" xfId="0" applyNumberFormat="1" applyFont="1" applyBorder="1" applyProtection="1"/>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43" fontId="2" fillId="2" borderId="7" xfId="1" applyFont="1" applyFill="1" applyBorder="1" applyProtection="1"/>
    <xf numFmtId="43" fontId="1" fillId="4" borderId="7" xfId="1" applyFont="1" applyFill="1" applyBorder="1" applyAlignment="1" applyProtection="1">
      <alignment horizontal="right"/>
    </xf>
    <xf numFmtId="43" fontId="1" fillId="0" borderId="7" xfId="1" applyFont="1" applyBorder="1" applyAlignment="1" applyProtection="1">
      <alignment horizontal="right"/>
    </xf>
    <xf numFmtId="43" fontId="1" fillId="0" borderId="7" xfId="1" applyFont="1" applyBorder="1" applyProtection="1"/>
    <xf numFmtId="43" fontId="1" fillId="0" borderId="0" xfId="1" applyFont="1" applyProtection="1"/>
    <xf numFmtId="43" fontId="1" fillId="2" borderId="5" xfId="1" applyFont="1" applyFill="1" applyBorder="1" applyProtection="1"/>
    <xf numFmtId="43" fontId="1" fillId="0" borderId="6" xfId="1" applyFont="1" applyBorder="1" applyProtection="1"/>
    <xf numFmtId="43" fontId="1" fillId="0" borderId="5" xfId="1" applyFont="1" applyBorder="1" applyProtection="1"/>
    <xf numFmtId="43" fontId="1" fillId="4" borderId="7" xfId="1" applyFont="1" applyFill="1" applyBorder="1" applyProtection="1"/>
    <xf numFmtId="43" fontId="1" fillId="0" borderId="7" xfId="1" applyFont="1" applyBorder="1" applyAlignment="1" applyProtection="1">
      <alignment wrapText="1"/>
    </xf>
    <xf numFmtId="43" fontId="5" fillId="3" borderId="7" xfId="1" applyFont="1" applyFill="1" applyBorder="1" applyAlignment="1" applyProtection="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0"/>
  <sheetViews>
    <sheetView tabSelected="1" zoomScale="36" workbookViewId="0">
      <selection activeCell="V23" sqref="V23"/>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6.81640625" style="1" bestFit="1" customWidth="1"/>
    <col min="13" max="13" width="9.1796875" style="1" customWidth="1"/>
    <col min="14" max="14" width="15.54296875" style="1" bestFit="1" customWidth="1"/>
    <col min="15" max="15" width="16.81640625" style="1" bestFit="1" customWidth="1"/>
    <col min="16" max="17" width="14.453125" style="1" customWidth="1"/>
    <col min="18" max="18" width="15.08984375" style="1" bestFit="1" customWidth="1"/>
    <col min="19" max="19" width="9.1796875" style="1" customWidth="1"/>
    <col min="20" max="20" width="15.54296875" style="1" bestFit="1" customWidth="1"/>
    <col min="21" max="21" width="16.08984375" style="1" bestFit="1" customWidth="1"/>
    <col min="22" max="23" width="14.453125" style="1" customWidth="1"/>
    <col min="24" max="24" width="15.54296875" style="1" bestFit="1" customWidth="1"/>
    <col min="25" max="25" width="9.1796875" style="1" customWidth="1"/>
    <col min="26" max="26" width="16.08984375" style="1" bestFit="1" customWidth="1"/>
    <col min="27" max="27" width="17.26953125" style="1" bestFit="1" customWidth="1"/>
    <col min="28" max="29" width="14.453125" style="1" customWidth="1"/>
    <col min="30" max="30" width="15.54296875" style="1" bestFit="1" customWidth="1"/>
    <col min="31" max="31" width="9.1796875" style="1" customWidth="1"/>
    <col min="32" max="32" width="16.81640625" style="1" bestFit="1" customWidth="1"/>
    <col min="33" max="33" width="16.81640625" style="1" customWidth="1"/>
    <col min="34" max="16380" width="9.1796875" style="1" customWidth="1"/>
  </cols>
  <sheetData>
    <row r="1" spans="2:37" ht="18.5" x14ac:dyDescent="0.45">
      <c r="B1" s="44"/>
      <c r="C1" s="44"/>
      <c r="D1" s="46" t="s">
        <v>0</v>
      </c>
      <c r="E1" s="46" t="s">
        <v>0</v>
      </c>
      <c r="F1" s="47" t="s">
        <v>0</v>
      </c>
      <c r="G1" s="50" t="s">
        <v>1</v>
      </c>
      <c r="H1" s="50" t="s">
        <v>1</v>
      </c>
      <c r="I1" s="50" t="s">
        <v>1</v>
      </c>
      <c r="J1" s="37" t="s">
        <v>2</v>
      </c>
      <c r="K1" s="37"/>
      <c r="L1" s="38"/>
      <c r="M1" s="38"/>
      <c r="N1" s="38"/>
      <c r="O1" s="38"/>
      <c r="P1" s="37" t="s">
        <v>3</v>
      </c>
      <c r="Q1" s="37"/>
      <c r="R1" s="38"/>
      <c r="S1" s="38"/>
      <c r="T1" s="38"/>
      <c r="U1" s="38"/>
      <c r="V1" s="37" t="s">
        <v>4</v>
      </c>
      <c r="W1" s="37"/>
      <c r="X1" s="38"/>
      <c r="Y1" s="38"/>
      <c r="Z1" s="38"/>
      <c r="AA1" s="38"/>
      <c r="AB1" s="37" t="s">
        <v>5</v>
      </c>
      <c r="AC1" s="37"/>
      <c r="AD1" s="38"/>
      <c r="AE1" s="38"/>
      <c r="AF1" s="38"/>
      <c r="AG1" s="38"/>
    </row>
    <row r="2" spans="2:37" ht="18.5" x14ac:dyDescent="0.45">
      <c r="B2" s="45"/>
      <c r="C2" s="45"/>
      <c r="D2" s="48" t="s">
        <v>0</v>
      </c>
      <c r="E2" s="48" t="s">
        <v>0</v>
      </c>
      <c r="F2" s="49" t="s">
        <v>0</v>
      </c>
      <c r="G2" s="51" t="s">
        <v>6</v>
      </c>
      <c r="H2" s="51" t="s">
        <v>6</v>
      </c>
      <c r="I2" s="51" t="s">
        <v>6</v>
      </c>
      <c r="J2" s="39" t="s">
        <v>7</v>
      </c>
      <c r="K2" s="39"/>
      <c r="L2" s="40"/>
      <c r="M2" s="40"/>
      <c r="N2" s="40"/>
      <c r="O2" s="40"/>
      <c r="P2" s="39" t="s">
        <v>8</v>
      </c>
      <c r="Q2" s="39"/>
      <c r="R2" s="40"/>
      <c r="S2" s="40"/>
      <c r="T2" s="40"/>
      <c r="U2" s="40"/>
      <c r="V2" s="39" t="s">
        <v>9</v>
      </c>
      <c r="W2" s="39"/>
      <c r="X2" s="40"/>
      <c r="Y2" s="40"/>
      <c r="Z2" s="40"/>
      <c r="AA2" s="40"/>
      <c r="AB2" s="39" t="s">
        <v>10</v>
      </c>
      <c r="AC2" s="39"/>
      <c r="AD2" s="40"/>
      <c r="AE2" s="40"/>
      <c r="AF2" s="40"/>
      <c r="AG2" s="40"/>
      <c r="AH2" s="5"/>
      <c r="AI2" s="5"/>
      <c r="AJ2" s="6"/>
      <c r="AK2" s="6"/>
    </row>
    <row r="3" spans="2:37" ht="18.5" x14ac:dyDescent="0.45">
      <c r="B3" s="45"/>
      <c r="C3" s="45"/>
      <c r="D3" s="48" t="s">
        <v>0</v>
      </c>
      <c r="E3" s="48" t="s">
        <v>0</v>
      </c>
      <c r="F3" s="49" t="s">
        <v>0</v>
      </c>
      <c r="G3" s="51" t="s">
        <v>11</v>
      </c>
      <c r="H3" s="51" t="s">
        <v>11</v>
      </c>
      <c r="I3" s="51" t="s">
        <v>11</v>
      </c>
      <c r="J3" s="39" t="s">
        <v>12</v>
      </c>
      <c r="K3" s="39"/>
      <c r="L3" s="40"/>
      <c r="M3" s="40"/>
      <c r="N3" s="40"/>
      <c r="O3" s="40"/>
      <c r="P3" s="39" t="s">
        <v>12</v>
      </c>
      <c r="Q3" s="39"/>
      <c r="R3" s="40"/>
      <c r="S3" s="40"/>
      <c r="T3" s="40"/>
      <c r="U3" s="40"/>
      <c r="V3" s="39" t="s">
        <v>12</v>
      </c>
      <c r="W3" s="39"/>
      <c r="X3" s="40"/>
      <c r="Y3" s="40"/>
      <c r="Z3" s="40"/>
      <c r="AA3" s="40"/>
      <c r="AB3" s="39" t="s">
        <v>12</v>
      </c>
      <c r="AC3" s="39"/>
      <c r="AD3" s="40"/>
      <c r="AE3" s="40"/>
      <c r="AF3" s="40"/>
      <c r="AG3" s="40"/>
      <c r="AH3" s="5"/>
      <c r="AI3" s="5"/>
      <c r="AJ3" s="6"/>
      <c r="AK3" s="6"/>
    </row>
    <row r="4" spans="2:37" ht="18.5" x14ac:dyDescent="0.45">
      <c r="B4" s="45"/>
      <c r="C4" s="45"/>
      <c r="D4" s="48" t="s">
        <v>0</v>
      </c>
      <c r="E4" s="48" t="s">
        <v>0</v>
      </c>
      <c r="F4" s="49" t="s">
        <v>0</v>
      </c>
      <c r="G4" s="51" t="s">
        <v>13</v>
      </c>
      <c r="H4" s="51" t="s">
        <v>13</v>
      </c>
      <c r="I4" s="51" t="s">
        <v>13</v>
      </c>
      <c r="J4" s="39" t="s">
        <v>14</v>
      </c>
      <c r="K4" s="39"/>
      <c r="L4" s="40"/>
      <c r="M4" s="40"/>
      <c r="N4" s="40"/>
      <c r="O4" s="40"/>
      <c r="P4" s="39" t="s">
        <v>14</v>
      </c>
      <c r="Q4" s="39"/>
      <c r="R4" s="40"/>
      <c r="S4" s="40"/>
      <c r="T4" s="40"/>
      <c r="U4" s="40"/>
      <c r="V4" s="39" t="s">
        <v>14</v>
      </c>
      <c r="W4" s="39"/>
      <c r="X4" s="40"/>
      <c r="Y4" s="40"/>
      <c r="Z4" s="40"/>
      <c r="AA4" s="40"/>
      <c r="AB4" s="39" t="s">
        <v>14</v>
      </c>
      <c r="AC4" s="39"/>
      <c r="AD4" s="40"/>
      <c r="AE4" s="40"/>
      <c r="AF4" s="40"/>
      <c r="AG4" s="40"/>
      <c r="AH4" s="5"/>
      <c r="AI4" s="5"/>
      <c r="AJ4" s="6"/>
      <c r="AK4" s="6"/>
    </row>
    <row r="5" spans="2:37" ht="18.5" x14ac:dyDescent="0.45">
      <c r="B5" s="45"/>
      <c r="C5" s="45"/>
      <c r="D5" s="48" t="s">
        <v>0</v>
      </c>
      <c r="E5" s="48" t="s">
        <v>0</v>
      </c>
      <c r="F5" s="49" t="s">
        <v>0</v>
      </c>
      <c r="G5" s="45"/>
      <c r="H5" s="45"/>
      <c r="I5" s="45"/>
      <c r="J5" s="39" t="s">
        <v>15</v>
      </c>
      <c r="K5" s="39"/>
      <c r="L5" s="40"/>
      <c r="M5" s="40"/>
      <c r="N5" s="40"/>
      <c r="O5" s="40"/>
      <c r="P5" s="39" t="s">
        <v>16</v>
      </c>
      <c r="Q5" s="39"/>
      <c r="R5" s="40"/>
      <c r="S5" s="40"/>
      <c r="T5" s="40"/>
      <c r="U5" s="40"/>
      <c r="V5" s="39" t="s">
        <v>17</v>
      </c>
      <c r="W5" s="39"/>
      <c r="X5" s="40"/>
      <c r="Y5" s="40"/>
      <c r="Z5" s="40"/>
      <c r="AA5" s="40"/>
      <c r="AB5" s="39" t="s">
        <v>15</v>
      </c>
      <c r="AC5" s="39"/>
      <c r="AD5" s="40"/>
      <c r="AE5" s="40"/>
      <c r="AF5" s="40"/>
      <c r="AG5" s="40"/>
      <c r="AH5" s="5"/>
      <c r="AI5" s="5"/>
      <c r="AJ5" s="6"/>
      <c r="AK5" s="6"/>
    </row>
    <row r="6" spans="2:37" ht="18.5" x14ac:dyDescent="0.45">
      <c r="B6" s="41" t="s">
        <v>18</v>
      </c>
      <c r="C6" s="41" t="s">
        <v>18</v>
      </c>
      <c r="D6" s="41" t="s">
        <v>18</v>
      </c>
      <c r="E6" s="41" t="s">
        <v>18</v>
      </c>
      <c r="F6" s="41" t="s">
        <v>18</v>
      </c>
      <c r="G6" s="41" t="s">
        <v>18</v>
      </c>
      <c r="H6" s="41" t="s">
        <v>18</v>
      </c>
      <c r="I6" s="41" t="s">
        <v>18</v>
      </c>
      <c r="J6" s="34" t="s">
        <v>19</v>
      </c>
      <c r="K6" s="34"/>
      <c r="L6" s="35"/>
      <c r="M6" s="35"/>
      <c r="N6" s="35"/>
      <c r="O6" s="35"/>
      <c r="P6" s="34" t="s">
        <v>20</v>
      </c>
      <c r="Q6" s="34"/>
      <c r="R6" s="35"/>
      <c r="S6" s="35"/>
      <c r="T6" s="35"/>
      <c r="U6" s="35"/>
      <c r="V6" s="34" t="s">
        <v>21</v>
      </c>
      <c r="W6" s="34"/>
      <c r="X6" s="35"/>
      <c r="Y6" s="35"/>
      <c r="Z6" s="35"/>
      <c r="AA6" s="35"/>
      <c r="AB6" s="34" t="s">
        <v>22</v>
      </c>
      <c r="AC6" s="34"/>
      <c r="AD6" s="35"/>
      <c r="AE6" s="35"/>
      <c r="AF6" s="35"/>
      <c r="AG6" s="35"/>
      <c r="AH6" s="5"/>
      <c r="AI6" s="5"/>
      <c r="AJ6" s="6"/>
      <c r="AK6" s="6"/>
    </row>
    <row r="7" spans="2:37" ht="18.5" x14ac:dyDescent="0.45">
      <c r="B7" s="42" t="s">
        <v>23</v>
      </c>
      <c r="C7" s="42" t="s">
        <v>23</v>
      </c>
      <c r="D7" s="42" t="s">
        <v>23</v>
      </c>
      <c r="E7" s="42" t="s">
        <v>23</v>
      </c>
      <c r="F7" s="42" t="s">
        <v>23</v>
      </c>
      <c r="G7" s="42" t="s">
        <v>23</v>
      </c>
      <c r="H7" s="42" t="s">
        <v>23</v>
      </c>
      <c r="I7" s="42" t="s">
        <v>23</v>
      </c>
      <c r="J7" s="34" t="s">
        <v>24</v>
      </c>
      <c r="K7" s="34"/>
      <c r="L7" s="35"/>
      <c r="M7" s="35"/>
      <c r="N7" s="35"/>
      <c r="O7" s="35"/>
      <c r="P7" s="34" t="s">
        <v>24</v>
      </c>
      <c r="Q7" s="34"/>
      <c r="R7" s="35"/>
      <c r="S7" s="35"/>
      <c r="T7" s="35"/>
      <c r="U7" s="35"/>
      <c r="V7" s="34" t="s">
        <v>24</v>
      </c>
      <c r="W7" s="34"/>
      <c r="X7" s="35"/>
      <c r="Y7" s="35"/>
      <c r="Z7" s="35"/>
      <c r="AA7" s="35"/>
      <c r="AB7" s="34" t="s">
        <v>24</v>
      </c>
      <c r="AC7" s="34"/>
      <c r="AD7" s="35"/>
      <c r="AE7" s="35"/>
      <c r="AF7" s="35"/>
      <c r="AG7" s="35"/>
      <c r="AH7" s="5"/>
      <c r="AI7" s="5"/>
      <c r="AJ7" s="6"/>
      <c r="AK7" s="6"/>
    </row>
    <row r="8" spans="2:37" ht="18.5" x14ac:dyDescent="0.45">
      <c r="B8" s="42" t="s">
        <v>25</v>
      </c>
      <c r="C8" s="42" t="s">
        <v>25</v>
      </c>
      <c r="D8" s="42" t="s">
        <v>25</v>
      </c>
      <c r="E8" s="42" t="s">
        <v>25</v>
      </c>
      <c r="F8" s="42" t="s">
        <v>25</v>
      </c>
      <c r="G8" s="42" t="s">
        <v>25</v>
      </c>
      <c r="H8" s="42" t="s">
        <v>25</v>
      </c>
      <c r="I8" s="42" t="s">
        <v>25</v>
      </c>
      <c r="J8" s="34" t="s">
        <v>26</v>
      </c>
      <c r="K8" s="34"/>
      <c r="L8" s="35"/>
      <c r="M8" s="34" t="s">
        <v>27</v>
      </c>
      <c r="N8" s="34"/>
      <c r="O8" s="35"/>
      <c r="P8" s="34" t="s">
        <v>26</v>
      </c>
      <c r="Q8" s="34"/>
      <c r="R8" s="35"/>
      <c r="S8" s="34" t="s">
        <v>27</v>
      </c>
      <c r="T8" s="34"/>
      <c r="U8" s="35"/>
      <c r="V8" s="34" t="s">
        <v>26</v>
      </c>
      <c r="W8" s="34"/>
      <c r="X8" s="35"/>
      <c r="Y8" s="34" t="s">
        <v>27</v>
      </c>
      <c r="Z8" s="34"/>
      <c r="AA8" s="35"/>
      <c r="AB8" s="34" t="s">
        <v>26</v>
      </c>
      <c r="AC8" s="34"/>
      <c r="AD8" s="35"/>
      <c r="AE8" s="34" t="s">
        <v>27</v>
      </c>
      <c r="AF8" s="34"/>
      <c r="AG8" s="35"/>
      <c r="AH8" s="5"/>
      <c r="AI8" s="5"/>
      <c r="AJ8" s="6"/>
      <c r="AK8" s="6"/>
    </row>
    <row r="9" spans="2:37" ht="18.5" x14ac:dyDescent="0.45">
      <c r="B9" s="43" t="s">
        <v>28</v>
      </c>
      <c r="C9" s="43" t="s">
        <v>28</v>
      </c>
      <c r="D9" s="43" t="s">
        <v>28</v>
      </c>
      <c r="E9" s="43" t="s">
        <v>28</v>
      </c>
      <c r="F9" s="43" t="s">
        <v>28</v>
      </c>
      <c r="G9" s="31" t="s">
        <v>29</v>
      </c>
      <c r="H9" s="31" t="s">
        <v>29</v>
      </c>
      <c r="I9" s="31" t="s">
        <v>29</v>
      </c>
      <c r="J9" s="31" t="s">
        <v>30</v>
      </c>
      <c r="K9" s="31"/>
      <c r="L9" s="36"/>
      <c r="M9" s="36"/>
      <c r="N9" s="36"/>
      <c r="O9" s="36"/>
      <c r="P9" s="31" t="s">
        <v>31</v>
      </c>
      <c r="Q9" s="31"/>
      <c r="R9" s="36"/>
      <c r="S9" s="36"/>
      <c r="T9" s="36"/>
      <c r="U9" s="36"/>
      <c r="V9" s="31" t="s">
        <v>30</v>
      </c>
      <c r="W9" s="31"/>
      <c r="X9" s="36"/>
      <c r="Y9" s="36"/>
      <c r="Z9" s="36"/>
      <c r="AA9" s="36"/>
      <c r="AB9" s="31" t="s">
        <v>30</v>
      </c>
      <c r="AC9" s="31"/>
      <c r="AD9" s="36"/>
      <c r="AE9" s="36"/>
      <c r="AF9" s="36"/>
      <c r="AG9" s="36"/>
      <c r="AH9" s="5"/>
      <c r="AI9" s="5"/>
      <c r="AJ9" s="6"/>
      <c r="AK9" s="6"/>
    </row>
    <row r="10" spans="2:37" ht="18.5" x14ac:dyDescent="0.45">
      <c r="B10" s="43" t="s">
        <v>28</v>
      </c>
      <c r="C10" s="43" t="s">
        <v>28</v>
      </c>
      <c r="D10" s="43" t="s">
        <v>28</v>
      </c>
      <c r="E10" s="43" t="s">
        <v>28</v>
      </c>
      <c r="F10" s="43" t="s">
        <v>28</v>
      </c>
      <c r="G10" s="31" t="s">
        <v>32</v>
      </c>
      <c r="H10" s="31">
        <v>0</v>
      </c>
      <c r="I10" s="31"/>
      <c r="J10" s="31" t="s">
        <v>34</v>
      </c>
      <c r="K10" s="31"/>
      <c r="L10" s="36"/>
      <c r="M10" s="36"/>
      <c r="N10" s="36"/>
      <c r="O10" s="36"/>
      <c r="P10" s="31" t="s">
        <v>34</v>
      </c>
      <c r="Q10" s="31"/>
      <c r="R10" s="36"/>
      <c r="S10" s="36"/>
      <c r="T10" s="36"/>
      <c r="U10" s="36"/>
      <c r="V10" s="31" t="s">
        <v>34</v>
      </c>
      <c r="W10" s="31"/>
      <c r="X10" s="36"/>
      <c r="Y10" s="36"/>
      <c r="Z10" s="36"/>
      <c r="AA10" s="36"/>
      <c r="AB10" s="31" t="s">
        <v>34</v>
      </c>
      <c r="AC10" s="31"/>
      <c r="AD10" s="36"/>
      <c r="AE10" s="36"/>
      <c r="AF10" s="36"/>
      <c r="AG10" s="36"/>
      <c r="AH10" s="5"/>
      <c r="AI10" s="5"/>
      <c r="AJ10" s="6"/>
      <c r="AK10" s="6"/>
    </row>
    <row r="11" spans="2:37" ht="37" x14ac:dyDescent="0.35">
      <c r="B11" s="16" t="s">
        <v>35</v>
      </c>
      <c r="C11" s="16" t="s">
        <v>36</v>
      </c>
      <c r="D11" s="16" t="s">
        <v>37</v>
      </c>
      <c r="E11" s="16" t="s">
        <v>38</v>
      </c>
      <c r="F11" s="16" t="s">
        <v>39</v>
      </c>
      <c r="G11" s="16" t="s">
        <v>40</v>
      </c>
      <c r="H11" s="16" t="s">
        <v>41</v>
      </c>
      <c r="I11" s="16" t="s">
        <v>42</v>
      </c>
      <c r="J11" s="16" t="s">
        <v>43</v>
      </c>
      <c r="K11" s="16" t="s">
        <v>44</v>
      </c>
      <c r="L11" s="15" t="s">
        <v>45</v>
      </c>
      <c r="M11" s="15" t="s">
        <v>46</v>
      </c>
      <c r="N11" s="15" t="s">
        <v>47</v>
      </c>
      <c r="O11" s="15" t="s">
        <v>48</v>
      </c>
      <c r="P11" s="16" t="s">
        <v>43</v>
      </c>
      <c r="Q11" s="16" t="s">
        <v>44</v>
      </c>
      <c r="R11" s="15" t="s">
        <v>45</v>
      </c>
      <c r="S11" s="15" t="s">
        <v>46</v>
      </c>
      <c r="T11" s="15" t="s">
        <v>47</v>
      </c>
      <c r="U11" s="15" t="s">
        <v>48</v>
      </c>
      <c r="V11" s="16" t="s">
        <v>43</v>
      </c>
      <c r="W11" s="16" t="s">
        <v>44</v>
      </c>
      <c r="X11" s="15" t="s">
        <v>45</v>
      </c>
      <c r="Y11" s="15" t="s">
        <v>46</v>
      </c>
      <c r="Z11" s="15" t="s">
        <v>47</v>
      </c>
      <c r="AA11" s="15" t="s">
        <v>48</v>
      </c>
      <c r="AB11" s="16" t="s">
        <v>43</v>
      </c>
      <c r="AC11" s="16" t="s">
        <v>44</v>
      </c>
      <c r="AD11" s="15" t="s">
        <v>45</v>
      </c>
      <c r="AE11" s="15" t="s">
        <v>46</v>
      </c>
      <c r="AF11" s="15" t="s">
        <v>47</v>
      </c>
      <c r="AG11" s="15" t="s">
        <v>48</v>
      </c>
      <c r="AH11" s="10"/>
      <c r="AI11" s="10"/>
      <c r="AJ11" s="11"/>
      <c r="AK11" s="11"/>
    </row>
    <row r="12" spans="2:37" ht="74" x14ac:dyDescent="0.35">
      <c r="B12" s="17">
        <v>1</v>
      </c>
      <c r="C12" s="17" t="s">
        <v>49</v>
      </c>
      <c r="D12" s="17" t="s">
        <v>50</v>
      </c>
      <c r="E12" s="17" t="s">
        <v>51</v>
      </c>
      <c r="F12" s="17">
        <v>1</v>
      </c>
      <c r="G12" s="17" t="s">
        <v>49</v>
      </c>
      <c r="H12" s="17">
        <v>650220</v>
      </c>
      <c r="I12" s="17" t="s">
        <v>52</v>
      </c>
      <c r="J12" s="17">
        <v>981250</v>
      </c>
      <c r="K12" s="17">
        <v>0</v>
      </c>
      <c r="L12" s="17">
        <v>18</v>
      </c>
      <c r="M12" s="17" t="s">
        <v>49</v>
      </c>
      <c r="N12" s="18">
        <v>822000</v>
      </c>
      <c r="O12" s="18">
        <v>822000</v>
      </c>
      <c r="P12" s="17">
        <v>978120</v>
      </c>
      <c r="Q12" s="17">
        <v>0</v>
      </c>
      <c r="R12" s="17">
        <v>18</v>
      </c>
      <c r="S12" s="17" t="s">
        <v>49</v>
      </c>
      <c r="T12" s="19">
        <f>'BOQ Price Bid'!L12</f>
        <v>728300</v>
      </c>
      <c r="U12" s="18">
        <f>T12*F12</f>
        <v>728300</v>
      </c>
      <c r="V12" s="17">
        <v>1217027</v>
      </c>
      <c r="W12" s="17">
        <v>0</v>
      </c>
      <c r="X12" s="17">
        <v>18</v>
      </c>
      <c r="Y12" s="17" t="s">
        <v>49</v>
      </c>
      <c r="Z12" s="18">
        <v>1217027</v>
      </c>
      <c r="AA12" s="18">
        <v>1217027</v>
      </c>
      <c r="AB12" s="17">
        <v>1485140</v>
      </c>
      <c r="AC12" s="17">
        <v>0</v>
      </c>
      <c r="AD12" s="17">
        <v>18</v>
      </c>
      <c r="AE12" s="17" t="s">
        <v>49</v>
      </c>
      <c r="AF12" s="18">
        <v>1435000</v>
      </c>
      <c r="AG12" s="18">
        <v>1435000</v>
      </c>
      <c r="AH12" s="9"/>
      <c r="AI12" s="5"/>
      <c r="AJ12" s="6"/>
      <c r="AK12" s="6"/>
    </row>
    <row r="13" spans="2:37" ht="74" x14ac:dyDescent="0.35">
      <c r="B13" s="17">
        <v>2</v>
      </c>
      <c r="C13" s="17" t="s">
        <v>49</v>
      </c>
      <c r="D13" s="17" t="s">
        <v>54</v>
      </c>
      <c r="E13" s="17" t="s">
        <v>51</v>
      </c>
      <c r="F13" s="17">
        <v>1</v>
      </c>
      <c r="G13" s="17" t="s">
        <v>49</v>
      </c>
      <c r="H13" s="17">
        <v>280000</v>
      </c>
      <c r="I13" s="17" t="s">
        <v>55</v>
      </c>
      <c r="J13" s="17">
        <v>335530</v>
      </c>
      <c r="K13" s="17">
        <v>0</v>
      </c>
      <c r="L13" s="17">
        <v>18</v>
      </c>
      <c r="M13" s="17" t="s">
        <v>49</v>
      </c>
      <c r="N13" s="19">
        <v>280000</v>
      </c>
      <c r="O13" s="18">
        <v>280000</v>
      </c>
      <c r="P13" s="17">
        <v>425505</v>
      </c>
      <c r="Q13" s="17">
        <v>0</v>
      </c>
      <c r="R13" s="17">
        <v>18</v>
      </c>
      <c r="S13" s="17" t="s">
        <v>49</v>
      </c>
      <c r="T13" s="18">
        <f>'BOQ Price Bid'!L37</f>
        <v>286175</v>
      </c>
      <c r="U13" s="18">
        <f>T13*F13</f>
        <v>286175</v>
      </c>
      <c r="V13" s="17">
        <v>292550</v>
      </c>
      <c r="W13" s="17">
        <v>0</v>
      </c>
      <c r="X13" s="17">
        <v>18</v>
      </c>
      <c r="Y13" s="17" t="s">
        <v>49</v>
      </c>
      <c r="Z13" s="18">
        <v>292550</v>
      </c>
      <c r="AA13" s="18">
        <v>292550</v>
      </c>
      <c r="AB13" s="17"/>
      <c r="AC13" s="17"/>
      <c r="AD13" s="17" t="s">
        <v>56</v>
      </c>
      <c r="AE13" s="17" t="s">
        <v>56</v>
      </c>
      <c r="AF13" s="17" t="s">
        <v>56</v>
      </c>
      <c r="AG13" s="17"/>
      <c r="AH13" s="9"/>
      <c r="AI13" s="5"/>
      <c r="AJ13" s="6"/>
      <c r="AK13" s="6"/>
    </row>
    <row r="14" spans="2:37" ht="74" x14ac:dyDescent="0.35">
      <c r="B14" s="17">
        <v>3</v>
      </c>
      <c r="C14" s="17" t="s">
        <v>49</v>
      </c>
      <c r="D14" s="17" t="s">
        <v>57</v>
      </c>
      <c r="E14" s="17" t="s">
        <v>51</v>
      </c>
      <c r="F14" s="17">
        <v>1</v>
      </c>
      <c r="G14" s="17" t="s">
        <v>49</v>
      </c>
      <c r="H14" s="17">
        <v>80000</v>
      </c>
      <c r="I14" s="17" t="s">
        <v>55</v>
      </c>
      <c r="J14" s="17">
        <v>132350</v>
      </c>
      <c r="K14" s="17">
        <v>0</v>
      </c>
      <c r="L14" s="17">
        <v>18</v>
      </c>
      <c r="M14" s="17" t="s">
        <v>49</v>
      </c>
      <c r="N14" s="19">
        <v>80000</v>
      </c>
      <c r="O14" s="18">
        <v>80000</v>
      </c>
      <c r="P14" s="17">
        <v>98950</v>
      </c>
      <c r="Q14" s="17">
        <v>0</v>
      </c>
      <c r="R14" s="17">
        <v>18</v>
      </c>
      <c r="S14" s="17" t="s">
        <v>49</v>
      </c>
      <c r="T14" s="18">
        <f>'BOQ Price Bid'!L64</f>
        <v>66650</v>
      </c>
      <c r="U14" s="18">
        <f>T14*F14</f>
        <v>66650</v>
      </c>
      <c r="V14" s="17">
        <v>181250</v>
      </c>
      <c r="W14" s="17">
        <v>0</v>
      </c>
      <c r="X14" s="17">
        <v>18</v>
      </c>
      <c r="Y14" s="17" t="s">
        <v>49</v>
      </c>
      <c r="Z14" s="18">
        <v>181250</v>
      </c>
      <c r="AA14" s="18">
        <v>181250</v>
      </c>
      <c r="AB14" s="17">
        <v>221325</v>
      </c>
      <c r="AC14" s="17">
        <v>0</v>
      </c>
      <c r="AD14" s="17">
        <v>18</v>
      </c>
      <c r="AE14" s="17" t="s">
        <v>49</v>
      </c>
      <c r="AF14" s="18">
        <v>210000</v>
      </c>
      <c r="AG14" s="18">
        <v>210000</v>
      </c>
      <c r="AH14" s="9"/>
      <c r="AI14" s="5"/>
      <c r="AJ14" s="6"/>
      <c r="AK14" s="6"/>
    </row>
    <row r="15" spans="2:37" ht="74" x14ac:dyDescent="0.35">
      <c r="B15" s="17">
        <v>4</v>
      </c>
      <c r="C15" s="17" t="s">
        <v>49</v>
      </c>
      <c r="D15" s="17" t="s">
        <v>58</v>
      </c>
      <c r="E15" s="17" t="s">
        <v>51</v>
      </c>
      <c r="F15" s="17">
        <v>1</v>
      </c>
      <c r="G15" s="17" t="s">
        <v>49</v>
      </c>
      <c r="H15" s="17">
        <v>8000</v>
      </c>
      <c r="I15" s="17" t="s">
        <v>55</v>
      </c>
      <c r="J15" s="17">
        <v>10000</v>
      </c>
      <c r="K15" s="17">
        <v>0</v>
      </c>
      <c r="L15" s="17">
        <v>18</v>
      </c>
      <c r="M15" s="17" t="s">
        <v>49</v>
      </c>
      <c r="N15" s="19">
        <v>8000</v>
      </c>
      <c r="O15" s="18">
        <v>8000</v>
      </c>
      <c r="P15" s="17">
        <v>8500</v>
      </c>
      <c r="Q15" s="17">
        <v>0</v>
      </c>
      <c r="R15" s="17">
        <v>18</v>
      </c>
      <c r="S15" s="17" t="s">
        <v>49</v>
      </c>
      <c r="T15" s="18">
        <f>'BOQ Price Bid'!L79</f>
        <v>5000</v>
      </c>
      <c r="U15" s="18">
        <f>T15*F15</f>
        <v>5000</v>
      </c>
      <c r="V15" s="17">
        <v>8500</v>
      </c>
      <c r="W15" s="17">
        <v>0</v>
      </c>
      <c r="X15" s="17">
        <v>18</v>
      </c>
      <c r="Y15" s="17" t="s">
        <v>49</v>
      </c>
      <c r="Z15" s="18">
        <v>8500</v>
      </c>
      <c r="AA15" s="18">
        <v>8500</v>
      </c>
      <c r="AB15" s="17"/>
      <c r="AC15" s="17"/>
      <c r="AD15" s="17" t="s">
        <v>56</v>
      </c>
      <c r="AE15" s="17" t="s">
        <v>56</v>
      </c>
      <c r="AF15" s="17" t="s">
        <v>56</v>
      </c>
      <c r="AG15" s="17"/>
      <c r="AH15" s="9"/>
      <c r="AI15" s="5"/>
      <c r="AJ15" s="6"/>
      <c r="AK15" s="6"/>
    </row>
    <row r="16" spans="2:37" ht="18.5" x14ac:dyDescent="0.45">
      <c r="B16" s="32" t="s">
        <v>59</v>
      </c>
      <c r="C16" s="32"/>
      <c r="D16" s="32"/>
      <c r="E16" s="32"/>
      <c r="F16" s="32"/>
      <c r="G16" s="32"/>
      <c r="H16" s="32"/>
      <c r="I16" s="32"/>
      <c r="J16" s="20"/>
      <c r="K16" s="21">
        <v>0</v>
      </c>
      <c r="L16" s="22">
        <v>4318200</v>
      </c>
      <c r="M16" s="20"/>
      <c r="N16" s="20"/>
      <c r="O16" s="23">
        <v>1190000</v>
      </c>
      <c r="P16" s="20"/>
      <c r="Q16" s="21">
        <v>0</v>
      </c>
      <c r="R16" s="22">
        <v>195502.5</v>
      </c>
      <c r="S16" s="20"/>
      <c r="T16" s="20"/>
      <c r="U16" s="23">
        <v>1086125</v>
      </c>
      <c r="V16" s="20"/>
      <c r="W16" s="21">
        <v>0</v>
      </c>
      <c r="X16" s="22">
        <v>305878.86</v>
      </c>
      <c r="Y16" s="20"/>
      <c r="Z16" s="20"/>
      <c r="AA16" s="23">
        <v>1699327</v>
      </c>
      <c r="AB16" s="20"/>
      <c r="AC16" s="21">
        <v>0</v>
      </c>
      <c r="AD16" s="22">
        <v>603263.69999999995</v>
      </c>
      <c r="AE16" s="20"/>
      <c r="AF16" s="20"/>
      <c r="AG16" s="23">
        <v>1645000</v>
      </c>
      <c r="AH16" s="5"/>
      <c r="AI16" s="5"/>
      <c r="AJ16" s="6"/>
      <c r="AK16" s="6"/>
    </row>
    <row r="17" spans="2:37" ht="37" x14ac:dyDescent="0.45">
      <c r="B17" s="31" t="s">
        <v>60</v>
      </c>
      <c r="C17" s="31"/>
      <c r="D17" s="31"/>
      <c r="E17" s="31"/>
      <c r="F17" s="31"/>
      <c r="G17" s="31"/>
      <c r="H17" s="31"/>
      <c r="I17" s="31"/>
      <c r="J17" s="20" t="s">
        <v>61</v>
      </c>
      <c r="K17" s="21">
        <v>0</v>
      </c>
      <c r="L17" s="20"/>
      <c r="M17" s="20"/>
      <c r="N17" s="20"/>
      <c r="O17" s="21">
        <v>0</v>
      </c>
      <c r="P17" s="20" t="s">
        <v>61</v>
      </c>
      <c r="Q17" s="21">
        <v>0</v>
      </c>
      <c r="R17" s="20"/>
      <c r="S17" s="20"/>
      <c r="T17" s="20"/>
      <c r="U17" s="21">
        <v>0</v>
      </c>
      <c r="V17" s="20" t="s">
        <v>61</v>
      </c>
      <c r="W17" s="21">
        <v>0</v>
      </c>
      <c r="X17" s="20"/>
      <c r="Y17" s="20"/>
      <c r="Z17" s="20"/>
      <c r="AA17" s="21">
        <v>0</v>
      </c>
      <c r="AB17" s="20" t="s">
        <v>61</v>
      </c>
      <c r="AC17" s="21">
        <v>0</v>
      </c>
      <c r="AD17" s="20"/>
      <c r="AE17" s="20"/>
      <c r="AF17" s="20"/>
      <c r="AG17" s="21">
        <v>0</v>
      </c>
      <c r="AH17" s="5"/>
      <c r="AI17" s="5"/>
      <c r="AJ17" s="6"/>
      <c r="AK17" s="6"/>
    </row>
    <row r="18" spans="2:37" ht="18.5" x14ac:dyDescent="0.45">
      <c r="B18" s="32" t="s">
        <v>62</v>
      </c>
      <c r="C18" s="32"/>
      <c r="D18" s="32"/>
      <c r="E18" s="32"/>
      <c r="F18" s="32"/>
      <c r="G18" s="32"/>
      <c r="H18" s="32"/>
      <c r="I18" s="32"/>
      <c r="J18" s="20"/>
      <c r="K18" s="20"/>
      <c r="L18" s="20"/>
      <c r="M18" s="20"/>
      <c r="N18" s="20"/>
      <c r="O18" s="23">
        <v>214200</v>
      </c>
      <c r="P18" s="20"/>
      <c r="Q18" s="20"/>
      <c r="R18" s="20"/>
      <c r="S18" s="20"/>
      <c r="T18" s="20"/>
      <c r="U18" s="23">
        <v>195502.5</v>
      </c>
      <c r="V18" s="20"/>
      <c r="W18" s="20"/>
      <c r="X18" s="20"/>
      <c r="Y18" s="20"/>
      <c r="Z18" s="20"/>
      <c r="AA18" s="23">
        <v>305878.86</v>
      </c>
      <c r="AB18" s="20"/>
      <c r="AC18" s="20"/>
      <c r="AD18" s="20"/>
      <c r="AE18" s="20"/>
      <c r="AF18" s="20"/>
      <c r="AG18" s="23">
        <v>296100</v>
      </c>
      <c r="AH18" s="5"/>
      <c r="AI18" s="5"/>
      <c r="AJ18" s="6"/>
      <c r="AK18" s="6"/>
    </row>
    <row r="19" spans="2:37" ht="18.5" x14ac:dyDescent="0.45">
      <c r="B19" s="32" t="s">
        <v>63</v>
      </c>
      <c r="C19" s="32"/>
      <c r="D19" s="32"/>
      <c r="E19" s="32"/>
      <c r="F19" s="32"/>
      <c r="G19" s="32"/>
      <c r="H19" s="32"/>
      <c r="I19" s="32"/>
      <c r="J19" s="20"/>
      <c r="K19" s="20"/>
      <c r="L19" s="20"/>
      <c r="M19" s="20"/>
      <c r="N19" s="24" t="s">
        <v>64</v>
      </c>
      <c r="O19" s="23">
        <v>1404200</v>
      </c>
      <c r="P19" s="20"/>
      <c r="Q19" s="20"/>
      <c r="R19" s="20"/>
      <c r="S19" s="20"/>
      <c r="T19" s="24" t="s">
        <v>64</v>
      </c>
      <c r="U19" s="23">
        <v>1281627.5</v>
      </c>
      <c r="V19" s="20"/>
      <c r="W19" s="20"/>
      <c r="X19" s="20"/>
      <c r="Y19" s="20"/>
      <c r="Z19" s="24" t="s">
        <v>64</v>
      </c>
      <c r="AA19" s="23">
        <v>2005205.86</v>
      </c>
      <c r="AB19" s="20"/>
      <c r="AC19" s="20"/>
      <c r="AD19" s="20"/>
      <c r="AE19" s="20"/>
      <c r="AF19" s="24" t="s">
        <v>64</v>
      </c>
      <c r="AG19" s="23">
        <v>1941100</v>
      </c>
      <c r="AH19" s="5"/>
      <c r="AI19" s="5"/>
      <c r="AJ19" s="6"/>
      <c r="AK19" s="6"/>
    </row>
    <row r="20" spans="2:37" ht="18.5" x14ac:dyDescent="0.45">
      <c r="B20" s="30" t="s">
        <v>65</v>
      </c>
      <c r="C20" s="33"/>
      <c r="D20" s="33"/>
      <c r="E20" s="33"/>
      <c r="F20" s="33"/>
      <c r="G20" s="33"/>
      <c r="H20" s="33"/>
      <c r="I20" s="33"/>
      <c r="J20" s="30" t="s">
        <v>24</v>
      </c>
      <c r="K20" s="30" t="s">
        <v>24</v>
      </c>
      <c r="L20" s="25"/>
      <c r="M20" s="25"/>
      <c r="N20" s="25"/>
      <c r="O20" s="25"/>
      <c r="P20" s="25"/>
      <c r="Q20" s="25"/>
      <c r="R20" s="25"/>
      <c r="S20" s="25"/>
      <c r="T20" s="25"/>
      <c r="U20" s="25"/>
      <c r="V20" s="25"/>
      <c r="W20" s="25"/>
      <c r="X20" s="25"/>
      <c r="Y20" s="25"/>
      <c r="Z20" s="25"/>
      <c r="AA20" s="25"/>
      <c r="AB20" s="25"/>
      <c r="AC20" s="25"/>
      <c r="AD20" s="25"/>
      <c r="AE20" s="25"/>
      <c r="AF20" s="25"/>
      <c r="AG20" s="25"/>
    </row>
    <row r="21" spans="2:37" ht="18.5" x14ac:dyDescent="0.45">
      <c r="B21" s="26" t="s">
        <v>66</v>
      </c>
      <c r="C21" s="26" t="s">
        <v>67</v>
      </c>
      <c r="D21" s="30" t="s">
        <v>68</v>
      </c>
      <c r="E21" s="33"/>
      <c r="F21" s="33"/>
      <c r="G21" s="33"/>
      <c r="H21" s="33"/>
      <c r="I21" s="33"/>
      <c r="J21" s="26" t="s">
        <v>69</v>
      </c>
      <c r="K21" s="26" t="s">
        <v>70</v>
      </c>
      <c r="L21" s="25"/>
      <c r="M21" s="25"/>
      <c r="N21" s="25"/>
      <c r="O21" s="25"/>
      <c r="P21" s="25"/>
      <c r="Q21" s="25"/>
      <c r="R21" s="25"/>
      <c r="S21" s="25"/>
      <c r="T21" s="25"/>
      <c r="U21" s="25"/>
      <c r="V21" s="25"/>
      <c r="W21" s="25"/>
      <c r="X21" s="25"/>
      <c r="Y21" s="25"/>
      <c r="Z21" s="25"/>
      <c r="AA21" s="25"/>
      <c r="AB21" s="25"/>
      <c r="AC21" s="25"/>
      <c r="AD21" s="25"/>
      <c r="AE21" s="25"/>
      <c r="AF21" s="25"/>
      <c r="AG21" s="25"/>
    </row>
    <row r="22" spans="2:37" ht="18.5" x14ac:dyDescent="0.45">
      <c r="B22" s="27">
        <v>1</v>
      </c>
      <c r="C22" s="27" t="s">
        <v>71</v>
      </c>
      <c r="D22" s="28" t="s">
        <v>72</v>
      </c>
      <c r="E22" s="29"/>
      <c r="F22" s="29"/>
      <c r="G22" s="29"/>
      <c r="H22" s="29"/>
      <c r="I22" s="29"/>
      <c r="J22" s="27" t="s">
        <v>73</v>
      </c>
      <c r="K22" s="27" t="s">
        <v>49</v>
      </c>
      <c r="L22" s="25"/>
      <c r="M22" s="25"/>
      <c r="N22" s="25"/>
      <c r="O22" s="25"/>
      <c r="P22" s="25"/>
      <c r="Q22" s="25"/>
      <c r="R22" s="25"/>
      <c r="S22" s="25"/>
      <c r="T22" s="25"/>
      <c r="U22" s="25"/>
      <c r="V22" s="25"/>
      <c r="W22" s="25"/>
      <c r="X22" s="25"/>
      <c r="Y22" s="25"/>
      <c r="Z22" s="25"/>
      <c r="AA22" s="25"/>
      <c r="AB22" s="25"/>
      <c r="AC22" s="25"/>
      <c r="AD22" s="25"/>
      <c r="AE22" s="25"/>
      <c r="AF22" s="25"/>
      <c r="AG22" s="25"/>
    </row>
    <row r="23" spans="2:37" ht="18.5" x14ac:dyDescent="0.45">
      <c r="B23" s="27">
        <v>2</v>
      </c>
      <c r="C23" s="27" t="s">
        <v>74</v>
      </c>
      <c r="D23" s="28" t="s">
        <v>75</v>
      </c>
      <c r="E23" s="29"/>
      <c r="F23" s="29"/>
      <c r="G23" s="29"/>
      <c r="H23" s="29"/>
      <c r="I23" s="29"/>
      <c r="J23" s="27" t="s">
        <v>76</v>
      </c>
      <c r="K23" s="27" t="s">
        <v>49</v>
      </c>
      <c r="L23" s="25"/>
      <c r="M23" s="25"/>
      <c r="N23" s="25"/>
      <c r="O23" s="25"/>
      <c r="P23" s="25"/>
      <c r="Q23" s="25"/>
      <c r="R23" s="25"/>
      <c r="S23" s="25"/>
      <c r="T23" s="25"/>
      <c r="U23" s="25"/>
      <c r="V23" s="25"/>
      <c r="W23" s="25"/>
      <c r="X23" s="25"/>
      <c r="Y23" s="25"/>
      <c r="Z23" s="25"/>
      <c r="AA23" s="25"/>
      <c r="AB23" s="25"/>
      <c r="AC23" s="25"/>
      <c r="AD23" s="25"/>
      <c r="AE23" s="25"/>
      <c r="AF23" s="25"/>
      <c r="AG23" s="25"/>
    </row>
    <row r="24" spans="2:37" ht="18.5" x14ac:dyDescent="0.45">
      <c r="B24" s="27">
        <v>3</v>
      </c>
      <c r="C24" s="27" t="s">
        <v>77</v>
      </c>
      <c r="D24" s="28" t="s">
        <v>78</v>
      </c>
      <c r="E24" s="29"/>
      <c r="F24" s="29"/>
      <c r="G24" s="29"/>
      <c r="H24" s="29"/>
      <c r="I24" s="29"/>
      <c r="J24" s="27" t="s">
        <v>73</v>
      </c>
      <c r="K24" s="27" t="s">
        <v>49</v>
      </c>
      <c r="L24" s="25"/>
      <c r="M24" s="25"/>
      <c r="N24" s="25"/>
      <c r="O24" s="25"/>
      <c r="P24" s="25"/>
      <c r="Q24" s="25"/>
      <c r="R24" s="25"/>
      <c r="S24" s="25"/>
      <c r="T24" s="25"/>
      <c r="U24" s="25"/>
      <c r="V24" s="25"/>
      <c r="W24" s="25"/>
      <c r="X24" s="25"/>
      <c r="Y24" s="25"/>
      <c r="Z24" s="25"/>
      <c r="AA24" s="25"/>
      <c r="AB24" s="25"/>
      <c r="AC24" s="25"/>
      <c r="AD24" s="25"/>
      <c r="AE24" s="25"/>
      <c r="AF24" s="25"/>
      <c r="AG24" s="25"/>
    </row>
    <row r="25" spans="2:37" ht="18.5" x14ac:dyDescent="0.45">
      <c r="B25" s="27">
        <v>4</v>
      </c>
      <c r="C25" s="27" t="s">
        <v>79</v>
      </c>
      <c r="D25" s="28" t="s">
        <v>55</v>
      </c>
      <c r="E25" s="29"/>
      <c r="F25" s="29"/>
      <c r="G25" s="29"/>
      <c r="H25" s="29"/>
      <c r="I25" s="29"/>
      <c r="J25" s="27" t="s">
        <v>76</v>
      </c>
      <c r="K25" s="27" t="s">
        <v>49</v>
      </c>
      <c r="L25" s="25"/>
      <c r="M25" s="25"/>
      <c r="N25" s="25"/>
      <c r="O25" s="25"/>
      <c r="P25" s="25"/>
      <c r="Q25" s="25"/>
      <c r="R25" s="25"/>
      <c r="S25" s="25"/>
      <c r="T25" s="25"/>
      <c r="U25" s="25"/>
      <c r="V25" s="25"/>
      <c r="W25" s="25"/>
      <c r="X25" s="25"/>
      <c r="Y25" s="25"/>
      <c r="Z25" s="25"/>
      <c r="AA25" s="25"/>
      <c r="AB25" s="25"/>
      <c r="AC25" s="25"/>
      <c r="AD25" s="25"/>
      <c r="AE25" s="25"/>
      <c r="AF25" s="25"/>
      <c r="AG25" s="25"/>
    </row>
    <row r="26" spans="2:37" ht="18.5" x14ac:dyDescent="0.45">
      <c r="B26" s="27">
        <v>5</v>
      </c>
      <c r="C26" s="27" t="s">
        <v>80</v>
      </c>
      <c r="D26" s="28" t="s">
        <v>81</v>
      </c>
      <c r="E26" s="29"/>
      <c r="F26" s="29"/>
      <c r="G26" s="29"/>
      <c r="H26" s="29"/>
      <c r="I26" s="29"/>
      <c r="J26" s="27" t="s">
        <v>76</v>
      </c>
      <c r="K26" s="27" t="s">
        <v>49</v>
      </c>
      <c r="L26" s="25"/>
      <c r="M26" s="25"/>
      <c r="N26" s="25"/>
      <c r="O26" s="25"/>
      <c r="P26" s="25"/>
      <c r="Q26" s="25"/>
      <c r="R26" s="25"/>
      <c r="S26" s="25"/>
      <c r="T26" s="25"/>
      <c r="U26" s="25"/>
      <c r="V26" s="25"/>
      <c r="W26" s="25"/>
      <c r="X26" s="25"/>
      <c r="Y26" s="25"/>
      <c r="Z26" s="25"/>
      <c r="AA26" s="25"/>
      <c r="AB26" s="25"/>
      <c r="AC26" s="25"/>
      <c r="AD26" s="25"/>
      <c r="AE26" s="25"/>
      <c r="AF26" s="25"/>
      <c r="AG26" s="25"/>
    </row>
    <row r="27" spans="2:37" ht="18.5" x14ac:dyDescent="0.45">
      <c r="B27" s="27">
        <v>6</v>
      </c>
      <c r="C27" s="27" t="s">
        <v>82</v>
      </c>
      <c r="D27" s="28" t="s">
        <v>83</v>
      </c>
      <c r="E27" s="29"/>
      <c r="F27" s="29"/>
      <c r="G27" s="29"/>
      <c r="H27" s="29"/>
      <c r="I27" s="29"/>
      <c r="J27" s="27" t="s">
        <v>76</v>
      </c>
      <c r="K27" s="27" t="s">
        <v>49</v>
      </c>
      <c r="L27" s="25"/>
      <c r="M27" s="25"/>
      <c r="N27" s="25"/>
      <c r="O27" s="25"/>
      <c r="P27" s="25"/>
      <c r="Q27" s="25"/>
      <c r="R27" s="25"/>
      <c r="S27" s="25"/>
      <c r="T27" s="25"/>
      <c r="U27" s="25"/>
      <c r="V27" s="25"/>
      <c r="W27" s="25"/>
      <c r="X27" s="25"/>
      <c r="Y27" s="25"/>
      <c r="Z27" s="25"/>
      <c r="AA27" s="25"/>
      <c r="AB27" s="25"/>
      <c r="AC27" s="25"/>
      <c r="AD27" s="25"/>
      <c r="AE27" s="25"/>
      <c r="AF27" s="25"/>
      <c r="AG27" s="25"/>
    </row>
    <row r="28" spans="2:37" ht="18.5" x14ac:dyDescent="0.45">
      <c r="B28" s="27">
        <v>7</v>
      </c>
      <c r="C28" s="27" t="s">
        <v>84</v>
      </c>
      <c r="D28" s="28" t="s">
        <v>52</v>
      </c>
      <c r="E28" s="29"/>
      <c r="F28" s="29"/>
      <c r="G28" s="29"/>
      <c r="H28" s="29"/>
      <c r="I28" s="29"/>
      <c r="J28" s="27" t="s">
        <v>76</v>
      </c>
      <c r="K28" s="27" t="s">
        <v>49</v>
      </c>
      <c r="L28" s="25"/>
      <c r="M28" s="25"/>
      <c r="N28" s="25"/>
      <c r="O28" s="25"/>
      <c r="P28" s="25"/>
      <c r="Q28" s="25"/>
      <c r="R28" s="25"/>
      <c r="S28" s="25"/>
      <c r="T28" s="25"/>
      <c r="U28" s="25"/>
      <c r="V28" s="25"/>
      <c r="W28" s="25"/>
      <c r="X28" s="25"/>
      <c r="Y28" s="25"/>
      <c r="Z28" s="25"/>
      <c r="AA28" s="25"/>
      <c r="AB28" s="25"/>
      <c r="AC28" s="25"/>
      <c r="AD28" s="25"/>
      <c r="AE28" s="25"/>
      <c r="AF28" s="25"/>
      <c r="AG28" s="25"/>
    </row>
    <row r="29" spans="2:37" ht="18.5" x14ac:dyDescent="0.45">
      <c r="B29" s="27">
        <v>8</v>
      </c>
      <c r="C29" s="27" t="s">
        <v>85</v>
      </c>
      <c r="D29" s="28" t="s">
        <v>86</v>
      </c>
      <c r="E29" s="29"/>
      <c r="F29" s="29"/>
      <c r="G29" s="29"/>
      <c r="H29" s="29"/>
      <c r="I29" s="29"/>
      <c r="J29" s="27" t="s">
        <v>76</v>
      </c>
      <c r="K29" s="27" t="s">
        <v>49</v>
      </c>
      <c r="L29" s="25"/>
      <c r="M29" s="25"/>
      <c r="N29" s="25"/>
      <c r="O29" s="25"/>
      <c r="P29" s="25"/>
      <c r="Q29" s="25"/>
      <c r="R29" s="25"/>
      <c r="S29" s="25"/>
      <c r="T29" s="25"/>
      <c r="U29" s="25"/>
      <c r="V29" s="25"/>
      <c r="W29" s="25"/>
      <c r="X29" s="25"/>
      <c r="Y29" s="25"/>
      <c r="Z29" s="25"/>
      <c r="AA29" s="25"/>
      <c r="AB29" s="25"/>
      <c r="AC29" s="25"/>
      <c r="AD29" s="25"/>
      <c r="AE29" s="25"/>
      <c r="AF29" s="25"/>
      <c r="AG29" s="25"/>
    </row>
    <row r="30" spans="2:37" ht="18.5" x14ac:dyDescent="0.45">
      <c r="B30" s="27">
        <v>9</v>
      </c>
      <c r="C30" s="27" t="s">
        <v>87</v>
      </c>
      <c r="D30" s="28" t="s">
        <v>88</v>
      </c>
      <c r="E30" s="29"/>
      <c r="F30" s="29"/>
      <c r="G30" s="29"/>
      <c r="H30" s="29"/>
      <c r="I30" s="29"/>
      <c r="J30" s="27" t="s">
        <v>76</v>
      </c>
      <c r="K30" s="27" t="s">
        <v>49</v>
      </c>
      <c r="L30" s="25"/>
      <c r="M30" s="25"/>
      <c r="N30" s="25"/>
      <c r="O30" s="25"/>
      <c r="P30" s="25"/>
      <c r="Q30" s="25"/>
      <c r="R30" s="25"/>
      <c r="S30" s="25"/>
      <c r="T30" s="25"/>
      <c r="U30" s="25"/>
      <c r="V30" s="25"/>
      <c r="W30" s="25"/>
      <c r="X30" s="25"/>
      <c r="Y30" s="25"/>
      <c r="Z30" s="25"/>
      <c r="AA30" s="25"/>
      <c r="AB30" s="25"/>
      <c r="AC30" s="25"/>
      <c r="AD30" s="25"/>
      <c r="AE30" s="25"/>
      <c r="AF30" s="25"/>
      <c r="AG30" s="25"/>
    </row>
  </sheetData>
  <mergeCells count="74">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J6:O6"/>
    <mergeCell ref="J7:O7"/>
    <mergeCell ref="J8:L8"/>
    <mergeCell ref="M8:O8"/>
    <mergeCell ref="J9:O9"/>
    <mergeCell ref="P6:U6"/>
    <mergeCell ref="P7:U7"/>
    <mergeCell ref="P8:R8"/>
    <mergeCell ref="S8:U8"/>
    <mergeCell ref="P9:U9"/>
    <mergeCell ref="P1:U1"/>
    <mergeCell ref="P2:U2"/>
    <mergeCell ref="P3:U3"/>
    <mergeCell ref="P4:U4"/>
    <mergeCell ref="P5:U5"/>
    <mergeCell ref="V1:AA1"/>
    <mergeCell ref="V2:AA2"/>
    <mergeCell ref="V3:AA3"/>
    <mergeCell ref="V4:AA4"/>
    <mergeCell ref="V5:AA5"/>
    <mergeCell ref="AB6:AG6"/>
    <mergeCell ref="V6:AA6"/>
    <mergeCell ref="V7:AA7"/>
    <mergeCell ref="V8:X8"/>
    <mergeCell ref="Y8:AA8"/>
    <mergeCell ref="AB1:AG1"/>
    <mergeCell ref="AB2:AG2"/>
    <mergeCell ref="AB3:AG3"/>
    <mergeCell ref="AB4:AG4"/>
    <mergeCell ref="AB5:AG5"/>
    <mergeCell ref="B16:I16"/>
    <mergeCell ref="AB7:AG7"/>
    <mergeCell ref="AB8:AD8"/>
    <mergeCell ref="AE8:AG8"/>
    <mergeCell ref="AB9:AG9"/>
    <mergeCell ref="AB10:AG10"/>
    <mergeCell ref="V10:AA10"/>
    <mergeCell ref="V9:AA9"/>
    <mergeCell ref="J10:O10"/>
    <mergeCell ref="P10:U10"/>
    <mergeCell ref="B17:I17"/>
    <mergeCell ref="B18:I18"/>
    <mergeCell ref="B19:I19"/>
    <mergeCell ref="B20:I20"/>
    <mergeCell ref="D21:I21"/>
    <mergeCell ref="J20:K20"/>
    <mergeCell ref="D22:I22"/>
    <mergeCell ref="D23:I23"/>
    <mergeCell ref="D24:I24"/>
    <mergeCell ref="D25:I25"/>
    <mergeCell ref="D26:I26"/>
    <mergeCell ref="D27:I27"/>
    <mergeCell ref="D28:I28"/>
    <mergeCell ref="D29:I29"/>
    <mergeCell ref="D30:I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1"/>
  <sheetViews>
    <sheetView topLeftCell="B40" zoomScale="53" zoomScaleNormal="53" workbookViewId="0">
      <selection activeCell="L80" sqref="L80"/>
    </sheetView>
  </sheetViews>
  <sheetFormatPr defaultColWidth="9.1796875" defaultRowHeight="14" x14ac:dyDescent="0.3"/>
  <cols>
    <col min="1" max="2" width="9.1796875" style="1" customWidth="1"/>
    <col min="3" max="3" width="13.453125" style="1" customWidth="1"/>
    <col min="4" max="4" width="32.81640625" style="1" customWidth="1"/>
    <col min="5" max="5" width="20.7265625" style="1" customWidth="1"/>
    <col min="6" max="6" width="9.1796875" style="1" customWidth="1"/>
    <col min="7" max="7" width="9.1796875" style="84" customWidth="1"/>
    <col min="8" max="8" width="32" style="84" customWidth="1"/>
    <col min="9" max="16" width="22.7265625" style="84" customWidth="1"/>
    <col min="17" max="17" width="9.1796875" style="1" customWidth="1"/>
    <col min="18" max="16384" width="9.1796875" style="1"/>
  </cols>
  <sheetData>
    <row r="1" spans="2:16" x14ac:dyDescent="0.3">
      <c r="B1" s="55"/>
      <c r="C1" s="55"/>
      <c r="D1" s="56" t="s">
        <v>0</v>
      </c>
      <c r="E1" s="56" t="s">
        <v>0</v>
      </c>
      <c r="F1" s="57" t="s">
        <v>1</v>
      </c>
      <c r="G1" s="57" t="s">
        <v>1</v>
      </c>
      <c r="H1" s="57" t="s">
        <v>1</v>
      </c>
      <c r="I1" s="85" t="s">
        <v>89</v>
      </c>
      <c r="J1" s="85" t="s">
        <v>89</v>
      </c>
      <c r="K1" s="85" t="s">
        <v>90</v>
      </c>
      <c r="L1" s="85" t="s">
        <v>90</v>
      </c>
      <c r="M1" s="85" t="s">
        <v>91</v>
      </c>
      <c r="N1" s="85" t="s">
        <v>91</v>
      </c>
      <c r="O1" s="85" t="s">
        <v>92</v>
      </c>
      <c r="P1" s="85" t="s">
        <v>92</v>
      </c>
    </row>
    <row r="2" spans="2:16" x14ac:dyDescent="0.3">
      <c r="B2" s="55"/>
      <c r="C2" s="55"/>
      <c r="D2" s="56" t="s">
        <v>0</v>
      </c>
      <c r="E2" s="56" t="s">
        <v>0</v>
      </c>
      <c r="F2" s="57" t="s">
        <v>6</v>
      </c>
      <c r="G2" s="57" t="s">
        <v>6</v>
      </c>
      <c r="H2" s="57" t="s">
        <v>6</v>
      </c>
      <c r="I2" s="86" t="s">
        <v>7</v>
      </c>
      <c r="J2" s="86" t="s">
        <v>7</v>
      </c>
      <c r="K2" s="86" t="s">
        <v>8</v>
      </c>
      <c r="L2" s="86" t="s">
        <v>8</v>
      </c>
      <c r="M2" s="86" t="s">
        <v>9</v>
      </c>
      <c r="N2" s="86" t="s">
        <v>9</v>
      </c>
      <c r="O2" s="86" t="s">
        <v>10</v>
      </c>
      <c r="P2" s="86" t="s">
        <v>10</v>
      </c>
    </row>
    <row r="3" spans="2:16" x14ac:dyDescent="0.3">
      <c r="B3" s="55"/>
      <c r="C3" s="55"/>
      <c r="D3" s="56" t="s">
        <v>0</v>
      </c>
      <c r="E3" s="56" t="s">
        <v>0</v>
      </c>
      <c r="F3" s="57" t="s">
        <v>11</v>
      </c>
      <c r="G3" s="57" t="s">
        <v>11</v>
      </c>
      <c r="H3" s="57" t="s">
        <v>11</v>
      </c>
      <c r="I3" s="86" t="s">
        <v>12</v>
      </c>
      <c r="J3" s="86" t="s">
        <v>12</v>
      </c>
      <c r="K3" s="86" t="s">
        <v>12</v>
      </c>
      <c r="L3" s="86" t="s">
        <v>12</v>
      </c>
      <c r="M3" s="86" t="s">
        <v>12</v>
      </c>
      <c r="N3" s="86" t="s">
        <v>12</v>
      </c>
      <c r="O3" s="86" t="s">
        <v>12</v>
      </c>
      <c r="P3" s="86" t="s">
        <v>12</v>
      </c>
    </row>
    <row r="4" spans="2:16" x14ac:dyDescent="0.3">
      <c r="B4" s="55"/>
      <c r="C4" s="55"/>
      <c r="D4" s="56" t="s">
        <v>0</v>
      </c>
      <c r="E4" s="56" t="s">
        <v>0</v>
      </c>
      <c r="F4" s="57" t="s">
        <v>13</v>
      </c>
      <c r="G4" s="57" t="s">
        <v>13</v>
      </c>
      <c r="H4" s="57" t="s">
        <v>13</v>
      </c>
      <c r="I4" s="86" t="s">
        <v>14</v>
      </c>
      <c r="J4" s="86" t="s">
        <v>14</v>
      </c>
      <c r="K4" s="86" t="s">
        <v>14</v>
      </c>
      <c r="L4" s="86" t="s">
        <v>14</v>
      </c>
      <c r="M4" s="86" t="s">
        <v>14</v>
      </c>
      <c r="N4" s="86" t="s">
        <v>14</v>
      </c>
      <c r="O4" s="86" t="s">
        <v>14</v>
      </c>
      <c r="P4" s="86" t="s">
        <v>14</v>
      </c>
    </row>
    <row r="5" spans="2:16" x14ac:dyDescent="0.3">
      <c r="B5" s="55"/>
      <c r="C5" s="55"/>
      <c r="D5" s="56" t="s">
        <v>0</v>
      </c>
      <c r="E5" s="56" t="s">
        <v>0</v>
      </c>
      <c r="F5" s="55"/>
      <c r="G5" s="55"/>
      <c r="H5" s="55"/>
      <c r="I5" s="86" t="s">
        <v>15</v>
      </c>
      <c r="J5" s="86" t="s">
        <v>15</v>
      </c>
      <c r="K5" s="86" t="s">
        <v>16</v>
      </c>
      <c r="L5" s="86" t="s">
        <v>16</v>
      </c>
      <c r="M5" s="86" t="s">
        <v>17</v>
      </c>
      <c r="N5" s="86" t="s">
        <v>17</v>
      </c>
      <c r="O5" s="86" t="s">
        <v>15</v>
      </c>
      <c r="P5" s="86" t="s">
        <v>15</v>
      </c>
    </row>
    <row r="6" spans="2:16" x14ac:dyDescent="0.3">
      <c r="B6" s="53" t="s">
        <v>18</v>
      </c>
      <c r="C6" s="53" t="s">
        <v>18</v>
      </c>
      <c r="D6" s="53" t="s">
        <v>18</v>
      </c>
      <c r="E6" s="53" t="s">
        <v>18</v>
      </c>
      <c r="F6" s="53" t="s">
        <v>18</v>
      </c>
      <c r="G6" s="53" t="s">
        <v>18</v>
      </c>
      <c r="H6" s="53" t="s">
        <v>18</v>
      </c>
      <c r="I6" s="87" t="s">
        <v>19</v>
      </c>
      <c r="J6" s="87" t="s">
        <v>19</v>
      </c>
      <c r="K6" s="87" t="s">
        <v>20</v>
      </c>
      <c r="L6" s="87" t="s">
        <v>20</v>
      </c>
      <c r="M6" s="87" t="s">
        <v>21</v>
      </c>
      <c r="N6" s="87" t="s">
        <v>21</v>
      </c>
      <c r="O6" s="87" t="s">
        <v>22</v>
      </c>
      <c r="P6" s="87" t="s">
        <v>22</v>
      </c>
    </row>
    <row r="7" spans="2:16" x14ac:dyDescent="0.3">
      <c r="B7" s="52" t="s">
        <v>23</v>
      </c>
      <c r="C7" s="52" t="s">
        <v>23</v>
      </c>
      <c r="D7" s="52" t="s">
        <v>23</v>
      </c>
      <c r="E7" s="52" t="s">
        <v>23</v>
      </c>
      <c r="F7" s="52" t="s">
        <v>23</v>
      </c>
      <c r="G7" s="52" t="s">
        <v>23</v>
      </c>
      <c r="H7" s="52" t="s">
        <v>23</v>
      </c>
      <c r="I7" s="87" t="s">
        <v>24</v>
      </c>
      <c r="J7" s="87" t="s">
        <v>24</v>
      </c>
      <c r="K7" s="87" t="s">
        <v>24</v>
      </c>
      <c r="L7" s="87" t="s">
        <v>24</v>
      </c>
      <c r="M7" s="87" t="s">
        <v>24</v>
      </c>
      <c r="N7" s="87" t="s">
        <v>24</v>
      </c>
      <c r="O7" s="87" t="s">
        <v>24</v>
      </c>
      <c r="P7" s="87" t="s">
        <v>24</v>
      </c>
    </row>
    <row r="8" spans="2:16" x14ac:dyDescent="0.3">
      <c r="B8" s="52" t="s">
        <v>93</v>
      </c>
      <c r="C8" s="52" t="s">
        <v>93</v>
      </c>
      <c r="D8" s="52" t="s">
        <v>93</v>
      </c>
      <c r="E8" s="52" t="s">
        <v>93</v>
      </c>
      <c r="F8" s="52" t="s">
        <v>93</v>
      </c>
      <c r="G8" s="52" t="s">
        <v>93</v>
      </c>
      <c r="H8" s="52" t="s">
        <v>93</v>
      </c>
      <c r="I8" s="87" t="s">
        <v>94</v>
      </c>
      <c r="J8" s="87" t="s">
        <v>94</v>
      </c>
      <c r="K8" s="87" t="s">
        <v>94</v>
      </c>
      <c r="L8" s="87" t="s">
        <v>94</v>
      </c>
      <c r="M8" s="87" t="s">
        <v>94</v>
      </c>
      <c r="N8" s="87" t="s">
        <v>94</v>
      </c>
      <c r="O8" s="87" t="s">
        <v>94</v>
      </c>
      <c r="P8" s="87" t="s">
        <v>94</v>
      </c>
    </row>
    <row r="9" spans="2:16" x14ac:dyDescent="0.3">
      <c r="B9" s="54" t="s">
        <v>28</v>
      </c>
      <c r="C9" s="54" t="s">
        <v>28</v>
      </c>
      <c r="D9" s="54" t="s">
        <v>28</v>
      </c>
      <c r="E9" s="54" t="s">
        <v>28</v>
      </c>
      <c r="F9" s="52" t="s">
        <v>29</v>
      </c>
      <c r="G9" s="52" t="s">
        <v>29</v>
      </c>
      <c r="H9" s="52" t="s">
        <v>29</v>
      </c>
      <c r="I9" s="87" t="s">
        <v>26</v>
      </c>
      <c r="J9" s="87" t="s">
        <v>26</v>
      </c>
      <c r="K9" s="87" t="s">
        <v>26</v>
      </c>
      <c r="L9" s="87" t="s">
        <v>26</v>
      </c>
      <c r="M9" s="87" t="s">
        <v>26</v>
      </c>
      <c r="N9" s="87" t="s">
        <v>26</v>
      </c>
      <c r="O9" s="87" t="s">
        <v>26</v>
      </c>
      <c r="P9" s="87" t="s">
        <v>26</v>
      </c>
    </row>
    <row r="10" spans="2:16" x14ac:dyDescent="0.3">
      <c r="B10" s="54" t="s">
        <v>28</v>
      </c>
      <c r="C10" s="54" t="s">
        <v>28</v>
      </c>
      <c r="D10" s="54" t="s">
        <v>28</v>
      </c>
      <c r="E10" s="54" t="s">
        <v>28</v>
      </c>
      <c r="F10" s="52" t="s">
        <v>95</v>
      </c>
      <c r="G10" s="52" t="s">
        <v>95</v>
      </c>
      <c r="H10" s="52" t="s">
        <v>95</v>
      </c>
      <c r="I10" s="87" t="s">
        <v>27</v>
      </c>
      <c r="J10" s="87" t="s">
        <v>27</v>
      </c>
      <c r="K10" s="87" t="s">
        <v>27</v>
      </c>
      <c r="L10" s="87" t="s">
        <v>27</v>
      </c>
      <c r="M10" s="87" t="s">
        <v>27</v>
      </c>
      <c r="N10" s="87" t="s">
        <v>27</v>
      </c>
      <c r="O10" s="87" t="s">
        <v>27</v>
      </c>
      <c r="P10" s="87" t="s">
        <v>27</v>
      </c>
    </row>
    <row r="11" spans="2:16" x14ac:dyDescent="0.3">
      <c r="B11" s="12" t="s">
        <v>66</v>
      </c>
      <c r="C11" s="12" t="s">
        <v>36</v>
      </c>
      <c r="D11" s="12" t="s">
        <v>96</v>
      </c>
      <c r="E11" s="12" t="s">
        <v>37</v>
      </c>
      <c r="F11" s="12" t="s">
        <v>97</v>
      </c>
      <c r="G11" s="80" t="s">
        <v>39</v>
      </c>
      <c r="H11" s="80" t="s">
        <v>98</v>
      </c>
      <c r="I11" s="80" t="s">
        <v>47</v>
      </c>
      <c r="J11" s="80" t="s">
        <v>99</v>
      </c>
      <c r="K11" s="80" t="s">
        <v>47</v>
      </c>
      <c r="L11" s="80" t="s">
        <v>99</v>
      </c>
      <c r="M11" s="80" t="s">
        <v>47</v>
      </c>
      <c r="N11" s="80" t="s">
        <v>99</v>
      </c>
      <c r="O11" s="80" t="s">
        <v>47</v>
      </c>
      <c r="P11" s="80" t="s">
        <v>99</v>
      </c>
    </row>
    <row r="12" spans="2:16" x14ac:dyDescent="0.3">
      <c r="B12" s="13">
        <v>1</v>
      </c>
      <c r="C12" s="13" t="s">
        <v>49</v>
      </c>
      <c r="D12" s="13" t="s">
        <v>50</v>
      </c>
      <c r="E12" s="13" t="s">
        <v>50</v>
      </c>
      <c r="F12" s="13" t="s">
        <v>51</v>
      </c>
      <c r="G12" s="88">
        <v>1</v>
      </c>
      <c r="H12" s="88"/>
      <c r="I12" s="81"/>
      <c r="J12" s="81">
        <v>981250</v>
      </c>
      <c r="K12" s="81"/>
      <c r="L12" s="81">
        <f>SUM(L13:L36)</f>
        <v>728300</v>
      </c>
      <c r="M12" s="81"/>
      <c r="N12" s="81">
        <v>1217027</v>
      </c>
      <c r="O12" s="81"/>
      <c r="P12" s="81">
        <v>1485140</v>
      </c>
    </row>
    <row r="13" spans="2:16" x14ac:dyDescent="0.3">
      <c r="B13" s="4">
        <v>1</v>
      </c>
      <c r="C13" s="4" t="s">
        <v>49</v>
      </c>
      <c r="D13" s="4" t="s">
        <v>101</v>
      </c>
      <c r="E13" s="4" t="s">
        <v>101</v>
      </c>
      <c r="F13" s="4" t="s">
        <v>102</v>
      </c>
      <c r="G13" s="83">
        <v>21</v>
      </c>
      <c r="H13" s="89">
        <v>9450</v>
      </c>
      <c r="I13" s="82">
        <v>680</v>
      </c>
      <c r="J13" s="82">
        <v>14280</v>
      </c>
      <c r="K13" s="82">
        <v>450</v>
      </c>
      <c r="L13" s="90">
        <f t="shared" ref="L13:L44" si="0">K13*$G13</f>
        <v>9450</v>
      </c>
      <c r="M13" s="82">
        <v>850</v>
      </c>
      <c r="N13" s="82">
        <v>17850</v>
      </c>
      <c r="O13" s="82">
        <v>550</v>
      </c>
      <c r="P13" s="82">
        <v>11550</v>
      </c>
    </row>
    <row r="14" spans="2:16" x14ac:dyDescent="0.3">
      <c r="B14" s="4">
        <v>2</v>
      </c>
      <c r="C14" s="4" t="s">
        <v>49</v>
      </c>
      <c r="D14" s="4" t="s">
        <v>104</v>
      </c>
      <c r="E14" s="4" t="s">
        <v>104</v>
      </c>
      <c r="F14" s="4" t="s">
        <v>102</v>
      </c>
      <c r="G14" s="83">
        <v>215</v>
      </c>
      <c r="H14" s="89">
        <v>4730</v>
      </c>
      <c r="I14" s="82">
        <v>50</v>
      </c>
      <c r="J14" s="82">
        <v>10750</v>
      </c>
      <c r="K14" s="82">
        <v>14</v>
      </c>
      <c r="L14" s="90">
        <f t="shared" si="0"/>
        <v>3010</v>
      </c>
      <c r="M14" s="82">
        <v>45</v>
      </c>
      <c r="N14" s="82">
        <v>9675</v>
      </c>
      <c r="O14" s="82">
        <v>30</v>
      </c>
      <c r="P14" s="82">
        <v>6450</v>
      </c>
    </row>
    <row r="15" spans="2:16" x14ac:dyDescent="0.3">
      <c r="B15" s="4">
        <v>3</v>
      </c>
      <c r="C15" s="4" t="s">
        <v>49</v>
      </c>
      <c r="D15" s="4" t="s">
        <v>106</v>
      </c>
      <c r="E15" s="4" t="s">
        <v>106</v>
      </c>
      <c r="F15" s="4" t="s">
        <v>102</v>
      </c>
      <c r="G15" s="83">
        <v>160</v>
      </c>
      <c r="H15" s="89">
        <v>20160</v>
      </c>
      <c r="I15" s="82">
        <v>150</v>
      </c>
      <c r="J15" s="82">
        <v>24000</v>
      </c>
      <c r="K15" s="82">
        <v>125</v>
      </c>
      <c r="L15" s="90">
        <f t="shared" si="0"/>
        <v>20000</v>
      </c>
      <c r="M15" s="82">
        <v>200</v>
      </c>
      <c r="N15" s="82">
        <v>32000</v>
      </c>
      <c r="O15" s="82">
        <v>220</v>
      </c>
      <c r="P15" s="82">
        <v>35200</v>
      </c>
    </row>
    <row r="16" spans="2:16" x14ac:dyDescent="0.3">
      <c r="B16" s="4">
        <v>4</v>
      </c>
      <c r="C16" s="4" t="s">
        <v>49</v>
      </c>
      <c r="D16" s="4" t="s">
        <v>108</v>
      </c>
      <c r="E16" s="4" t="s">
        <v>108</v>
      </c>
      <c r="F16" s="4" t="s">
        <v>102</v>
      </c>
      <c r="G16" s="83">
        <v>230</v>
      </c>
      <c r="H16" s="89">
        <v>57500</v>
      </c>
      <c r="I16" s="82">
        <v>300</v>
      </c>
      <c r="J16" s="82">
        <v>69000</v>
      </c>
      <c r="K16" s="82">
        <v>240</v>
      </c>
      <c r="L16" s="90">
        <f t="shared" si="0"/>
        <v>55200</v>
      </c>
      <c r="M16" s="82">
        <v>450</v>
      </c>
      <c r="N16" s="82">
        <v>103500</v>
      </c>
      <c r="O16" s="82">
        <v>343</v>
      </c>
      <c r="P16" s="82">
        <v>78890</v>
      </c>
    </row>
    <row r="17" spans="2:16" x14ac:dyDescent="0.3">
      <c r="B17" s="4">
        <v>5</v>
      </c>
      <c r="C17" s="4" t="s">
        <v>49</v>
      </c>
      <c r="D17" s="4" t="s">
        <v>110</v>
      </c>
      <c r="E17" s="4" t="s">
        <v>110</v>
      </c>
      <c r="F17" s="4" t="s">
        <v>102</v>
      </c>
      <c r="G17" s="83">
        <v>320</v>
      </c>
      <c r="H17" s="89">
        <v>88000</v>
      </c>
      <c r="I17" s="82">
        <v>275</v>
      </c>
      <c r="J17" s="90">
        <v>88000</v>
      </c>
      <c r="K17" s="82">
        <v>260</v>
      </c>
      <c r="L17" s="82">
        <f t="shared" si="0"/>
        <v>83200</v>
      </c>
      <c r="M17" s="82">
        <v>300</v>
      </c>
      <c r="N17" s="82">
        <v>96000</v>
      </c>
      <c r="O17" s="82">
        <v>395</v>
      </c>
      <c r="P17" s="82">
        <v>126400</v>
      </c>
    </row>
    <row r="18" spans="2:16" x14ac:dyDescent="0.3">
      <c r="B18" s="4">
        <v>6</v>
      </c>
      <c r="C18" s="4" t="s">
        <v>49</v>
      </c>
      <c r="D18" s="4" t="s">
        <v>112</v>
      </c>
      <c r="E18" s="4" t="s">
        <v>112</v>
      </c>
      <c r="F18" s="4" t="s">
        <v>113</v>
      </c>
      <c r="G18" s="83">
        <v>5</v>
      </c>
      <c r="H18" s="89">
        <v>15000</v>
      </c>
      <c r="I18" s="82">
        <v>3000</v>
      </c>
      <c r="J18" s="90">
        <v>15000</v>
      </c>
      <c r="K18" s="82">
        <v>7000</v>
      </c>
      <c r="L18" s="82">
        <f t="shared" si="0"/>
        <v>35000</v>
      </c>
      <c r="M18" s="82">
        <v>5000</v>
      </c>
      <c r="N18" s="82">
        <v>25000</v>
      </c>
      <c r="O18" s="82">
        <v>19500</v>
      </c>
      <c r="P18" s="82">
        <v>97500</v>
      </c>
    </row>
    <row r="19" spans="2:16" x14ac:dyDescent="0.3">
      <c r="B19" s="4">
        <v>7</v>
      </c>
      <c r="C19" s="4" t="s">
        <v>49</v>
      </c>
      <c r="D19" s="4" t="s">
        <v>115</v>
      </c>
      <c r="E19" s="4" t="s">
        <v>115</v>
      </c>
      <c r="F19" s="4" t="s">
        <v>116</v>
      </c>
      <c r="G19" s="83">
        <v>35</v>
      </c>
      <c r="H19" s="89">
        <v>0</v>
      </c>
      <c r="I19" s="82">
        <v>650</v>
      </c>
      <c r="J19" s="82">
        <v>22750</v>
      </c>
      <c r="K19" s="82">
        <v>750</v>
      </c>
      <c r="L19" s="90">
        <f t="shared" si="0"/>
        <v>26250</v>
      </c>
      <c r="M19" s="82">
        <v>1500</v>
      </c>
      <c r="N19" s="82">
        <v>52500</v>
      </c>
      <c r="O19" s="82">
        <v>0</v>
      </c>
      <c r="P19" s="90">
        <v>0</v>
      </c>
    </row>
    <row r="20" spans="2:16" x14ac:dyDescent="0.3">
      <c r="B20" s="4">
        <v>8</v>
      </c>
      <c r="C20" s="4" t="s">
        <v>49</v>
      </c>
      <c r="D20" s="4" t="s">
        <v>118</v>
      </c>
      <c r="E20" s="4" t="s">
        <v>118</v>
      </c>
      <c r="F20" s="4" t="s">
        <v>119</v>
      </c>
      <c r="G20" s="83">
        <v>690</v>
      </c>
      <c r="H20" s="89">
        <v>124200</v>
      </c>
      <c r="I20" s="82">
        <v>180</v>
      </c>
      <c r="J20" s="90">
        <v>124200</v>
      </c>
      <c r="K20" s="82">
        <v>280</v>
      </c>
      <c r="L20" s="82">
        <f t="shared" si="0"/>
        <v>193200</v>
      </c>
      <c r="M20" s="82">
        <v>350</v>
      </c>
      <c r="N20" s="82">
        <v>241500</v>
      </c>
      <c r="O20" s="82">
        <v>275</v>
      </c>
      <c r="P20" s="82">
        <v>189750</v>
      </c>
    </row>
    <row r="21" spans="2:16" x14ac:dyDescent="0.3">
      <c r="B21" s="4">
        <v>9</v>
      </c>
      <c r="C21" s="4" t="s">
        <v>49</v>
      </c>
      <c r="D21" s="4" t="s">
        <v>121</v>
      </c>
      <c r="E21" s="4" t="s">
        <v>121</v>
      </c>
      <c r="F21" s="4" t="s">
        <v>122</v>
      </c>
      <c r="G21" s="83">
        <v>7</v>
      </c>
      <c r="H21" s="89">
        <v>3150</v>
      </c>
      <c r="I21" s="82">
        <v>1800</v>
      </c>
      <c r="J21" s="82">
        <v>12600</v>
      </c>
      <c r="K21" s="82">
        <v>450</v>
      </c>
      <c r="L21" s="90">
        <f t="shared" si="0"/>
        <v>3150</v>
      </c>
      <c r="M21" s="82">
        <v>2300</v>
      </c>
      <c r="N21" s="82">
        <v>16100</v>
      </c>
      <c r="O21" s="82">
        <v>1850</v>
      </c>
      <c r="P21" s="82">
        <v>12950</v>
      </c>
    </row>
    <row r="22" spans="2:16" x14ac:dyDescent="0.3">
      <c r="B22" s="4">
        <v>10</v>
      </c>
      <c r="C22" s="4" t="s">
        <v>49</v>
      </c>
      <c r="D22" s="4" t="s">
        <v>124</v>
      </c>
      <c r="E22" s="4" t="s">
        <v>124</v>
      </c>
      <c r="F22" s="4" t="s">
        <v>102</v>
      </c>
      <c r="G22" s="83">
        <v>16</v>
      </c>
      <c r="H22" s="89">
        <v>44000</v>
      </c>
      <c r="I22" s="82">
        <v>2850</v>
      </c>
      <c r="J22" s="82">
        <v>45600</v>
      </c>
      <c r="K22" s="82">
        <v>2750</v>
      </c>
      <c r="L22" s="90">
        <f t="shared" si="0"/>
        <v>44000</v>
      </c>
      <c r="M22" s="82">
        <v>5500</v>
      </c>
      <c r="N22" s="82">
        <v>88000</v>
      </c>
      <c r="O22" s="82">
        <v>5750</v>
      </c>
      <c r="P22" s="82">
        <v>92000</v>
      </c>
    </row>
    <row r="23" spans="2:16" x14ac:dyDescent="0.3">
      <c r="B23" s="4">
        <v>11</v>
      </c>
      <c r="C23" s="4" t="s">
        <v>49</v>
      </c>
      <c r="D23" s="4" t="s">
        <v>126</v>
      </c>
      <c r="E23" s="4" t="s">
        <v>126</v>
      </c>
      <c r="F23" s="4" t="s">
        <v>127</v>
      </c>
      <c r="G23" s="83">
        <v>1</v>
      </c>
      <c r="H23" s="89">
        <v>0</v>
      </c>
      <c r="I23" s="82">
        <v>15000</v>
      </c>
      <c r="J23" s="82">
        <v>15000</v>
      </c>
      <c r="K23" s="82">
        <v>10110</v>
      </c>
      <c r="L23" s="90">
        <f t="shared" si="0"/>
        <v>10110</v>
      </c>
      <c r="M23" s="82">
        <v>45000</v>
      </c>
      <c r="N23" s="82">
        <v>45000</v>
      </c>
      <c r="O23" s="82">
        <v>0</v>
      </c>
      <c r="P23" s="90">
        <v>0</v>
      </c>
    </row>
    <row r="24" spans="2:16" x14ac:dyDescent="0.3">
      <c r="B24" s="4">
        <v>12</v>
      </c>
      <c r="C24" s="4" t="s">
        <v>49</v>
      </c>
      <c r="D24" s="4" t="s">
        <v>128</v>
      </c>
      <c r="E24" s="4" t="s">
        <v>128</v>
      </c>
      <c r="F24" s="4" t="s">
        <v>129</v>
      </c>
      <c r="G24" s="83">
        <v>58</v>
      </c>
      <c r="H24" s="89">
        <v>55100</v>
      </c>
      <c r="I24" s="82">
        <v>1950</v>
      </c>
      <c r="J24" s="82">
        <v>113100</v>
      </c>
      <c r="K24" s="82">
        <v>950</v>
      </c>
      <c r="L24" s="90">
        <f t="shared" si="0"/>
        <v>55100</v>
      </c>
      <c r="M24" s="82">
        <v>1500</v>
      </c>
      <c r="N24" s="82">
        <v>87000</v>
      </c>
      <c r="O24" s="82">
        <v>1850</v>
      </c>
      <c r="P24" s="82">
        <v>107300</v>
      </c>
    </row>
    <row r="25" spans="2:16" x14ac:dyDescent="0.3">
      <c r="B25" s="4">
        <v>13</v>
      </c>
      <c r="C25" s="4" t="s">
        <v>49</v>
      </c>
      <c r="D25" s="4" t="s">
        <v>131</v>
      </c>
      <c r="E25" s="4" t="s">
        <v>131</v>
      </c>
      <c r="F25" s="4" t="s">
        <v>129</v>
      </c>
      <c r="G25" s="83">
        <v>16</v>
      </c>
      <c r="H25" s="89">
        <v>8800</v>
      </c>
      <c r="I25" s="82">
        <v>2180</v>
      </c>
      <c r="J25" s="82">
        <v>34880</v>
      </c>
      <c r="K25" s="82">
        <v>550</v>
      </c>
      <c r="L25" s="90">
        <f t="shared" si="0"/>
        <v>8800</v>
      </c>
      <c r="M25" s="82">
        <v>1200</v>
      </c>
      <c r="N25" s="82">
        <v>19200</v>
      </c>
      <c r="O25" s="82">
        <v>650</v>
      </c>
      <c r="P25" s="82">
        <v>10400</v>
      </c>
    </row>
    <row r="26" spans="2:16" x14ac:dyDescent="0.3">
      <c r="B26" s="4">
        <v>14</v>
      </c>
      <c r="C26" s="4" t="s">
        <v>49</v>
      </c>
      <c r="D26" s="4" t="s">
        <v>132</v>
      </c>
      <c r="E26" s="4" t="s">
        <v>132</v>
      </c>
      <c r="F26" s="4" t="s">
        <v>129</v>
      </c>
      <c r="G26" s="83">
        <v>504</v>
      </c>
      <c r="H26" s="89">
        <v>47880</v>
      </c>
      <c r="I26" s="82">
        <v>240</v>
      </c>
      <c r="J26" s="82">
        <v>120960</v>
      </c>
      <c r="K26" s="82">
        <v>95</v>
      </c>
      <c r="L26" s="90">
        <f t="shared" si="0"/>
        <v>47880</v>
      </c>
      <c r="M26" s="82">
        <v>550</v>
      </c>
      <c r="N26" s="82">
        <v>277200</v>
      </c>
      <c r="O26" s="82">
        <v>650</v>
      </c>
      <c r="P26" s="82">
        <v>327600</v>
      </c>
    </row>
    <row r="27" spans="2:16" x14ac:dyDescent="0.3">
      <c r="B27" s="4">
        <v>15</v>
      </c>
      <c r="C27" s="4" t="s">
        <v>49</v>
      </c>
      <c r="D27" s="4" t="s">
        <v>134</v>
      </c>
      <c r="E27" s="4" t="s">
        <v>134</v>
      </c>
      <c r="F27" s="4" t="s">
        <v>135</v>
      </c>
      <c r="G27" s="83">
        <v>1</v>
      </c>
      <c r="H27" s="89">
        <v>2000</v>
      </c>
      <c r="I27" s="82">
        <v>2000</v>
      </c>
      <c r="J27" s="90">
        <v>2000</v>
      </c>
      <c r="K27" s="82">
        <v>5000</v>
      </c>
      <c r="L27" s="82">
        <f t="shared" si="0"/>
        <v>5000</v>
      </c>
      <c r="M27" s="82">
        <v>5000</v>
      </c>
      <c r="N27" s="82">
        <v>5000</v>
      </c>
      <c r="O27" s="82">
        <v>5000</v>
      </c>
      <c r="P27" s="82">
        <v>5000</v>
      </c>
    </row>
    <row r="28" spans="2:16" x14ac:dyDescent="0.3">
      <c r="B28" s="4">
        <v>16</v>
      </c>
      <c r="C28" s="4" t="s">
        <v>49</v>
      </c>
      <c r="D28" s="4" t="s">
        <v>136</v>
      </c>
      <c r="E28" s="4" t="s">
        <v>136</v>
      </c>
      <c r="F28" s="4" t="s">
        <v>129</v>
      </c>
      <c r="G28" s="83">
        <v>9</v>
      </c>
      <c r="H28" s="89">
        <v>14130</v>
      </c>
      <c r="I28" s="82">
        <v>1570</v>
      </c>
      <c r="J28" s="90">
        <v>14130</v>
      </c>
      <c r="K28" s="82">
        <v>2050</v>
      </c>
      <c r="L28" s="82">
        <f t="shared" si="0"/>
        <v>18450</v>
      </c>
      <c r="M28" s="82">
        <v>3000</v>
      </c>
      <c r="N28" s="82">
        <v>27000</v>
      </c>
      <c r="O28" s="82">
        <v>1850</v>
      </c>
      <c r="P28" s="82">
        <v>16650</v>
      </c>
    </row>
    <row r="29" spans="2:16" x14ac:dyDescent="0.3">
      <c r="B29" s="4">
        <v>17</v>
      </c>
      <c r="C29" s="4" t="s">
        <v>49</v>
      </c>
      <c r="D29" s="4" t="s">
        <v>138</v>
      </c>
      <c r="E29" s="4" t="s">
        <v>138</v>
      </c>
      <c r="F29" s="4" t="s">
        <v>113</v>
      </c>
      <c r="G29" s="83">
        <v>1</v>
      </c>
      <c r="H29" s="89">
        <v>0</v>
      </c>
      <c r="I29" s="82">
        <v>4000</v>
      </c>
      <c r="J29" s="82">
        <v>4000</v>
      </c>
      <c r="K29" s="82">
        <v>10500</v>
      </c>
      <c r="L29" s="90">
        <f t="shared" si="0"/>
        <v>10500</v>
      </c>
      <c r="M29" s="82">
        <v>12000</v>
      </c>
      <c r="N29" s="82">
        <v>12000</v>
      </c>
      <c r="O29" s="82">
        <v>0</v>
      </c>
      <c r="P29" s="90">
        <v>0</v>
      </c>
    </row>
    <row r="30" spans="2:16" x14ac:dyDescent="0.3">
      <c r="B30" s="4">
        <v>18</v>
      </c>
      <c r="C30" s="4" t="s">
        <v>49</v>
      </c>
      <c r="D30" s="4" t="s">
        <v>139</v>
      </c>
      <c r="E30" s="4" t="s">
        <v>139</v>
      </c>
      <c r="F30" s="4" t="s">
        <v>135</v>
      </c>
      <c r="G30" s="83">
        <v>2</v>
      </c>
      <c r="H30" s="89">
        <v>10000</v>
      </c>
      <c r="I30" s="82">
        <v>10000</v>
      </c>
      <c r="J30" s="82">
        <v>20000</v>
      </c>
      <c r="K30" s="82">
        <v>5000</v>
      </c>
      <c r="L30" s="90">
        <f t="shared" si="0"/>
        <v>10000</v>
      </c>
      <c r="M30" s="82">
        <v>5000</v>
      </c>
      <c r="N30" s="90">
        <v>10000</v>
      </c>
      <c r="O30" s="82">
        <v>36000</v>
      </c>
      <c r="P30" s="82">
        <v>72000</v>
      </c>
    </row>
    <row r="31" spans="2:16" x14ac:dyDescent="0.3">
      <c r="B31" s="4">
        <v>19</v>
      </c>
      <c r="C31" s="4" t="s">
        <v>49</v>
      </c>
      <c r="D31" s="4" t="s">
        <v>141</v>
      </c>
      <c r="E31" s="4" t="s">
        <v>141</v>
      </c>
      <c r="F31" s="4" t="s">
        <v>113</v>
      </c>
      <c r="G31" s="83">
        <v>4</v>
      </c>
      <c r="H31" s="89">
        <v>10000</v>
      </c>
      <c r="I31" s="82">
        <v>25000</v>
      </c>
      <c r="J31" s="82">
        <v>100000</v>
      </c>
      <c r="K31" s="82">
        <v>5000</v>
      </c>
      <c r="L31" s="82">
        <f t="shared" si="0"/>
        <v>20000</v>
      </c>
      <c r="M31" s="82">
        <v>2500</v>
      </c>
      <c r="N31" s="90">
        <v>10000</v>
      </c>
      <c r="O31" s="82">
        <v>65000</v>
      </c>
      <c r="P31" s="82">
        <v>260000</v>
      </c>
    </row>
    <row r="32" spans="2:16" x14ac:dyDescent="0.3">
      <c r="B32" s="4">
        <v>20</v>
      </c>
      <c r="C32" s="4" t="s">
        <v>49</v>
      </c>
      <c r="D32" s="4" t="s">
        <v>143</v>
      </c>
      <c r="E32" s="4" t="s">
        <v>143</v>
      </c>
      <c r="F32" s="4" t="s">
        <v>113</v>
      </c>
      <c r="G32" s="83">
        <v>1</v>
      </c>
      <c r="H32" s="89">
        <v>6000</v>
      </c>
      <c r="I32" s="82">
        <v>6000</v>
      </c>
      <c r="J32" s="90">
        <v>6000</v>
      </c>
      <c r="K32" s="82">
        <v>12500</v>
      </c>
      <c r="L32" s="82">
        <f t="shared" si="0"/>
        <v>12500</v>
      </c>
      <c r="M32" s="82">
        <v>10000</v>
      </c>
      <c r="N32" s="82">
        <v>10000</v>
      </c>
      <c r="O32" s="82">
        <v>12000</v>
      </c>
      <c r="P32" s="82">
        <v>12000</v>
      </c>
    </row>
    <row r="33" spans="2:16" x14ac:dyDescent="0.3">
      <c r="B33" s="4">
        <v>21</v>
      </c>
      <c r="C33" s="4" t="s">
        <v>49</v>
      </c>
      <c r="D33" s="4" t="s">
        <v>144</v>
      </c>
      <c r="E33" s="4" t="s">
        <v>144</v>
      </c>
      <c r="F33" s="4" t="s">
        <v>113</v>
      </c>
      <c r="G33" s="83">
        <v>1</v>
      </c>
      <c r="H33" s="89">
        <v>0</v>
      </c>
      <c r="I33" s="82">
        <v>40000</v>
      </c>
      <c r="J33" s="82">
        <v>40000</v>
      </c>
      <c r="K33" s="82">
        <v>15000</v>
      </c>
      <c r="L33" s="90">
        <f t="shared" si="0"/>
        <v>15000</v>
      </c>
      <c r="M33" s="82">
        <v>1</v>
      </c>
      <c r="N33" s="82">
        <v>1</v>
      </c>
      <c r="O33" s="82">
        <v>0</v>
      </c>
      <c r="P33" s="90">
        <v>0</v>
      </c>
    </row>
    <row r="34" spans="2:16" x14ac:dyDescent="0.3">
      <c r="B34" s="4">
        <v>22</v>
      </c>
      <c r="C34" s="4" t="s">
        <v>49</v>
      </c>
      <c r="D34" s="4" t="s">
        <v>145</v>
      </c>
      <c r="E34" s="4" t="s">
        <v>145</v>
      </c>
      <c r="F34" s="4" t="s">
        <v>113</v>
      </c>
      <c r="G34" s="83">
        <v>1</v>
      </c>
      <c r="H34" s="89">
        <v>0</v>
      </c>
      <c r="I34" s="82">
        <v>50000</v>
      </c>
      <c r="J34" s="82">
        <v>50000</v>
      </c>
      <c r="K34" s="82">
        <v>15000</v>
      </c>
      <c r="L34" s="90">
        <f t="shared" si="0"/>
        <v>15000</v>
      </c>
      <c r="M34" s="82">
        <v>1</v>
      </c>
      <c r="N34" s="82">
        <v>1</v>
      </c>
      <c r="O34" s="82">
        <v>0</v>
      </c>
      <c r="P34" s="90">
        <v>0</v>
      </c>
    </row>
    <row r="35" spans="2:16" x14ac:dyDescent="0.3">
      <c r="B35" s="4">
        <v>23</v>
      </c>
      <c r="C35" s="4" t="s">
        <v>49</v>
      </c>
      <c r="D35" s="4" t="s">
        <v>146</v>
      </c>
      <c r="E35" s="4" t="s">
        <v>146</v>
      </c>
      <c r="F35" s="4" t="s">
        <v>113</v>
      </c>
      <c r="G35" s="83">
        <v>1</v>
      </c>
      <c r="H35" s="89">
        <v>0</v>
      </c>
      <c r="I35" s="82">
        <v>25000</v>
      </c>
      <c r="J35" s="82">
        <v>25000</v>
      </c>
      <c r="K35" s="82">
        <v>15000</v>
      </c>
      <c r="L35" s="90">
        <f t="shared" si="0"/>
        <v>15000</v>
      </c>
      <c r="M35" s="82">
        <v>25000</v>
      </c>
      <c r="N35" s="82">
        <v>25000</v>
      </c>
      <c r="O35" s="82">
        <v>0</v>
      </c>
      <c r="P35" s="90">
        <v>0</v>
      </c>
    </row>
    <row r="36" spans="2:16" x14ac:dyDescent="0.3">
      <c r="B36" s="4">
        <v>24</v>
      </c>
      <c r="C36" s="4" t="s">
        <v>49</v>
      </c>
      <c r="D36" s="4" t="s">
        <v>147</v>
      </c>
      <c r="E36" s="4" t="s">
        <v>147</v>
      </c>
      <c r="F36" s="4" t="s">
        <v>113</v>
      </c>
      <c r="G36" s="83">
        <v>1</v>
      </c>
      <c r="H36" s="89">
        <v>7500</v>
      </c>
      <c r="I36" s="82">
        <v>10000</v>
      </c>
      <c r="J36" s="82">
        <v>10000</v>
      </c>
      <c r="K36" s="82">
        <v>12500</v>
      </c>
      <c r="L36" s="82">
        <f t="shared" si="0"/>
        <v>12500</v>
      </c>
      <c r="M36" s="82">
        <v>7500</v>
      </c>
      <c r="N36" s="90">
        <v>7500</v>
      </c>
      <c r="O36" s="82">
        <v>23500</v>
      </c>
      <c r="P36" s="82">
        <v>23500</v>
      </c>
    </row>
    <row r="37" spans="2:16" x14ac:dyDescent="0.3">
      <c r="B37" s="13">
        <v>2</v>
      </c>
      <c r="C37" s="13" t="s">
        <v>49</v>
      </c>
      <c r="D37" s="13" t="s">
        <v>54</v>
      </c>
      <c r="E37" s="13" t="s">
        <v>54</v>
      </c>
      <c r="F37" s="13" t="s">
        <v>51</v>
      </c>
      <c r="G37" s="88">
        <v>1</v>
      </c>
      <c r="H37" s="88"/>
      <c r="I37" s="81"/>
      <c r="J37" s="81">
        <v>335530</v>
      </c>
      <c r="K37" s="81"/>
      <c r="L37" s="81">
        <f>SUM(L38:L63)</f>
        <v>286175</v>
      </c>
      <c r="M37" s="81"/>
      <c r="N37" s="81">
        <v>292550</v>
      </c>
      <c r="O37" s="82" t="s">
        <v>56</v>
      </c>
      <c r="P37" s="83"/>
    </row>
    <row r="38" spans="2:16" x14ac:dyDescent="0.3">
      <c r="B38" s="4">
        <v>25</v>
      </c>
      <c r="C38" s="4" t="s">
        <v>49</v>
      </c>
      <c r="D38" s="4" t="s">
        <v>148</v>
      </c>
      <c r="E38" s="4" t="s">
        <v>148</v>
      </c>
      <c r="F38" s="4" t="s">
        <v>149</v>
      </c>
      <c r="G38" s="83">
        <v>1</v>
      </c>
      <c r="H38" s="89">
        <v>35000</v>
      </c>
      <c r="I38" s="82">
        <v>38765</v>
      </c>
      <c r="J38" s="82">
        <v>38765</v>
      </c>
      <c r="K38" s="82">
        <v>35000</v>
      </c>
      <c r="L38" s="90">
        <f t="shared" si="0"/>
        <v>35000</v>
      </c>
      <c r="M38" s="82">
        <v>35000</v>
      </c>
      <c r="N38" s="90">
        <v>35000</v>
      </c>
      <c r="O38" s="82" t="s">
        <v>56</v>
      </c>
      <c r="P38" s="83"/>
    </row>
    <row r="39" spans="2:16" x14ac:dyDescent="0.3">
      <c r="B39" s="4">
        <v>26</v>
      </c>
      <c r="C39" s="4" t="s">
        <v>49</v>
      </c>
      <c r="D39" s="4" t="s">
        <v>150</v>
      </c>
      <c r="E39" s="4" t="s">
        <v>150</v>
      </c>
      <c r="F39" s="4" t="s">
        <v>149</v>
      </c>
      <c r="G39" s="83">
        <v>1</v>
      </c>
      <c r="H39" s="89">
        <v>5000</v>
      </c>
      <c r="I39" s="82">
        <v>20250</v>
      </c>
      <c r="J39" s="82">
        <v>20250</v>
      </c>
      <c r="K39" s="82">
        <v>15500</v>
      </c>
      <c r="L39" s="82">
        <f t="shared" si="0"/>
        <v>15500</v>
      </c>
      <c r="M39" s="82">
        <v>5000</v>
      </c>
      <c r="N39" s="90">
        <v>5000</v>
      </c>
      <c r="O39" s="82" t="s">
        <v>56</v>
      </c>
      <c r="P39" s="83"/>
    </row>
    <row r="40" spans="2:16" x14ac:dyDescent="0.3">
      <c r="B40" s="4">
        <v>27</v>
      </c>
      <c r="C40" s="4" t="s">
        <v>49</v>
      </c>
      <c r="D40" s="4" t="s">
        <v>151</v>
      </c>
      <c r="E40" s="4" t="s">
        <v>151</v>
      </c>
      <c r="F40" s="4" t="s">
        <v>149</v>
      </c>
      <c r="G40" s="83">
        <v>1</v>
      </c>
      <c r="H40" s="89">
        <v>9110</v>
      </c>
      <c r="I40" s="82">
        <v>9110</v>
      </c>
      <c r="J40" s="90">
        <v>9110</v>
      </c>
      <c r="K40" s="82">
        <v>15000</v>
      </c>
      <c r="L40" s="82">
        <f t="shared" si="0"/>
        <v>15000</v>
      </c>
      <c r="M40" s="82">
        <v>15000</v>
      </c>
      <c r="N40" s="82">
        <v>15000</v>
      </c>
      <c r="O40" s="82" t="s">
        <v>56</v>
      </c>
      <c r="P40" s="83"/>
    </row>
    <row r="41" spans="2:16" x14ac:dyDescent="0.3">
      <c r="B41" s="4">
        <v>28</v>
      </c>
      <c r="C41" s="4" t="s">
        <v>49</v>
      </c>
      <c r="D41" s="4" t="s">
        <v>152</v>
      </c>
      <c r="E41" s="4" t="s">
        <v>152</v>
      </c>
      <c r="F41" s="4" t="s">
        <v>153</v>
      </c>
      <c r="G41" s="83">
        <v>1</v>
      </c>
      <c r="H41" s="89">
        <v>6260</v>
      </c>
      <c r="I41" s="82">
        <v>6260</v>
      </c>
      <c r="J41" s="90">
        <v>6260</v>
      </c>
      <c r="K41" s="82">
        <v>9500</v>
      </c>
      <c r="L41" s="82">
        <f t="shared" si="0"/>
        <v>9500</v>
      </c>
      <c r="M41" s="82">
        <v>13000</v>
      </c>
      <c r="N41" s="82">
        <v>13000</v>
      </c>
      <c r="O41" s="82" t="s">
        <v>56</v>
      </c>
      <c r="P41" s="83"/>
    </row>
    <row r="42" spans="2:16" x14ac:dyDescent="0.3">
      <c r="B42" s="4">
        <v>29</v>
      </c>
      <c r="C42" s="4" t="s">
        <v>49</v>
      </c>
      <c r="D42" s="4" t="s">
        <v>154</v>
      </c>
      <c r="E42" s="4" t="s">
        <v>154</v>
      </c>
      <c r="F42" s="4" t="s">
        <v>153</v>
      </c>
      <c r="G42" s="83">
        <v>4</v>
      </c>
      <c r="H42" s="89">
        <v>540</v>
      </c>
      <c r="I42" s="82">
        <v>135</v>
      </c>
      <c r="J42" s="90">
        <v>540</v>
      </c>
      <c r="K42" s="82">
        <v>210</v>
      </c>
      <c r="L42" s="82">
        <f t="shared" si="0"/>
        <v>840</v>
      </c>
      <c r="M42" s="82">
        <v>1550</v>
      </c>
      <c r="N42" s="82">
        <v>6200</v>
      </c>
      <c r="O42" s="82" t="s">
        <v>56</v>
      </c>
      <c r="P42" s="83"/>
    </row>
    <row r="43" spans="2:16" x14ac:dyDescent="0.3">
      <c r="B43" s="4">
        <v>30</v>
      </c>
      <c r="C43" s="4" t="s">
        <v>49</v>
      </c>
      <c r="D43" s="4" t="s">
        <v>155</v>
      </c>
      <c r="E43" s="4" t="s">
        <v>155</v>
      </c>
      <c r="F43" s="4" t="s">
        <v>113</v>
      </c>
      <c r="G43" s="83">
        <v>1</v>
      </c>
      <c r="H43" s="89">
        <v>6000</v>
      </c>
      <c r="I43" s="82">
        <v>10060</v>
      </c>
      <c r="J43" s="82">
        <v>10060</v>
      </c>
      <c r="K43" s="82">
        <v>7500</v>
      </c>
      <c r="L43" s="82">
        <f t="shared" si="0"/>
        <v>7500</v>
      </c>
      <c r="M43" s="82">
        <v>6000</v>
      </c>
      <c r="N43" s="90">
        <v>6000</v>
      </c>
      <c r="O43" s="82" t="s">
        <v>56</v>
      </c>
      <c r="P43" s="83"/>
    </row>
    <row r="44" spans="2:16" x14ac:dyDescent="0.3">
      <c r="B44" s="4">
        <v>31</v>
      </c>
      <c r="C44" s="4" t="s">
        <v>49</v>
      </c>
      <c r="D44" s="4" t="s">
        <v>156</v>
      </c>
      <c r="E44" s="4" t="s">
        <v>156</v>
      </c>
      <c r="F44" s="4" t="s">
        <v>113</v>
      </c>
      <c r="G44" s="83">
        <v>6</v>
      </c>
      <c r="H44" s="89">
        <v>9600</v>
      </c>
      <c r="I44" s="82">
        <v>1600</v>
      </c>
      <c r="J44" s="90">
        <v>9600</v>
      </c>
      <c r="K44" s="82">
        <v>2550</v>
      </c>
      <c r="L44" s="82">
        <f t="shared" si="0"/>
        <v>15300</v>
      </c>
      <c r="M44" s="82">
        <v>2200</v>
      </c>
      <c r="N44" s="82">
        <v>13200</v>
      </c>
      <c r="O44" s="82" t="s">
        <v>56</v>
      </c>
      <c r="P44" s="83"/>
    </row>
    <row r="45" spans="2:16" x14ac:dyDescent="0.3">
      <c r="B45" s="4">
        <v>32</v>
      </c>
      <c r="C45" s="4" t="s">
        <v>49</v>
      </c>
      <c r="D45" s="4" t="s">
        <v>158</v>
      </c>
      <c r="E45" s="4" t="s">
        <v>158</v>
      </c>
      <c r="F45" s="4" t="s">
        <v>113</v>
      </c>
      <c r="G45" s="83">
        <v>10</v>
      </c>
      <c r="H45" s="89">
        <v>16000</v>
      </c>
      <c r="I45" s="82">
        <v>2270</v>
      </c>
      <c r="J45" s="82">
        <v>22700</v>
      </c>
      <c r="K45" s="82">
        <v>1600</v>
      </c>
      <c r="L45" s="90">
        <f t="shared" ref="L45:L76" si="1">K45*$G45</f>
        <v>16000</v>
      </c>
      <c r="M45" s="82">
        <v>1600</v>
      </c>
      <c r="N45" s="90">
        <v>16000</v>
      </c>
      <c r="O45" s="82" t="s">
        <v>56</v>
      </c>
      <c r="P45" s="83"/>
    </row>
    <row r="46" spans="2:16" x14ac:dyDescent="0.3">
      <c r="B46" s="4">
        <v>33</v>
      </c>
      <c r="C46" s="4" t="s">
        <v>49</v>
      </c>
      <c r="D46" s="4" t="s">
        <v>160</v>
      </c>
      <c r="E46" s="4" t="s">
        <v>160</v>
      </c>
      <c r="F46" s="4" t="s">
        <v>113</v>
      </c>
      <c r="G46" s="83">
        <v>2</v>
      </c>
      <c r="H46" s="89">
        <v>3600</v>
      </c>
      <c r="I46" s="82">
        <v>2400</v>
      </c>
      <c r="J46" s="82">
        <v>4800</v>
      </c>
      <c r="K46" s="82">
        <v>3000</v>
      </c>
      <c r="L46" s="82">
        <f t="shared" si="1"/>
        <v>6000</v>
      </c>
      <c r="M46" s="82">
        <v>1800</v>
      </c>
      <c r="N46" s="90">
        <v>3600</v>
      </c>
      <c r="O46" s="82" t="s">
        <v>56</v>
      </c>
      <c r="P46" s="83"/>
    </row>
    <row r="47" spans="2:16" x14ac:dyDescent="0.3">
      <c r="B47" s="4">
        <v>34</v>
      </c>
      <c r="C47" s="4" t="s">
        <v>49</v>
      </c>
      <c r="D47" s="4" t="s">
        <v>161</v>
      </c>
      <c r="E47" s="4" t="s">
        <v>161</v>
      </c>
      <c r="F47" s="4" t="s">
        <v>113</v>
      </c>
      <c r="G47" s="83">
        <v>15</v>
      </c>
      <c r="H47" s="89">
        <v>18000</v>
      </c>
      <c r="I47" s="82">
        <v>2400</v>
      </c>
      <c r="J47" s="82">
        <v>36000</v>
      </c>
      <c r="K47" s="82">
        <v>2250</v>
      </c>
      <c r="L47" s="82">
        <f t="shared" si="1"/>
        <v>33750</v>
      </c>
      <c r="M47" s="82">
        <v>1200</v>
      </c>
      <c r="N47" s="90">
        <v>18000</v>
      </c>
      <c r="O47" s="82" t="s">
        <v>56</v>
      </c>
      <c r="P47" s="83"/>
    </row>
    <row r="48" spans="2:16" x14ac:dyDescent="0.3">
      <c r="B48" s="4">
        <v>35</v>
      </c>
      <c r="C48" s="4" t="s">
        <v>49</v>
      </c>
      <c r="D48" s="4" t="s">
        <v>163</v>
      </c>
      <c r="E48" s="4" t="s">
        <v>163</v>
      </c>
      <c r="F48" s="4" t="s">
        <v>113</v>
      </c>
      <c r="G48" s="83">
        <v>4</v>
      </c>
      <c r="H48" s="89">
        <v>4800</v>
      </c>
      <c r="I48" s="82">
        <v>2270</v>
      </c>
      <c r="J48" s="82">
        <v>9080</v>
      </c>
      <c r="K48" s="82">
        <v>2550</v>
      </c>
      <c r="L48" s="82">
        <f t="shared" si="1"/>
        <v>10200</v>
      </c>
      <c r="M48" s="82">
        <v>1200</v>
      </c>
      <c r="N48" s="90">
        <v>4800</v>
      </c>
      <c r="O48" s="82" t="s">
        <v>56</v>
      </c>
      <c r="P48" s="83"/>
    </row>
    <row r="49" spans="2:16" x14ac:dyDescent="0.3">
      <c r="B49" s="4">
        <v>36</v>
      </c>
      <c r="C49" s="4" t="s">
        <v>49</v>
      </c>
      <c r="D49" s="4" t="s">
        <v>164</v>
      </c>
      <c r="E49" s="4" t="s">
        <v>164</v>
      </c>
      <c r="F49" s="4" t="s">
        <v>113</v>
      </c>
      <c r="G49" s="83">
        <v>6</v>
      </c>
      <c r="H49" s="89">
        <v>10800</v>
      </c>
      <c r="I49" s="82">
        <v>2140</v>
      </c>
      <c r="J49" s="82">
        <v>12840</v>
      </c>
      <c r="K49" s="82">
        <v>2250</v>
      </c>
      <c r="L49" s="82">
        <f t="shared" si="1"/>
        <v>13500</v>
      </c>
      <c r="M49" s="82">
        <v>1800</v>
      </c>
      <c r="N49" s="90">
        <v>10800</v>
      </c>
      <c r="O49" s="82" t="s">
        <v>56</v>
      </c>
      <c r="P49" s="83"/>
    </row>
    <row r="50" spans="2:16" x14ac:dyDescent="0.3">
      <c r="B50" s="4">
        <v>37</v>
      </c>
      <c r="C50" s="4" t="s">
        <v>49</v>
      </c>
      <c r="D50" s="4" t="s">
        <v>165</v>
      </c>
      <c r="E50" s="4" t="s">
        <v>165</v>
      </c>
      <c r="F50" s="4" t="s">
        <v>113</v>
      </c>
      <c r="G50" s="83">
        <v>1</v>
      </c>
      <c r="H50" s="89">
        <v>225</v>
      </c>
      <c r="I50" s="82">
        <v>8890</v>
      </c>
      <c r="J50" s="82">
        <v>8890</v>
      </c>
      <c r="K50" s="82">
        <v>225</v>
      </c>
      <c r="L50" s="90">
        <f t="shared" si="1"/>
        <v>225</v>
      </c>
      <c r="M50" s="82">
        <v>13500</v>
      </c>
      <c r="N50" s="82">
        <v>13500</v>
      </c>
      <c r="O50" s="82" t="s">
        <v>56</v>
      </c>
      <c r="P50" s="83"/>
    </row>
    <row r="51" spans="2:16" x14ac:dyDescent="0.3">
      <c r="B51" s="4">
        <v>38</v>
      </c>
      <c r="C51" s="4" t="s">
        <v>49</v>
      </c>
      <c r="D51" s="4" t="s">
        <v>166</v>
      </c>
      <c r="E51" s="4" t="s">
        <v>166</v>
      </c>
      <c r="F51" s="4" t="s">
        <v>113</v>
      </c>
      <c r="G51" s="83">
        <v>4</v>
      </c>
      <c r="H51" s="89">
        <v>7200</v>
      </c>
      <c r="I51" s="82">
        <v>2680</v>
      </c>
      <c r="J51" s="82">
        <v>10720</v>
      </c>
      <c r="K51" s="82">
        <v>3000</v>
      </c>
      <c r="L51" s="82">
        <f t="shared" si="1"/>
        <v>12000</v>
      </c>
      <c r="M51" s="82">
        <v>1800</v>
      </c>
      <c r="N51" s="90">
        <v>7200</v>
      </c>
      <c r="O51" s="82" t="s">
        <v>56</v>
      </c>
      <c r="P51" s="83"/>
    </row>
    <row r="52" spans="2:16" x14ac:dyDescent="0.3">
      <c r="B52" s="4">
        <v>39</v>
      </c>
      <c r="C52" s="4" t="s">
        <v>49</v>
      </c>
      <c r="D52" s="4" t="s">
        <v>167</v>
      </c>
      <c r="E52" s="4" t="s">
        <v>167</v>
      </c>
      <c r="F52" s="4" t="s">
        <v>113</v>
      </c>
      <c r="G52" s="83">
        <v>2</v>
      </c>
      <c r="H52" s="89">
        <v>2400</v>
      </c>
      <c r="I52" s="82">
        <v>2270</v>
      </c>
      <c r="J52" s="82">
        <v>4540</v>
      </c>
      <c r="K52" s="82">
        <v>2000</v>
      </c>
      <c r="L52" s="82">
        <f t="shared" si="1"/>
        <v>4000</v>
      </c>
      <c r="M52" s="82">
        <v>1200</v>
      </c>
      <c r="N52" s="90">
        <v>2400</v>
      </c>
      <c r="O52" s="82" t="s">
        <v>56</v>
      </c>
      <c r="P52" s="83"/>
    </row>
    <row r="53" spans="2:16" x14ac:dyDescent="0.3">
      <c r="B53" s="4">
        <v>40</v>
      </c>
      <c r="C53" s="4" t="s">
        <v>49</v>
      </c>
      <c r="D53" s="4" t="s">
        <v>168</v>
      </c>
      <c r="E53" s="4" t="s">
        <v>168</v>
      </c>
      <c r="F53" s="4" t="s">
        <v>113</v>
      </c>
      <c r="G53" s="83">
        <v>1</v>
      </c>
      <c r="H53" s="89">
        <v>4500</v>
      </c>
      <c r="I53" s="82">
        <v>9720</v>
      </c>
      <c r="J53" s="82">
        <v>9720</v>
      </c>
      <c r="K53" s="82">
        <v>6000</v>
      </c>
      <c r="L53" s="82">
        <f t="shared" si="1"/>
        <v>6000</v>
      </c>
      <c r="M53" s="82">
        <v>4500</v>
      </c>
      <c r="N53" s="90">
        <v>4500</v>
      </c>
      <c r="O53" s="82" t="s">
        <v>56</v>
      </c>
      <c r="P53" s="83"/>
    </row>
    <row r="54" spans="2:16" x14ac:dyDescent="0.3">
      <c r="B54" s="4">
        <v>41</v>
      </c>
      <c r="C54" s="4" t="s">
        <v>49</v>
      </c>
      <c r="D54" s="4" t="s">
        <v>169</v>
      </c>
      <c r="E54" s="4" t="s">
        <v>169</v>
      </c>
      <c r="F54" s="4" t="s">
        <v>153</v>
      </c>
      <c r="G54" s="83">
        <v>14</v>
      </c>
      <c r="H54" s="89">
        <v>16800</v>
      </c>
      <c r="I54" s="82">
        <v>1830</v>
      </c>
      <c r="J54" s="82">
        <v>25620</v>
      </c>
      <c r="K54" s="82">
        <v>2000</v>
      </c>
      <c r="L54" s="82">
        <f t="shared" si="1"/>
        <v>28000</v>
      </c>
      <c r="M54" s="82">
        <v>1200</v>
      </c>
      <c r="N54" s="90">
        <v>16800</v>
      </c>
      <c r="O54" s="82" t="s">
        <v>56</v>
      </c>
      <c r="P54" s="83"/>
    </row>
    <row r="55" spans="2:16" x14ac:dyDescent="0.3">
      <c r="B55" s="4">
        <v>42</v>
      </c>
      <c r="C55" s="4" t="s">
        <v>49</v>
      </c>
      <c r="D55" s="4" t="s">
        <v>171</v>
      </c>
      <c r="E55" s="4" t="s">
        <v>171</v>
      </c>
      <c r="F55" s="4" t="s">
        <v>116</v>
      </c>
      <c r="G55" s="83">
        <v>50</v>
      </c>
      <c r="H55" s="89">
        <v>10500</v>
      </c>
      <c r="I55" s="82">
        <v>210</v>
      </c>
      <c r="J55" s="90">
        <v>10500</v>
      </c>
      <c r="K55" s="82">
        <v>300</v>
      </c>
      <c r="L55" s="82">
        <f t="shared" si="1"/>
        <v>15000</v>
      </c>
      <c r="M55" s="82">
        <v>350</v>
      </c>
      <c r="N55" s="82">
        <v>17500</v>
      </c>
      <c r="O55" s="82" t="s">
        <v>56</v>
      </c>
      <c r="P55" s="83"/>
    </row>
    <row r="56" spans="2:16" x14ac:dyDescent="0.3">
      <c r="B56" s="4">
        <v>43</v>
      </c>
      <c r="C56" s="4" t="s">
        <v>49</v>
      </c>
      <c r="D56" s="4" t="s">
        <v>173</v>
      </c>
      <c r="E56" s="4" t="s">
        <v>173</v>
      </c>
      <c r="F56" s="4" t="s">
        <v>174</v>
      </c>
      <c r="G56" s="83">
        <v>68</v>
      </c>
      <c r="H56" s="89">
        <v>9860</v>
      </c>
      <c r="I56" s="82">
        <v>195</v>
      </c>
      <c r="J56" s="82">
        <v>13260</v>
      </c>
      <c r="K56" s="82">
        <v>125</v>
      </c>
      <c r="L56" s="90">
        <f t="shared" si="1"/>
        <v>8500</v>
      </c>
      <c r="M56" s="82">
        <v>150</v>
      </c>
      <c r="N56" s="82">
        <v>10200</v>
      </c>
      <c r="O56" s="82" t="s">
        <v>56</v>
      </c>
      <c r="P56" s="83"/>
    </row>
    <row r="57" spans="2:16" x14ac:dyDescent="0.3">
      <c r="B57" s="4">
        <v>44</v>
      </c>
      <c r="C57" s="4" t="s">
        <v>49</v>
      </c>
      <c r="D57" s="4" t="s">
        <v>176</v>
      </c>
      <c r="E57" s="4" t="s">
        <v>176</v>
      </c>
      <c r="F57" s="4" t="s">
        <v>127</v>
      </c>
      <c r="G57" s="83">
        <v>1</v>
      </c>
      <c r="H57" s="89">
        <v>5000</v>
      </c>
      <c r="I57" s="82">
        <v>15000</v>
      </c>
      <c r="J57" s="82">
        <v>15000</v>
      </c>
      <c r="K57" s="82">
        <v>8500</v>
      </c>
      <c r="L57" s="82">
        <f t="shared" si="1"/>
        <v>8500</v>
      </c>
      <c r="M57" s="82">
        <v>5000</v>
      </c>
      <c r="N57" s="90">
        <v>5000</v>
      </c>
      <c r="O57" s="82" t="s">
        <v>56</v>
      </c>
      <c r="P57" s="83"/>
    </row>
    <row r="58" spans="2:16" x14ac:dyDescent="0.3">
      <c r="B58" s="4">
        <v>45</v>
      </c>
      <c r="C58" s="4" t="s">
        <v>49</v>
      </c>
      <c r="D58" s="4" t="s">
        <v>177</v>
      </c>
      <c r="E58" s="4" t="s">
        <v>177</v>
      </c>
      <c r="F58" s="4" t="s">
        <v>153</v>
      </c>
      <c r="G58" s="83">
        <v>1</v>
      </c>
      <c r="H58" s="89">
        <v>1420</v>
      </c>
      <c r="I58" s="82">
        <v>1420</v>
      </c>
      <c r="J58" s="90">
        <v>1420</v>
      </c>
      <c r="K58" s="82">
        <v>8500</v>
      </c>
      <c r="L58" s="82">
        <f t="shared" si="1"/>
        <v>8500</v>
      </c>
      <c r="M58" s="82">
        <v>7500</v>
      </c>
      <c r="N58" s="82">
        <v>7500</v>
      </c>
      <c r="O58" s="82" t="s">
        <v>56</v>
      </c>
      <c r="P58" s="83"/>
    </row>
    <row r="59" spans="2:16" x14ac:dyDescent="0.3">
      <c r="B59" s="4">
        <v>46</v>
      </c>
      <c r="C59" s="4" t="s">
        <v>49</v>
      </c>
      <c r="D59" s="4" t="s">
        <v>178</v>
      </c>
      <c r="E59" s="4" t="s">
        <v>178</v>
      </c>
      <c r="F59" s="4" t="s">
        <v>113</v>
      </c>
      <c r="G59" s="83">
        <v>39</v>
      </c>
      <c r="H59" s="89">
        <v>9750</v>
      </c>
      <c r="I59" s="82">
        <v>745</v>
      </c>
      <c r="J59" s="82">
        <v>29055</v>
      </c>
      <c r="K59" s="82">
        <v>250</v>
      </c>
      <c r="L59" s="82">
        <f t="shared" si="1"/>
        <v>9750</v>
      </c>
      <c r="M59" s="82">
        <v>250</v>
      </c>
      <c r="N59" s="90">
        <v>9750</v>
      </c>
      <c r="O59" s="82" t="s">
        <v>56</v>
      </c>
      <c r="P59" s="83"/>
    </row>
    <row r="60" spans="2:16" x14ac:dyDescent="0.3">
      <c r="B60" s="4">
        <v>47</v>
      </c>
      <c r="C60" s="4" t="s">
        <v>49</v>
      </c>
      <c r="D60" s="4" t="s">
        <v>180</v>
      </c>
      <c r="E60" s="4" t="s">
        <v>180</v>
      </c>
      <c r="F60" s="4" t="s">
        <v>181</v>
      </c>
      <c r="G60" s="83">
        <v>56</v>
      </c>
      <c r="H60" s="89">
        <v>4480</v>
      </c>
      <c r="I60" s="82">
        <v>290</v>
      </c>
      <c r="J60" s="82">
        <v>16240</v>
      </c>
      <c r="K60" s="82">
        <v>60</v>
      </c>
      <c r="L60" s="90">
        <f t="shared" si="1"/>
        <v>3360</v>
      </c>
      <c r="M60" s="82">
        <v>850</v>
      </c>
      <c r="N60" s="82">
        <v>47600</v>
      </c>
      <c r="O60" s="82" t="s">
        <v>56</v>
      </c>
      <c r="P60" s="83"/>
    </row>
    <row r="61" spans="2:16" x14ac:dyDescent="0.3">
      <c r="B61" s="4">
        <v>48</v>
      </c>
      <c r="C61" s="4" t="s">
        <v>49</v>
      </c>
      <c r="D61" s="4" t="s">
        <v>183</v>
      </c>
      <c r="E61" s="4" t="s">
        <v>183</v>
      </c>
      <c r="F61" s="4" t="s">
        <v>113</v>
      </c>
      <c r="G61" s="83">
        <v>1</v>
      </c>
      <c r="H61" s="89">
        <v>1150</v>
      </c>
      <c r="I61" s="82">
        <v>1150</v>
      </c>
      <c r="J61" s="90">
        <v>1150</v>
      </c>
      <c r="K61" s="82">
        <v>2500</v>
      </c>
      <c r="L61" s="82">
        <f t="shared" si="1"/>
        <v>2500</v>
      </c>
      <c r="M61" s="82">
        <v>1500</v>
      </c>
      <c r="N61" s="82">
        <v>1500</v>
      </c>
      <c r="O61" s="82" t="s">
        <v>56</v>
      </c>
      <c r="P61" s="83"/>
    </row>
    <row r="62" spans="2:16" x14ac:dyDescent="0.3">
      <c r="B62" s="4">
        <v>49</v>
      </c>
      <c r="C62" s="4" t="s">
        <v>49</v>
      </c>
      <c r="D62" s="4" t="s">
        <v>184</v>
      </c>
      <c r="E62" s="4" t="s">
        <v>184</v>
      </c>
      <c r="F62" s="4" t="s">
        <v>113</v>
      </c>
      <c r="G62" s="83">
        <v>2</v>
      </c>
      <c r="H62" s="89">
        <v>1500</v>
      </c>
      <c r="I62" s="82">
        <v>1150</v>
      </c>
      <c r="J62" s="82">
        <v>2300</v>
      </c>
      <c r="K62" s="82">
        <v>350</v>
      </c>
      <c r="L62" s="82">
        <f t="shared" si="1"/>
        <v>700</v>
      </c>
      <c r="M62" s="82">
        <v>750</v>
      </c>
      <c r="N62" s="90">
        <v>1500</v>
      </c>
      <c r="O62" s="82" t="s">
        <v>56</v>
      </c>
      <c r="P62" s="83"/>
    </row>
    <row r="63" spans="2:16" x14ac:dyDescent="0.3">
      <c r="B63" s="4">
        <v>50</v>
      </c>
      <c r="C63" s="4" t="s">
        <v>49</v>
      </c>
      <c r="D63" s="4" t="s">
        <v>185</v>
      </c>
      <c r="E63" s="4" t="s">
        <v>185</v>
      </c>
      <c r="F63" s="4" t="s">
        <v>113</v>
      </c>
      <c r="G63" s="83">
        <v>1</v>
      </c>
      <c r="H63" s="89">
        <v>1000</v>
      </c>
      <c r="I63" s="82">
        <v>7110</v>
      </c>
      <c r="J63" s="82">
        <v>7110</v>
      </c>
      <c r="K63" s="82">
        <v>1050</v>
      </c>
      <c r="L63" s="82">
        <f t="shared" si="1"/>
        <v>1050</v>
      </c>
      <c r="M63" s="82">
        <v>1000</v>
      </c>
      <c r="N63" s="90">
        <v>1000</v>
      </c>
      <c r="O63" s="82" t="s">
        <v>56</v>
      </c>
      <c r="P63" s="83"/>
    </row>
    <row r="64" spans="2:16" x14ac:dyDescent="0.3">
      <c r="B64" s="13">
        <v>3</v>
      </c>
      <c r="C64" s="13" t="s">
        <v>49</v>
      </c>
      <c r="D64" s="13" t="s">
        <v>57</v>
      </c>
      <c r="E64" s="13" t="s">
        <v>57</v>
      </c>
      <c r="F64" s="13" t="s">
        <v>51</v>
      </c>
      <c r="G64" s="88">
        <v>1</v>
      </c>
      <c r="H64" s="88"/>
      <c r="I64" s="81"/>
      <c r="J64" s="81">
        <v>132350</v>
      </c>
      <c r="K64" s="81"/>
      <c r="L64" s="81">
        <f>SUM(L65:L78)</f>
        <v>66650</v>
      </c>
      <c r="M64" s="81"/>
      <c r="N64" s="81">
        <v>181250</v>
      </c>
      <c r="O64" s="81"/>
      <c r="P64" s="81">
        <v>221325</v>
      </c>
    </row>
    <row r="65" spans="2:16" x14ac:dyDescent="0.3">
      <c r="B65" s="4">
        <v>51</v>
      </c>
      <c r="C65" s="4" t="s">
        <v>49</v>
      </c>
      <c r="D65" s="4" t="s">
        <v>186</v>
      </c>
      <c r="E65" s="4" t="s">
        <v>186</v>
      </c>
      <c r="F65" s="4" t="s">
        <v>187</v>
      </c>
      <c r="G65" s="83">
        <v>1</v>
      </c>
      <c r="H65" s="89">
        <v>1450</v>
      </c>
      <c r="I65" s="82">
        <v>1800</v>
      </c>
      <c r="J65" s="82">
        <v>1800</v>
      </c>
      <c r="K65" s="82">
        <v>1050</v>
      </c>
      <c r="L65" s="90">
        <f t="shared" si="1"/>
        <v>1050</v>
      </c>
      <c r="M65" s="82">
        <v>3500</v>
      </c>
      <c r="N65" s="82">
        <v>3500</v>
      </c>
      <c r="O65" s="82">
        <v>2550</v>
      </c>
      <c r="P65" s="82">
        <v>2550</v>
      </c>
    </row>
    <row r="66" spans="2:16" x14ac:dyDescent="0.3">
      <c r="B66" s="4">
        <v>52</v>
      </c>
      <c r="C66" s="4" t="s">
        <v>49</v>
      </c>
      <c r="D66" s="4" t="s">
        <v>188</v>
      </c>
      <c r="E66" s="4" t="s">
        <v>188</v>
      </c>
      <c r="F66" s="4" t="s">
        <v>153</v>
      </c>
      <c r="G66" s="83">
        <v>5</v>
      </c>
      <c r="H66" s="89">
        <v>9750</v>
      </c>
      <c r="I66" s="82">
        <v>2500</v>
      </c>
      <c r="J66" s="82">
        <v>12500</v>
      </c>
      <c r="K66" s="82">
        <v>1250</v>
      </c>
      <c r="L66" s="90">
        <f t="shared" si="1"/>
        <v>6250</v>
      </c>
      <c r="M66" s="82">
        <v>3500</v>
      </c>
      <c r="N66" s="82">
        <v>17500</v>
      </c>
      <c r="O66" s="82">
        <v>6500</v>
      </c>
      <c r="P66" s="82">
        <v>32500</v>
      </c>
    </row>
    <row r="67" spans="2:16" x14ac:dyDescent="0.3">
      <c r="B67" s="4">
        <v>53</v>
      </c>
      <c r="C67" s="4" t="s">
        <v>49</v>
      </c>
      <c r="D67" s="4" t="s">
        <v>189</v>
      </c>
      <c r="E67" s="4" t="s">
        <v>189</v>
      </c>
      <c r="F67" s="4" t="s">
        <v>153</v>
      </c>
      <c r="G67" s="83">
        <v>7</v>
      </c>
      <c r="H67" s="89">
        <v>11550</v>
      </c>
      <c r="I67" s="82">
        <v>2150</v>
      </c>
      <c r="J67" s="82">
        <v>15050</v>
      </c>
      <c r="K67" s="82">
        <v>1150</v>
      </c>
      <c r="L67" s="90">
        <f t="shared" si="1"/>
        <v>8050</v>
      </c>
      <c r="M67" s="82">
        <v>2500</v>
      </c>
      <c r="N67" s="82">
        <v>17500</v>
      </c>
      <c r="O67" s="82">
        <v>1850</v>
      </c>
      <c r="P67" s="82">
        <v>12950</v>
      </c>
    </row>
    <row r="68" spans="2:16" x14ac:dyDescent="0.3">
      <c r="B68" s="4">
        <v>54</v>
      </c>
      <c r="C68" s="4" t="s">
        <v>49</v>
      </c>
      <c r="D68" s="4" t="s">
        <v>190</v>
      </c>
      <c r="E68" s="4" t="s">
        <v>190</v>
      </c>
      <c r="F68" s="4" t="s">
        <v>187</v>
      </c>
      <c r="G68" s="83">
        <v>1</v>
      </c>
      <c r="H68" s="89">
        <v>4500</v>
      </c>
      <c r="I68" s="82">
        <v>8500</v>
      </c>
      <c r="J68" s="82">
        <v>8500</v>
      </c>
      <c r="K68" s="82">
        <v>2000</v>
      </c>
      <c r="L68" s="90">
        <f t="shared" si="1"/>
        <v>2000</v>
      </c>
      <c r="M68" s="82">
        <v>4500</v>
      </c>
      <c r="N68" s="90">
        <v>4500</v>
      </c>
      <c r="O68" s="82">
        <v>17500</v>
      </c>
      <c r="P68" s="82">
        <v>17500</v>
      </c>
    </row>
    <row r="69" spans="2:16" x14ac:dyDescent="0.3">
      <c r="B69" s="4">
        <v>55</v>
      </c>
      <c r="C69" s="4" t="s">
        <v>49</v>
      </c>
      <c r="D69" s="4" t="s">
        <v>191</v>
      </c>
      <c r="E69" s="4" t="s">
        <v>191</v>
      </c>
      <c r="F69" s="4" t="s">
        <v>187</v>
      </c>
      <c r="G69" s="83">
        <v>1</v>
      </c>
      <c r="H69" s="89">
        <v>1500</v>
      </c>
      <c r="I69" s="82">
        <v>1950</v>
      </c>
      <c r="J69" s="82">
        <v>1950</v>
      </c>
      <c r="K69" s="82">
        <v>2000</v>
      </c>
      <c r="L69" s="90">
        <f t="shared" si="1"/>
        <v>2000</v>
      </c>
      <c r="M69" s="82">
        <v>1500</v>
      </c>
      <c r="N69" s="90">
        <v>1500</v>
      </c>
      <c r="O69" s="82">
        <v>21500</v>
      </c>
      <c r="P69" s="82">
        <v>21500</v>
      </c>
    </row>
    <row r="70" spans="2:16" x14ac:dyDescent="0.3">
      <c r="B70" s="4">
        <v>56</v>
      </c>
      <c r="C70" s="4" t="s">
        <v>49</v>
      </c>
      <c r="D70" s="4" t="s">
        <v>192</v>
      </c>
      <c r="E70" s="4" t="s">
        <v>192</v>
      </c>
      <c r="F70" s="4" t="s">
        <v>187</v>
      </c>
      <c r="G70" s="83">
        <v>2</v>
      </c>
      <c r="H70" s="89">
        <v>3100</v>
      </c>
      <c r="I70" s="82">
        <v>2000</v>
      </c>
      <c r="J70" s="82">
        <v>4000</v>
      </c>
      <c r="K70" s="82">
        <v>1050</v>
      </c>
      <c r="L70" s="90">
        <f t="shared" si="1"/>
        <v>2100</v>
      </c>
      <c r="M70" s="82">
        <v>1600</v>
      </c>
      <c r="N70" s="82">
        <v>3200</v>
      </c>
      <c r="O70" s="82">
        <v>2450</v>
      </c>
      <c r="P70" s="82">
        <v>4900</v>
      </c>
    </row>
    <row r="71" spans="2:16" x14ac:dyDescent="0.3">
      <c r="B71" s="4">
        <v>57</v>
      </c>
      <c r="C71" s="4" t="s">
        <v>49</v>
      </c>
      <c r="D71" s="4" t="s">
        <v>193</v>
      </c>
      <c r="E71" s="4" t="s">
        <v>193</v>
      </c>
      <c r="F71" s="4" t="s">
        <v>187</v>
      </c>
      <c r="G71" s="83">
        <v>2</v>
      </c>
      <c r="H71" s="89">
        <v>1500</v>
      </c>
      <c r="I71" s="82">
        <v>950</v>
      </c>
      <c r="J71" s="82">
        <v>1900</v>
      </c>
      <c r="K71" s="82">
        <v>650</v>
      </c>
      <c r="L71" s="90">
        <f t="shared" si="1"/>
        <v>1300</v>
      </c>
      <c r="M71" s="82">
        <v>4500</v>
      </c>
      <c r="N71" s="82">
        <v>9000</v>
      </c>
      <c r="O71" s="82">
        <v>1650</v>
      </c>
      <c r="P71" s="82">
        <v>3300</v>
      </c>
    </row>
    <row r="72" spans="2:16" x14ac:dyDescent="0.3">
      <c r="B72" s="4">
        <v>58</v>
      </c>
      <c r="C72" s="4" t="s">
        <v>49</v>
      </c>
      <c r="D72" s="4" t="s">
        <v>194</v>
      </c>
      <c r="E72" s="4" t="s">
        <v>194</v>
      </c>
      <c r="F72" s="4" t="s">
        <v>187</v>
      </c>
      <c r="G72" s="83">
        <v>1</v>
      </c>
      <c r="H72" s="89">
        <v>850</v>
      </c>
      <c r="I72" s="82">
        <v>9500</v>
      </c>
      <c r="J72" s="82">
        <v>9500</v>
      </c>
      <c r="K72" s="82">
        <v>750</v>
      </c>
      <c r="L72" s="90">
        <f t="shared" si="1"/>
        <v>750</v>
      </c>
      <c r="M72" s="82">
        <v>3500</v>
      </c>
      <c r="N72" s="82">
        <v>3500</v>
      </c>
      <c r="O72" s="82">
        <v>21500</v>
      </c>
      <c r="P72" s="82">
        <v>21500</v>
      </c>
    </row>
    <row r="73" spans="2:16" x14ac:dyDescent="0.3">
      <c r="B73" s="4">
        <v>59</v>
      </c>
      <c r="C73" s="4" t="s">
        <v>49</v>
      </c>
      <c r="D73" s="4" t="s">
        <v>195</v>
      </c>
      <c r="E73" s="4" t="s">
        <v>195</v>
      </c>
      <c r="F73" s="4" t="s">
        <v>153</v>
      </c>
      <c r="G73" s="83">
        <v>1</v>
      </c>
      <c r="H73" s="89">
        <v>8500</v>
      </c>
      <c r="I73" s="82">
        <v>12500</v>
      </c>
      <c r="J73" s="82">
        <v>12500</v>
      </c>
      <c r="K73" s="82">
        <v>7500</v>
      </c>
      <c r="L73" s="90">
        <f t="shared" si="1"/>
        <v>7500</v>
      </c>
      <c r="M73" s="82">
        <v>8500</v>
      </c>
      <c r="N73" s="90">
        <v>8500</v>
      </c>
      <c r="O73" s="82">
        <v>8500</v>
      </c>
      <c r="P73" s="90">
        <v>8500</v>
      </c>
    </row>
    <row r="74" spans="2:16" x14ac:dyDescent="0.3">
      <c r="B74" s="4">
        <v>60</v>
      </c>
      <c r="C74" s="4" t="s">
        <v>49</v>
      </c>
      <c r="D74" s="4" t="s">
        <v>196</v>
      </c>
      <c r="E74" s="4" t="s">
        <v>196</v>
      </c>
      <c r="F74" s="4" t="s">
        <v>197</v>
      </c>
      <c r="G74" s="83">
        <v>8</v>
      </c>
      <c r="H74" s="89">
        <v>7600</v>
      </c>
      <c r="I74" s="82">
        <v>1250</v>
      </c>
      <c r="J74" s="82">
        <v>10000</v>
      </c>
      <c r="K74" s="82">
        <v>650</v>
      </c>
      <c r="L74" s="90">
        <f t="shared" si="1"/>
        <v>5200</v>
      </c>
      <c r="M74" s="82">
        <v>1600</v>
      </c>
      <c r="N74" s="82">
        <v>12800</v>
      </c>
      <c r="O74" s="82">
        <v>1250</v>
      </c>
      <c r="P74" s="82">
        <v>10000</v>
      </c>
    </row>
    <row r="75" spans="2:16" x14ac:dyDescent="0.3">
      <c r="B75" s="4">
        <v>61</v>
      </c>
      <c r="C75" s="4" t="s">
        <v>49</v>
      </c>
      <c r="D75" s="4" t="s">
        <v>199</v>
      </c>
      <c r="E75" s="4" t="s">
        <v>199</v>
      </c>
      <c r="F75" s="4" t="s">
        <v>197</v>
      </c>
      <c r="G75" s="83">
        <v>45</v>
      </c>
      <c r="H75" s="89">
        <v>20250</v>
      </c>
      <c r="I75" s="82">
        <v>590</v>
      </c>
      <c r="J75" s="82">
        <v>26550</v>
      </c>
      <c r="K75" s="82">
        <v>350</v>
      </c>
      <c r="L75" s="90">
        <f t="shared" si="1"/>
        <v>15750</v>
      </c>
      <c r="M75" s="82">
        <v>850</v>
      </c>
      <c r="N75" s="82">
        <v>38250</v>
      </c>
      <c r="O75" s="82">
        <v>555</v>
      </c>
      <c r="P75" s="82">
        <v>24975</v>
      </c>
    </row>
    <row r="76" spans="2:16" x14ac:dyDescent="0.3">
      <c r="B76" s="4">
        <v>62</v>
      </c>
      <c r="C76" s="4" t="s">
        <v>49</v>
      </c>
      <c r="D76" s="4" t="s">
        <v>201</v>
      </c>
      <c r="E76" s="4" t="s">
        <v>201</v>
      </c>
      <c r="F76" s="4" t="s">
        <v>197</v>
      </c>
      <c r="G76" s="83">
        <v>10</v>
      </c>
      <c r="H76" s="89">
        <v>4900</v>
      </c>
      <c r="I76" s="82">
        <v>650</v>
      </c>
      <c r="J76" s="82">
        <v>6500</v>
      </c>
      <c r="K76" s="82">
        <v>370</v>
      </c>
      <c r="L76" s="90">
        <f t="shared" si="1"/>
        <v>3700</v>
      </c>
      <c r="M76" s="82">
        <v>950</v>
      </c>
      <c r="N76" s="82">
        <v>9500</v>
      </c>
      <c r="O76" s="82">
        <v>715</v>
      </c>
      <c r="P76" s="82">
        <v>7150</v>
      </c>
    </row>
    <row r="77" spans="2:16" x14ac:dyDescent="0.3">
      <c r="B77" s="4">
        <v>63</v>
      </c>
      <c r="C77" s="4" t="s">
        <v>49</v>
      </c>
      <c r="D77" s="4" t="s">
        <v>202</v>
      </c>
      <c r="E77" s="4" t="s">
        <v>202</v>
      </c>
      <c r="F77" s="4" t="s">
        <v>153</v>
      </c>
      <c r="G77" s="83">
        <v>2</v>
      </c>
      <c r="H77" s="89">
        <v>2000</v>
      </c>
      <c r="I77" s="82">
        <v>1800</v>
      </c>
      <c r="J77" s="82">
        <v>3600</v>
      </c>
      <c r="K77" s="82">
        <v>1250</v>
      </c>
      <c r="L77" s="82">
        <f t="shared" ref="L77:L108" si="2">K77*$G77</f>
        <v>2500</v>
      </c>
      <c r="M77" s="82">
        <v>1000</v>
      </c>
      <c r="N77" s="90">
        <v>2000</v>
      </c>
      <c r="O77" s="82">
        <v>2250</v>
      </c>
      <c r="P77" s="82">
        <v>4500</v>
      </c>
    </row>
    <row r="78" spans="2:16" x14ac:dyDescent="0.3">
      <c r="B78" s="4">
        <v>64</v>
      </c>
      <c r="C78" s="4" t="s">
        <v>49</v>
      </c>
      <c r="D78" s="4" t="s">
        <v>203</v>
      </c>
      <c r="E78" s="4" t="s">
        <v>203</v>
      </c>
      <c r="F78" s="4" t="s">
        <v>204</v>
      </c>
      <c r="G78" s="83">
        <v>1</v>
      </c>
      <c r="H78" s="89">
        <v>15500</v>
      </c>
      <c r="I78" s="82">
        <v>18000</v>
      </c>
      <c r="J78" s="82">
        <v>18000</v>
      </c>
      <c r="K78" s="82">
        <v>8500</v>
      </c>
      <c r="L78" s="90">
        <f t="shared" si="2"/>
        <v>8500</v>
      </c>
      <c r="M78" s="82">
        <v>50000</v>
      </c>
      <c r="N78" s="82">
        <v>50000</v>
      </c>
      <c r="O78" s="82">
        <v>49500</v>
      </c>
      <c r="P78" s="82">
        <v>49500</v>
      </c>
    </row>
    <row r="79" spans="2:16" x14ac:dyDescent="0.3">
      <c r="B79" s="13">
        <v>4</v>
      </c>
      <c r="C79" s="13" t="s">
        <v>49</v>
      </c>
      <c r="D79" s="13" t="s">
        <v>58</v>
      </c>
      <c r="E79" s="13" t="s">
        <v>49</v>
      </c>
      <c r="F79" s="13" t="s">
        <v>51</v>
      </c>
      <c r="G79" s="88">
        <v>1</v>
      </c>
      <c r="H79" s="88"/>
      <c r="I79" s="81"/>
      <c r="J79" s="81">
        <v>10000</v>
      </c>
      <c r="K79" s="81"/>
      <c r="L79" s="81">
        <f>L80</f>
        <v>5000</v>
      </c>
      <c r="M79" s="81"/>
      <c r="N79" s="81">
        <v>8500</v>
      </c>
      <c r="O79" s="82" t="s">
        <v>56</v>
      </c>
      <c r="P79" s="83"/>
    </row>
    <row r="80" spans="2:16" x14ac:dyDescent="0.3">
      <c r="B80" s="4">
        <v>65</v>
      </c>
      <c r="C80" s="4" t="s">
        <v>49</v>
      </c>
      <c r="D80" s="4" t="s">
        <v>205</v>
      </c>
      <c r="E80" s="4" t="s">
        <v>205</v>
      </c>
      <c r="F80" s="4" t="s">
        <v>51</v>
      </c>
      <c r="G80" s="83">
        <v>1</v>
      </c>
      <c r="H80" s="89">
        <v>8500</v>
      </c>
      <c r="I80" s="82">
        <v>10000</v>
      </c>
      <c r="J80" s="82">
        <v>10000</v>
      </c>
      <c r="K80" s="82">
        <v>5000</v>
      </c>
      <c r="L80" s="90">
        <f t="shared" si="2"/>
        <v>5000</v>
      </c>
      <c r="M80" s="82">
        <v>8500</v>
      </c>
      <c r="N80" s="90">
        <v>8500</v>
      </c>
      <c r="O80" s="82" t="s">
        <v>56</v>
      </c>
      <c r="P80" s="83"/>
    </row>
    <row r="81" spans="2:16" x14ac:dyDescent="0.3">
      <c r="B81" s="4"/>
      <c r="C81" s="4"/>
      <c r="D81" s="4"/>
      <c r="E81" s="4"/>
      <c r="F81" s="4"/>
      <c r="G81" s="83"/>
      <c r="H81" s="83"/>
      <c r="I81" s="83"/>
      <c r="J81" s="83"/>
      <c r="K81" s="83"/>
      <c r="L81" s="83"/>
      <c r="M81" s="83"/>
      <c r="N81" s="83"/>
      <c r="O81" s="83"/>
      <c r="P81" s="83"/>
    </row>
  </sheetData>
  <mergeCells count="53">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 ref="M1:N1"/>
    <mergeCell ref="M2:N2"/>
    <mergeCell ref="M3:N3"/>
    <mergeCell ref="M4:N4"/>
    <mergeCell ref="M5:N5"/>
    <mergeCell ref="M6:N6"/>
    <mergeCell ref="M7:N7"/>
    <mergeCell ref="M8:N8"/>
    <mergeCell ref="M9:N9"/>
    <mergeCell ref="M10:N10"/>
    <mergeCell ref="O1:P1"/>
    <mergeCell ref="O2:P2"/>
    <mergeCell ref="O3:P3"/>
    <mergeCell ref="O4:P4"/>
    <mergeCell ref="O5:P5"/>
    <mergeCell ref="O6:P6"/>
    <mergeCell ref="O7:P7"/>
    <mergeCell ref="O8:P8"/>
    <mergeCell ref="O9:P9"/>
    <mergeCell ref="O10:P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80"/>
  <sheetViews>
    <sheetView workbookViewId="0">
      <selection activeCell="B2" sqref="B2:AG16"/>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x14ac:dyDescent="0.35">
      <c r="B1" s="73"/>
      <c r="C1" s="73"/>
      <c r="D1" s="56" t="s">
        <v>0</v>
      </c>
      <c r="E1" s="56" t="s">
        <v>0</v>
      </c>
      <c r="F1" s="75" t="s">
        <v>0</v>
      </c>
      <c r="G1" s="78" t="s">
        <v>1</v>
      </c>
      <c r="H1" s="78" t="s">
        <v>1</v>
      </c>
      <c r="I1" s="78" t="s">
        <v>1</v>
      </c>
      <c r="J1" s="61" t="s">
        <v>89</v>
      </c>
      <c r="K1" s="61"/>
      <c r="L1" s="61"/>
      <c r="M1" s="61"/>
      <c r="N1" s="61"/>
      <c r="O1" s="62"/>
      <c r="P1" s="61" t="s">
        <v>90</v>
      </c>
      <c r="Q1" s="61"/>
      <c r="R1" s="61"/>
      <c r="S1" s="61"/>
      <c r="T1" s="61"/>
      <c r="U1" s="62"/>
      <c r="V1" s="61" t="s">
        <v>91</v>
      </c>
      <c r="W1" s="61"/>
      <c r="X1" s="61"/>
      <c r="Y1" s="61"/>
      <c r="Z1" s="61"/>
      <c r="AA1" s="62"/>
      <c r="AB1" s="61" t="s">
        <v>92</v>
      </c>
      <c r="AC1" s="61"/>
      <c r="AD1" s="61"/>
      <c r="AE1" s="61"/>
      <c r="AF1" s="61"/>
      <c r="AG1" s="62"/>
    </row>
    <row r="2" spans="2:33" x14ac:dyDescent="0.35">
      <c r="B2" s="74"/>
      <c r="C2" s="74"/>
      <c r="D2" s="76" t="s">
        <v>0</v>
      </c>
      <c r="E2" s="76" t="s">
        <v>0</v>
      </c>
      <c r="F2" s="77" t="s">
        <v>0</v>
      </c>
      <c r="G2" s="79" t="s">
        <v>6</v>
      </c>
      <c r="H2" s="79" t="s">
        <v>6</v>
      </c>
      <c r="I2" s="79" t="s">
        <v>6</v>
      </c>
      <c r="J2" s="63" t="s">
        <v>7</v>
      </c>
      <c r="K2" s="63"/>
      <c r="L2" s="63"/>
      <c r="M2" s="63"/>
      <c r="N2" s="63"/>
      <c r="O2" s="64"/>
      <c r="P2" s="63" t="s">
        <v>8</v>
      </c>
      <c r="Q2" s="63"/>
      <c r="R2" s="63"/>
      <c r="S2" s="63"/>
      <c r="T2" s="63"/>
      <c r="U2" s="64"/>
      <c r="V2" s="63" t="s">
        <v>9</v>
      </c>
      <c r="W2" s="63"/>
      <c r="X2" s="63"/>
      <c r="Y2" s="63"/>
      <c r="Z2" s="63"/>
      <c r="AA2" s="64"/>
      <c r="AB2" s="63" t="s">
        <v>10</v>
      </c>
      <c r="AC2" s="63"/>
      <c r="AD2" s="63"/>
      <c r="AE2" s="63"/>
      <c r="AF2" s="63"/>
      <c r="AG2" s="64"/>
    </row>
    <row r="3" spans="2:33" x14ac:dyDescent="0.35">
      <c r="B3" s="74"/>
      <c r="C3" s="74"/>
      <c r="D3" s="76" t="s">
        <v>0</v>
      </c>
      <c r="E3" s="76" t="s">
        <v>0</v>
      </c>
      <c r="F3" s="77" t="s">
        <v>0</v>
      </c>
      <c r="G3" s="79" t="s">
        <v>11</v>
      </c>
      <c r="H3" s="79" t="s">
        <v>11</v>
      </c>
      <c r="I3" s="79" t="s">
        <v>11</v>
      </c>
      <c r="J3" s="63" t="s">
        <v>12</v>
      </c>
      <c r="K3" s="63"/>
      <c r="L3" s="63"/>
      <c r="M3" s="63"/>
      <c r="N3" s="63"/>
      <c r="O3" s="64"/>
      <c r="P3" s="63" t="s">
        <v>12</v>
      </c>
      <c r="Q3" s="63"/>
      <c r="R3" s="63"/>
      <c r="S3" s="63"/>
      <c r="T3" s="63"/>
      <c r="U3" s="64"/>
      <c r="V3" s="63" t="s">
        <v>12</v>
      </c>
      <c r="W3" s="63"/>
      <c r="X3" s="63"/>
      <c r="Y3" s="63"/>
      <c r="Z3" s="63"/>
      <c r="AA3" s="64"/>
      <c r="AB3" s="63" t="s">
        <v>12</v>
      </c>
      <c r="AC3" s="63"/>
      <c r="AD3" s="63"/>
      <c r="AE3" s="63"/>
      <c r="AF3" s="63"/>
      <c r="AG3" s="64"/>
    </row>
    <row r="4" spans="2:33" x14ac:dyDescent="0.35">
      <c r="B4" s="74"/>
      <c r="C4" s="74"/>
      <c r="D4" s="76" t="s">
        <v>0</v>
      </c>
      <c r="E4" s="76" t="s">
        <v>0</v>
      </c>
      <c r="F4" s="77" t="s">
        <v>0</v>
      </c>
      <c r="G4" s="79" t="s">
        <v>13</v>
      </c>
      <c r="H4" s="79" t="s">
        <v>13</v>
      </c>
      <c r="I4" s="79" t="s">
        <v>13</v>
      </c>
      <c r="J4" s="63" t="s">
        <v>14</v>
      </c>
      <c r="K4" s="63"/>
      <c r="L4" s="63"/>
      <c r="M4" s="63"/>
      <c r="N4" s="63"/>
      <c r="O4" s="64"/>
      <c r="P4" s="63" t="s">
        <v>14</v>
      </c>
      <c r="Q4" s="63"/>
      <c r="R4" s="63"/>
      <c r="S4" s="63"/>
      <c r="T4" s="63"/>
      <c r="U4" s="64"/>
      <c r="V4" s="63" t="s">
        <v>14</v>
      </c>
      <c r="W4" s="63"/>
      <c r="X4" s="63"/>
      <c r="Y4" s="63"/>
      <c r="Z4" s="63"/>
      <c r="AA4" s="64"/>
      <c r="AB4" s="63" t="s">
        <v>14</v>
      </c>
      <c r="AC4" s="63"/>
      <c r="AD4" s="63"/>
      <c r="AE4" s="63"/>
      <c r="AF4" s="63"/>
      <c r="AG4" s="64"/>
    </row>
    <row r="5" spans="2:33" x14ac:dyDescent="0.35">
      <c r="B5" s="74"/>
      <c r="C5" s="74"/>
      <c r="D5" s="76" t="s">
        <v>0</v>
      </c>
      <c r="E5" s="76" t="s">
        <v>0</v>
      </c>
      <c r="F5" s="77" t="s">
        <v>0</v>
      </c>
      <c r="G5" s="74"/>
      <c r="H5" s="74"/>
      <c r="I5" s="74"/>
      <c r="J5" s="63" t="s">
        <v>15</v>
      </c>
      <c r="K5" s="63"/>
      <c r="L5" s="63"/>
      <c r="M5" s="63"/>
      <c r="N5" s="63"/>
      <c r="O5" s="64"/>
      <c r="P5" s="63" t="s">
        <v>16</v>
      </c>
      <c r="Q5" s="63"/>
      <c r="R5" s="63"/>
      <c r="S5" s="63"/>
      <c r="T5" s="63"/>
      <c r="U5" s="64"/>
      <c r="V5" s="63" t="s">
        <v>17</v>
      </c>
      <c r="W5" s="63"/>
      <c r="X5" s="63"/>
      <c r="Y5" s="63"/>
      <c r="Z5" s="63"/>
      <c r="AA5" s="64"/>
      <c r="AB5" s="63" t="s">
        <v>15</v>
      </c>
      <c r="AC5" s="63"/>
      <c r="AD5" s="63"/>
      <c r="AE5" s="63"/>
      <c r="AF5" s="63"/>
      <c r="AG5" s="64"/>
    </row>
    <row r="6" spans="2:33" x14ac:dyDescent="0.35">
      <c r="B6" s="71" t="s">
        <v>18</v>
      </c>
      <c r="C6" s="71" t="s">
        <v>18</v>
      </c>
      <c r="D6" s="71" t="s">
        <v>18</v>
      </c>
      <c r="E6" s="71" t="s">
        <v>18</v>
      </c>
      <c r="F6" s="71" t="s">
        <v>18</v>
      </c>
      <c r="G6" s="71" t="s">
        <v>18</v>
      </c>
      <c r="H6" s="71" t="s">
        <v>18</v>
      </c>
      <c r="I6" s="71" t="s">
        <v>18</v>
      </c>
      <c r="J6" s="65" t="s">
        <v>19</v>
      </c>
      <c r="K6" s="65"/>
      <c r="L6" s="65"/>
      <c r="M6" s="65"/>
      <c r="N6" s="65"/>
      <c r="O6" s="66"/>
      <c r="P6" s="65" t="s">
        <v>20</v>
      </c>
      <c r="Q6" s="65"/>
      <c r="R6" s="65"/>
      <c r="S6" s="65"/>
      <c r="T6" s="65"/>
      <c r="U6" s="66"/>
      <c r="V6" s="65" t="s">
        <v>21</v>
      </c>
      <c r="W6" s="65"/>
      <c r="X6" s="65"/>
      <c r="Y6" s="65"/>
      <c r="Z6" s="65"/>
      <c r="AA6" s="66"/>
      <c r="AB6" s="65" t="s">
        <v>22</v>
      </c>
      <c r="AC6" s="65"/>
      <c r="AD6" s="65"/>
      <c r="AE6" s="65"/>
      <c r="AF6" s="65"/>
      <c r="AG6" s="66"/>
    </row>
    <row r="7" spans="2:33" x14ac:dyDescent="0.35">
      <c r="B7" s="72" t="s">
        <v>23</v>
      </c>
      <c r="C7" s="72" t="s">
        <v>23</v>
      </c>
      <c r="D7" s="72" t="s">
        <v>23</v>
      </c>
      <c r="E7" s="72" t="s">
        <v>23</v>
      </c>
      <c r="F7" s="72" t="s">
        <v>23</v>
      </c>
      <c r="G7" s="72" t="s">
        <v>23</v>
      </c>
      <c r="H7" s="72" t="s">
        <v>23</v>
      </c>
      <c r="I7" s="72" t="s">
        <v>23</v>
      </c>
      <c r="J7" s="65" t="s">
        <v>24</v>
      </c>
      <c r="K7" s="65"/>
      <c r="L7" s="66"/>
      <c r="M7" s="66"/>
      <c r="N7" s="66"/>
      <c r="O7" s="66"/>
      <c r="P7" s="65" t="s">
        <v>24</v>
      </c>
      <c r="Q7" s="65"/>
      <c r="R7" s="66"/>
      <c r="S7" s="66"/>
      <c r="T7" s="66"/>
      <c r="U7" s="66"/>
      <c r="V7" s="65" t="s">
        <v>24</v>
      </c>
      <c r="W7" s="65"/>
      <c r="X7" s="66"/>
      <c r="Y7" s="66"/>
      <c r="Z7" s="66"/>
      <c r="AA7" s="66"/>
      <c r="AB7" s="65" t="s">
        <v>24</v>
      </c>
      <c r="AC7" s="65"/>
      <c r="AD7" s="66"/>
      <c r="AE7" s="66"/>
      <c r="AF7" s="66"/>
      <c r="AG7" s="66"/>
    </row>
    <row r="8" spans="2:33" x14ac:dyDescent="0.35">
      <c r="B8" s="72" t="s">
        <v>93</v>
      </c>
      <c r="C8" s="72" t="s">
        <v>93</v>
      </c>
      <c r="D8" s="72" t="s">
        <v>93</v>
      </c>
      <c r="E8" s="72" t="s">
        <v>93</v>
      </c>
      <c r="F8" s="72" t="s">
        <v>93</v>
      </c>
      <c r="G8" s="72" t="s">
        <v>93</v>
      </c>
      <c r="H8" s="72" t="s">
        <v>93</v>
      </c>
      <c r="I8" s="72" t="s">
        <v>93</v>
      </c>
      <c r="J8" s="65" t="s">
        <v>26</v>
      </c>
      <c r="K8" s="65"/>
      <c r="L8" s="66"/>
      <c r="M8" s="66"/>
      <c r="N8" s="66"/>
      <c r="O8" s="66"/>
      <c r="P8" s="65" t="s">
        <v>26</v>
      </c>
      <c r="Q8" s="65"/>
      <c r="R8" s="66"/>
      <c r="S8" s="66"/>
      <c r="T8" s="66"/>
      <c r="U8" s="66"/>
      <c r="V8" s="65" t="s">
        <v>26</v>
      </c>
      <c r="W8" s="65"/>
      <c r="X8" s="66"/>
      <c r="Y8" s="66"/>
      <c r="Z8" s="66"/>
      <c r="AA8" s="66"/>
      <c r="AB8" s="65" t="s">
        <v>26</v>
      </c>
      <c r="AC8" s="65"/>
      <c r="AD8" s="66"/>
      <c r="AE8" s="66"/>
      <c r="AF8" s="66"/>
      <c r="AG8" s="66"/>
    </row>
    <row r="9" spans="2:33" x14ac:dyDescent="0.35">
      <c r="B9" s="59" t="s">
        <v>28</v>
      </c>
      <c r="C9" s="59" t="s">
        <v>28</v>
      </c>
      <c r="D9" s="59" t="s">
        <v>28</v>
      </c>
      <c r="E9" s="59" t="s">
        <v>28</v>
      </c>
      <c r="F9" s="59" t="s">
        <v>28</v>
      </c>
      <c r="G9" s="59" t="s">
        <v>29</v>
      </c>
      <c r="H9" s="59" t="s">
        <v>29</v>
      </c>
      <c r="I9" s="59" t="s">
        <v>29</v>
      </c>
      <c r="J9" s="59" t="s">
        <v>27</v>
      </c>
      <c r="K9" s="59"/>
      <c r="L9" s="60"/>
      <c r="M9" s="60"/>
      <c r="N9" s="60"/>
      <c r="O9" s="60"/>
      <c r="P9" s="59" t="s">
        <v>27</v>
      </c>
      <c r="Q9" s="59"/>
      <c r="R9" s="60"/>
      <c r="S9" s="60"/>
      <c r="T9" s="60"/>
      <c r="U9" s="60"/>
      <c r="V9" s="59" t="s">
        <v>27</v>
      </c>
      <c r="W9" s="59"/>
      <c r="X9" s="60"/>
      <c r="Y9" s="60"/>
      <c r="Z9" s="60"/>
      <c r="AA9" s="60"/>
      <c r="AB9" s="59" t="s">
        <v>27</v>
      </c>
      <c r="AC9" s="59"/>
      <c r="AD9" s="60"/>
      <c r="AE9" s="60"/>
      <c r="AF9" s="60"/>
      <c r="AG9" s="60"/>
    </row>
    <row r="10" spans="2:33" x14ac:dyDescent="0.35">
      <c r="B10" s="59" t="s">
        <v>28</v>
      </c>
      <c r="C10" s="59" t="s">
        <v>28</v>
      </c>
      <c r="D10" s="59" t="s">
        <v>28</v>
      </c>
      <c r="E10" s="59" t="s">
        <v>28</v>
      </c>
      <c r="F10" s="59" t="s">
        <v>28</v>
      </c>
      <c r="G10" s="59" t="s">
        <v>32</v>
      </c>
      <c r="H10" s="59" t="s">
        <v>33</v>
      </c>
      <c r="I10" s="59"/>
      <c r="J10" s="59" t="s">
        <v>206</v>
      </c>
      <c r="K10" s="59"/>
      <c r="L10" s="60"/>
      <c r="M10" s="60"/>
      <c r="N10" s="60"/>
      <c r="O10" s="60"/>
      <c r="P10" s="59" t="s">
        <v>206</v>
      </c>
      <c r="Q10" s="59"/>
      <c r="R10" s="60"/>
      <c r="S10" s="60"/>
      <c r="T10" s="60"/>
      <c r="U10" s="60"/>
      <c r="V10" s="59" t="s">
        <v>206</v>
      </c>
      <c r="W10" s="59"/>
      <c r="X10" s="60"/>
      <c r="Y10" s="60"/>
      <c r="Z10" s="60"/>
      <c r="AA10" s="60"/>
      <c r="AB10" s="59" t="s">
        <v>206</v>
      </c>
      <c r="AC10" s="59"/>
      <c r="AD10" s="60"/>
      <c r="AE10" s="60"/>
      <c r="AF10" s="60"/>
      <c r="AG10" s="60"/>
    </row>
    <row r="11" spans="2:33" ht="42" x14ac:dyDescent="0.35">
      <c r="B11" s="14" t="s">
        <v>35</v>
      </c>
      <c r="C11" s="14" t="s">
        <v>36</v>
      </c>
      <c r="D11" s="14" t="s">
        <v>37</v>
      </c>
      <c r="E11" s="14" t="s">
        <v>40</v>
      </c>
      <c r="F11" s="14" t="s">
        <v>38</v>
      </c>
      <c r="G11" s="14" t="s">
        <v>39</v>
      </c>
      <c r="H11" s="14" t="s">
        <v>207</v>
      </c>
      <c r="I11" s="14" t="s">
        <v>208</v>
      </c>
      <c r="J11" s="7" t="s">
        <v>209</v>
      </c>
      <c r="K11" s="67" t="s">
        <v>210</v>
      </c>
      <c r="L11" s="68"/>
      <c r="M11" s="69"/>
      <c r="N11" s="69"/>
      <c r="O11" s="70"/>
      <c r="P11" s="7" t="s">
        <v>209</v>
      </c>
      <c r="Q11" s="67" t="s">
        <v>210</v>
      </c>
      <c r="R11" s="68"/>
      <c r="S11" s="69"/>
      <c r="T11" s="69"/>
      <c r="U11" s="70"/>
      <c r="V11" s="7" t="s">
        <v>209</v>
      </c>
      <c r="W11" s="67" t="s">
        <v>210</v>
      </c>
      <c r="X11" s="68"/>
      <c r="Y11" s="69"/>
      <c r="Z11" s="69"/>
      <c r="AA11" s="70"/>
      <c r="AB11" s="7" t="s">
        <v>209</v>
      </c>
      <c r="AC11" s="67" t="s">
        <v>210</v>
      </c>
      <c r="AD11" s="68"/>
      <c r="AE11" s="69"/>
      <c r="AF11" s="69"/>
      <c r="AG11" s="70"/>
    </row>
    <row r="12" spans="2:33" x14ac:dyDescent="0.35">
      <c r="B12" s="8">
        <v>1</v>
      </c>
      <c r="C12" s="8" t="s">
        <v>49</v>
      </c>
      <c r="D12" s="8" t="s">
        <v>50</v>
      </c>
      <c r="E12" s="8" t="s">
        <v>49</v>
      </c>
      <c r="F12" s="8" t="s">
        <v>51</v>
      </c>
      <c r="G12" s="8" t="s">
        <v>100</v>
      </c>
      <c r="H12" s="8" t="s">
        <v>53</v>
      </c>
      <c r="I12" s="8" t="s">
        <v>53</v>
      </c>
      <c r="J12" s="8" t="s">
        <v>49</v>
      </c>
      <c r="K12" s="58" t="s">
        <v>49</v>
      </c>
      <c r="L12" s="59"/>
      <c r="M12" s="59"/>
      <c r="N12" s="59"/>
      <c r="O12" s="60"/>
      <c r="P12" s="8" t="s">
        <v>49</v>
      </c>
      <c r="Q12" s="58" t="s">
        <v>49</v>
      </c>
      <c r="R12" s="59"/>
      <c r="S12" s="59"/>
      <c r="T12" s="59"/>
      <c r="U12" s="60"/>
      <c r="V12" s="8" t="s">
        <v>49</v>
      </c>
      <c r="W12" s="58" t="s">
        <v>49</v>
      </c>
      <c r="X12" s="59"/>
      <c r="Y12" s="59"/>
      <c r="Z12" s="59"/>
      <c r="AA12" s="60"/>
      <c r="AB12" s="8" t="s">
        <v>49</v>
      </c>
      <c r="AC12" s="58" t="s">
        <v>49</v>
      </c>
      <c r="AD12" s="59"/>
      <c r="AE12" s="59"/>
      <c r="AF12" s="59"/>
      <c r="AG12" s="60"/>
    </row>
    <row r="13" spans="2:33" ht="140" x14ac:dyDescent="0.35">
      <c r="B13" s="8">
        <v>2</v>
      </c>
      <c r="C13" s="8" t="s">
        <v>49</v>
      </c>
      <c r="D13" s="8" t="s">
        <v>101</v>
      </c>
      <c r="E13" s="8" t="s">
        <v>49</v>
      </c>
      <c r="F13" s="8" t="s">
        <v>102</v>
      </c>
      <c r="G13" s="8" t="s">
        <v>103</v>
      </c>
      <c r="H13" s="8" t="s">
        <v>53</v>
      </c>
      <c r="I13" s="8" t="s">
        <v>53</v>
      </c>
      <c r="J13" s="8" t="s">
        <v>49</v>
      </c>
      <c r="K13" s="58" t="s">
        <v>49</v>
      </c>
      <c r="L13" s="59"/>
      <c r="M13" s="59"/>
      <c r="N13" s="59"/>
      <c r="O13" s="60"/>
      <c r="P13" s="8" t="s">
        <v>49</v>
      </c>
      <c r="Q13" s="58" t="s">
        <v>49</v>
      </c>
      <c r="R13" s="59"/>
      <c r="S13" s="59"/>
      <c r="T13" s="59"/>
      <c r="U13" s="60"/>
      <c r="V13" s="8" t="s">
        <v>49</v>
      </c>
      <c r="W13" s="58" t="s">
        <v>49</v>
      </c>
      <c r="X13" s="59"/>
      <c r="Y13" s="59"/>
      <c r="Z13" s="59"/>
      <c r="AA13" s="60"/>
      <c r="AB13" s="8" t="s">
        <v>49</v>
      </c>
      <c r="AC13" s="58" t="s">
        <v>49</v>
      </c>
      <c r="AD13" s="59"/>
      <c r="AE13" s="59"/>
      <c r="AF13" s="59"/>
      <c r="AG13" s="60"/>
    </row>
    <row r="14" spans="2:33" ht="70" x14ac:dyDescent="0.35">
      <c r="B14" s="8">
        <v>3</v>
      </c>
      <c r="C14" s="8" t="s">
        <v>49</v>
      </c>
      <c r="D14" s="8" t="s">
        <v>104</v>
      </c>
      <c r="E14" s="8" t="s">
        <v>49</v>
      </c>
      <c r="F14" s="8" t="s">
        <v>102</v>
      </c>
      <c r="G14" s="8" t="s">
        <v>105</v>
      </c>
      <c r="H14" s="8" t="s">
        <v>53</v>
      </c>
      <c r="I14" s="8" t="s">
        <v>53</v>
      </c>
      <c r="J14" s="8" t="s">
        <v>49</v>
      </c>
      <c r="K14" s="58" t="s">
        <v>49</v>
      </c>
      <c r="L14" s="59"/>
      <c r="M14" s="59"/>
      <c r="N14" s="59"/>
      <c r="O14" s="60"/>
      <c r="P14" s="8" t="s">
        <v>49</v>
      </c>
      <c r="Q14" s="58" t="s">
        <v>49</v>
      </c>
      <c r="R14" s="59"/>
      <c r="S14" s="59"/>
      <c r="T14" s="59"/>
      <c r="U14" s="60"/>
      <c r="V14" s="8" t="s">
        <v>49</v>
      </c>
      <c r="W14" s="58" t="s">
        <v>49</v>
      </c>
      <c r="X14" s="59"/>
      <c r="Y14" s="59"/>
      <c r="Z14" s="59"/>
      <c r="AA14" s="60"/>
      <c r="AB14" s="8" t="s">
        <v>49</v>
      </c>
      <c r="AC14" s="58" t="s">
        <v>49</v>
      </c>
      <c r="AD14" s="59"/>
      <c r="AE14" s="59"/>
      <c r="AF14" s="59"/>
      <c r="AG14" s="60"/>
    </row>
    <row r="15" spans="2:33" ht="182" x14ac:dyDescent="0.35">
      <c r="B15" s="8">
        <v>4</v>
      </c>
      <c r="C15" s="8" t="s">
        <v>49</v>
      </c>
      <c r="D15" s="8" t="s">
        <v>106</v>
      </c>
      <c r="E15" s="8" t="s">
        <v>49</v>
      </c>
      <c r="F15" s="8" t="s">
        <v>102</v>
      </c>
      <c r="G15" s="8" t="s">
        <v>107</v>
      </c>
      <c r="H15" s="8" t="s">
        <v>53</v>
      </c>
      <c r="I15" s="8" t="s">
        <v>53</v>
      </c>
      <c r="J15" s="8" t="s">
        <v>49</v>
      </c>
      <c r="K15" s="58" t="s">
        <v>49</v>
      </c>
      <c r="L15" s="59"/>
      <c r="M15" s="59"/>
      <c r="N15" s="59"/>
      <c r="O15" s="60"/>
      <c r="P15" s="8" t="s">
        <v>49</v>
      </c>
      <c r="Q15" s="58" t="s">
        <v>49</v>
      </c>
      <c r="R15" s="59"/>
      <c r="S15" s="59"/>
      <c r="T15" s="59"/>
      <c r="U15" s="60"/>
      <c r="V15" s="8" t="s">
        <v>49</v>
      </c>
      <c r="W15" s="58" t="s">
        <v>49</v>
      </c>
      <c r="X15" s="59"/>
      <c r="Y15" s="59"/>
      <c r="Z15" s="59"/>
      <c r="AA15" s="60"/>
      <c r="AB15" s="8" t="s">
        <v>49</v>
      </c>
      <c r="AC15" s="58" t="s">
        <v>49</v>
      </c>
      <c r="AD15" s="59"/>
      <c r="AE15" s="59"/>
      <c r="AF15" s="59"/>
      <c r="AG15" s="60"/>
    </row>
    <row r="16" spans="2:33" x14ac:dyDescent="0.35">
      <c r="B16" s="3">
        <v>5</v>
      </c>
      <c r="C16" s="3" t="s">
        <v>49</v>
      </c>
      <c r="D16" s="3" t="s">
        <v>108</v>
      </c>
      <c r="E16" s="3" t="s">
        <v>49</v>
      </c>
      <c r="F16" s="3" t="s">
        <v>102</v>
      </c>
      <c r="G16" s="3" t="s">
        <v>109</v>
      </c>
      <c r="H16" s="3" t="s">
        <v>53</v>
      </c>
      <c r="I16" s="3" t="s">
        <v>53</v>
      </c>
    </row>
    <row r="17" spans="2:9" x14ac:dyDescent="0.35">
      <c r="B17" s="3">
        <v>6</v>
      </c>
      <c r="C17" s="3" t="s">
        <v>49</v>
      </c>
      <c r="D17" s="3" t="s">
        <v>110</v>
      </c>
      <c r="E17" s="3" t="s">
        <v>49</v>
      </c>
      <c r="F17" s="3" t="s">
        <v>102</v>
      </c>
      <c r="G17" s="3" t="s">
        <v>111</v>
      </c>
      <c r="H17" s="3" t="s">
        <v>53</v>
      </c>
      <c r="I17" s="3" t="s">
        <v>53</v>
      </c>
    </row>
    <row r="18" spans="2:9" x14ac:dyDescent="0.35">
      <c r="B18" s="3">
        <v>7</v>
      </c>
      <c r="C18" s="3" t="s">
        <v>49</v>
      </c>
      <c r="D18" s="3" t="s">
        <v>112</v>
      </c>
      <c r="E18" s="3" t="s">
        <v>49</v>
      </c>
      <c r="F18" s="3" t="s">
        <v>113</v>
      </c>
      <c r="G18" s="3" t="s">
        <v>114</v>
      </c>
      <c r="H18" s="3" t="s">
        <v>53</v>
      </c>
      <c r="I18" s="3" t="s">
        <v>53</v>
      </c>
    </row>
    <row r="19" spans="2:9" x14ac:dyDescent="0.35">
      <c r="B19" s="3">
        <v>8</v>
      </c>
      <c r="C19" s="3" t="s">
        <v>49</v>
      </c>
      <c r="D19" s="3" t="s">
        <v>115</v>
      </c>
      <c r="E19" s="3" t="s">
        <v>49</v>
      </c>
      <c r="F19" s="3" t="s">
        <v>116</v>
      </c>
      <c r="G19" s="3" t="s">
        <v>117</v>
      </c>
      <c r="H19" s="3" t="s">
        <v>53</v>
      </c>
      <c r="I19" s="3" t="s">
        <v>53</v>
      </c>
    </row>
    <row r="20" spans="2:9" x14ac:dyDescent="0.35">
      <c r="B20" s="3">
        <v>9</v>
      </c>
      <c r="C20" s="3" t="s">
        <v>49</v>
      </c>
      <c r="D20" s="3" t="s">
        <v>118</v>
      </c>
      <c r="E20" s="3" t="s">
        <v>49</v>
      </c>
      <c r="F20" s="3" t="s">
        <v>119</v>
      </c>
      <c r="G20" s="3" t="s">
        <v>120</v>
      </c>
      <c r="H20" s="3" t="s">
        <v>53</v>
      </c>
      <c r="I20" s="3" t="s">
        <v>53</v>
      </c>
    </row>
    <row r="21" spans="2:9" x14ac:dyDescent="0.35">
      <c r="B21" s="3">
        <v>10</v>
      </c>
      <c r="C21" s="3" t="s">
        <v>49</v>
      </c>
      <c r="D21" s="3" t="s">
        <v>121</v>
      </c>
      <c r="E21" s="3" t="s">
        <v>49</v>
      </c>
      <c r="F21" s="3" t="s">
        <v>122</v>
      </c>
      <c r="G21" s="3" t="s">
        <v>123</v>
      </c>
      <c r="H21" s="3" t="s">
        <v>53</v>
      </c>
      <c r="I21" s="3" t="s">
        <v>53</v>
      </c>
    </row>
    <row r="22" spans="2:9" x14ac:dyDescent="0.35">
      <c r="B22" s="3">
        <v>11</v>
      </c>
      <c r="C22" s="3" t="s">
        <v>49</v>
      </c>
      <c r="D22" s="3" t="s">
        <v>124</v>
      </c>
      <c r="E22" s="3" t="s">
        <v>49</v>
      </c>
      <c r="F22" s="3" t="s">
        <v>102</v>
      </c>
      <c r="G22" s="3" t="s">
        <v>125</v>
      </c>
      <c r="H22" s="3" t="s">
        <v>53</v>
      </c>
      <c r="I22" s="3" t="s">
        <v>53</v>
      </c>
    </row>
    <row r="23" spans="2:9" x14ac:dyDescent="0.35">
      <c r="B23" s="3">
        <v>12</v>
      </c>
      <c r="C23" s="3" t="s">
        <v>49</v>
      </c>
      <c r="D23" s="3" t="s">
        <v>126</v>
      </c>
      <c r="E23" s="3" t="s">
        <v>49</v>
      </c>
      <c r="F23" s="3" t="s">
        <v>127</v>
      </c>
      <c r="G23" s="3" t="s">
        <v>100</v>
      </c>
      <c r="H23" s="3" t="s">
        <v>53</v>
      </c>
      <c r="I23" s="3" t="s">
        <v>53</v>
      </c>
    </row>
    <row r="24" spans="2:9" x14ac:dyDescent="0.35">
      <c r="B24" s="3">
        <v>13</v>
      </c>
      <c r="C24" s="3" t="s">
        <v>49</v>
      </c>
      <c r="D24" s="3" t="s">
        <v>128</v>
      </c>
      <c r="E24" s="3" t="s">
        <v>49</v>
      </c>
      <c r="F24" s="3" t="s">
        <v>129</v>
      </c>
      <c r="G24" s="3" t="s">
        <v>130</v>
      </c>
      <c r="H24" s="3" t="s">
        <v>53</v>
      </c>
      <c r="I24" s="3" t="s">
        <v>53</v>
      </c>
    </row>
    <row r="25" spans="2:9" x14ac:dyDescent="0.35">
      <c r="B25" s="3">
        <v>14</v>
      </c>
      <c r="C25" s="3" t="s">
        <v>49</v>
      </c>
      <c r="D25" s="3" t="s">
        <v>131</v>
      </c>
      <c r="E25" s="3" t="s">
        <v>49</v>
      </c>
      <c r="F25" s="3" t="s">
        <v>129</v>
      </c>
      <c r="G25" s="3" t="s">
        <v>125</v>
      </c>
      <c r="H25" s="3" t="s">
        <v>53</v>
      </c>
      <c r="I25" s="3" t="s">
        <v>53</v>
      </c>
    </row>
    <row r="26" spans="2:9" x14ac:dyDescent="0.35">
      <c r="B26" s="3">
        <v>15</v>
      </c>
      <c r="C26" s="3" t="s">
        <v>49</v>
      </c>
      <c r="D26" s="3" t="s">
        <v>132</v>
      </c>
      <c r="E26" s="3" t="s">
        <v>49</v>
      </c>
      <c r="F26" s="3" t="s">
        <v>129</v>
      </c>
      <c r="G26" s="3" t="s">
        <v>133</v>
      </c>
      <c r="H26" s="3" t="s">
        <v>53</v>
      </c>
      <c r="I26" s="3" t="s">
        <v>53</v>
      </c>
    </row>
    <row r="27" spans="2:9" x14ac:dyDescent="0.35">
      <c r="B27" s="3">
        <v>16</v>
      </c>
      <c r="C27" s="3" t="s">
        <v>49</v>
      </c>
      <c r="D27" s="3" t="s">
        <v>134</v>
      </c>
      <c r="E27" s="3" t="s">
        <v>49</v>
      </c>
      <c r="F27" s="3" t="s">
        <v>135</v>
      </c>
      <c r="G27" s="3" t="s">
        <v>100</v>
      </c>
      <c r="H27" s="3" t="s">
        <v>53</v>
      </c>
      <c r="I27" s="3" t="s">
        <v>53</v>
      </c>
    </row>
    <row r="28" spans="2:9" x14ac:dyDescent="0.35">
      <c r="B28" s="3">
        <v>17</v>
      </c>
      <c r="C28" s="3" t="s">
        <v>49</v>
      </c>
      <c r="D28" s="3" t="s">
        <v>136</v>
      </c>
      <c r="E28" s="3" t="s">
        <v>49</v>
      </c>
      <c r="F28" s="3" t="s">
        <v>129</v>
      </c>
      <c r="G28" s="3" t="s">
        <v>137</v>
      </c>
      <c r="H28" s="3" t="s">
        <v>53</v>
      </c>
      <c r="I28" s="3" t="s">
        <v>53</v>
      </c>
    </row>
    <row r="29" spans="2:9" x14ac:dyDescent="0.35">
      <c r="B29" s="3">
        <v>18</v>
      </c>
      <c r="C29" s="3" t="s">
        <v>49</v>
      </c>
      <c r="D29" s="3" t="s">
        <v>138</v>
      </c>
      <c r="E29" s="3" t="s">
        <v>49</v>
      </c>
      <c r="F29" s="3" t="s">
        <v>113</v>
      </c>
      <c r="G29" s="3" t="s">
        <v>100</v>
      </c>
      <c r="H29" s="3" t="s">
        <v>53</v>
      </c>
      <c r="I29" s="3" t="s">
        <v>53</v>
      </c>
    </row>
    <row r="30" spans="2:9" x14ac:dyDescent="0.35">
      <c r="B30" s="3">
        <v>19</v>
      </c>
      <c r="C30" s="3" t="s">
        <v>49</v>
      </c>
      <c r="D30" s="3" t="s">
        <v>139</v>
      </c>
      <c r="E30" s="3" t="s">
        <v>49</v>
      </c>
      <c r="F30" s="3" t="s">
        <v>135</v>
      </c>
      <c r="G30" s="3" t="s">
        <v>140</v>
      </c>
      <c r="H30" s="3" t="s">
        <v>53</v>
      </c>
      <c r="I30" s="3" t="s">
        <v>53</v>
      </c>
    </row>
    <row r="31" spans="2:9" x14ac:dyDescent="0.35">
      <c r="B31" s="3">
        <v>20</v>
      </c>
      <c r="C31" s="3" t="s">
        <v>49</v>
      </c>
      <c r="D31" s="3" t="s">
        <v>141</v>
      </c>
      <c r="E31" s="3" t="s">
        <v>49</v>
      </c>
      <c r="F31" s="3" t="s">
        <v>113</v>
      </c>
      <c r="G31" s="3" t="s">
        <v>142</v>
      </c>
      <c r="H31" s="3" t="s">
        <v>53</v>
      </c>
      <c r="I31" s="3" t="s">
        <v>53</v>
      </c>
    </row>
    <row r="32" spans="2:9" x14ac:dyDescent="0.35">
      <c r="B32" s="3">
        <v>21</v>
      </c>
      <c r="C32" s="3" t="s">
        <v>49</v>
      </c>
      <c r="D32" s="3" t="s">
        <v>143</v>
      </c>
      <c r="E32" s="3" t="s">
        <v>49</v>
      </c>
      <c r="F32" s="3" t="s">
        <v>113</v>
      </c>
      <c r="G32" s="3" t="s">
        <v>100</v>
      </c>
      <c r="H32" s="3" t="s">
        <v>53</v>
      </c>
      <c r="I32" s="3" t="s">
        <v>53</v>
      </c>
    </row>
    <row r="33" spans="2:9" x14ac:dyDescent="0.35">
      <c r="B33" s="3">
        <v>22</v>
      </c>
      <c r="C33" s="3" t="s">
        <v>49</v>
      </c>
      <c r="D33" s="3" t="s">
        <v>144</v>
      </c>
      <c r="E33" s="3" t="s">
        <v>49</v>
      </c>
      <c r="F33" s="3" t="s">
        <v>113</v>
      </c>
      <c r="G33" s="3" t="s">
        <v>100</v>
      </c>
      <c r="H33" s="3" t="s">
        <v>53</v>
      </c>
      <c r="I33" s="3" t="s">
        <v>53</v>
      </c>
    </row>
    <row r="34" spans="2:9" x14ac:dyDescent="0.35">
      <c r="B34" s="3">
        <v>23</v>
      </c>
      <c r="C34" s="3" t="s">
        <v>49</v>
      </c>
      <c r="D34" s="3" t="s">
        <v>145</v>
      </c>
      <c r="E34" s="3" t="s">
        <v>49</v>
      </c>
      <c r="F34" s="3" t="s">
        <v>113</v>
      </c>
      <c r="G34" s="3" t="s">
        <v>100</v>
      </c>
      <c r="H34" s="3" t="s">
        <v>53</v>
      </c>
      <c r="I34" s="3" t="s">
        <v>53</v>
      </c>
    </row>
    <row r="35" spans="2:9" x14ac:dyDescent="0.35">
      <c r="B35" s="3">
        <v>24</v>
      </c>
      <c r="C35" s="3" t="s">
        <v>49</v>
      </c>
      <c r="D35" s="3" t="s">
        <v>146</v>
      </c>
      <c r="E35" s="3" t="s">
        <v>49</v>
      </c>
      <c r="F35" s="3" t="s">
        <v>113</v>
      </c>
      <c r="G35" s="3" t="s">
        <v>100</v>
      </c>
      <c r="H35" s="3" t="s">
        <v>53</v>
      </c>
      <c r="I35" s="3" t="s">
        <v>53</v>
      </c>
    </row>
    <row r="36" spans="2:9" x14ac:dyDescent="0.35">
      <c r="B36" s="3">
        <v>25</v>
      </c>
      <c r="C36" s="3" t="s">
        <v>49</v>
      </c>
      <c r="D36" s="3" t="s">
        <v>147</v>
      </c>
      <c r="E36" s="3" t="s">
        <v>49</v>
      </c>
      <c r="F36" s="3" t="s">
        <v>113</v>
      </c>
      <c r="G36" s="3" t="s">
        <v>100</v>
      </c>
      <c r="H36" s="3" t="s">
        <v>53</v>
      </c>
      <c r="I36" s="3" t="s">
        <v>53</v>
      </c>
    </row>
    <row r="37" spans="2:9" x14ac:dyDescent="0.35">
      <c r="B37" s="3">
        <v>26</v>
      </c>
      <c r="C37" s="3" t="s">
        <v>49</v>
      </c>
      <c r="D37" s="3" t="s">
        <v>54</v>
      </c>
      <c r="E37" s="3" t="s">
        <v>49</v>
      </c>
      <c r="F37" s="3" t="s">
        <v>51</v>
      </c>
      <c r="G37" s="3" t="s">
        <v>100</v>
      </c>
      <c r="H37" s="3" t="s">
        <v>53</v>
      </c>
      <c r="I37" s="3" t="s">
        <v>53</v>
      </c>
    </row>
    <row r="38" spans="2:9" x14ac:dyDescent="0.35">
      <c r="B38" s="3">
        <v>27</v>
      </c>
      <c r="C38" s="3" t="s">
        <v>49</v>
      </c>
      <c r="D38" s="3" t="s">
        <v>148</v>
      </c>
      <c r="E38" s="3" t="s">
        <v>49</v>
      </c>
      <c r="F38" s="3" t="s">
        <v>149</v>
      </c>
      <c r="G38" s="3" t="s">
        <v>100</v>
      </c>
      <c r="H38" s="3" t="s">
        <v>53</v>
      </c>
      <c r="I38" s="3" t="s">
        <v>53</v>
      </c>
    </row>
    <row r="39" spans="2:9" x14ac:dyDescent="0.35">
      <c r="B39" s="3">
        <v>28</v>
      </c>
      <c r="C39" s="3" t="s">
        <v>49</v>
      </c>
      <c r="D39" s="3" t="s">
        <v>150</v>
      </c>
      <c r="E39" s="3" t="s">
        <v>49</v>
      </c>
      <c r="F39" s="3" t="s">
        <v>149</v>
      </c>
      <c r="G39" s="3" t="s">
        <v>100</v>
      </c>
      <c r="H39" s="3" t="s">
        <v>53</v>
      </c>
      <c r="I39" s="3" t="s">
        <v>53</v>
      </c>
    </row>
    <row r="40" spans="2:9" x14ac:dyDescent="0.35">
      <c r="B40" s="3">
        <v>29</v>
      </c>
      <c r="C40" s="3" t="s">
        <v>49</v>
      </c>
      <c r="D40" s="3" t="s">
        <v>151</v>
      </c>
      <c r="E40" s="3" t="s">
        <v>49</v>
      </c>
      <c r="F40" s="3" t="s">
        <v>149</v>
      </c>
      <c r="G40" s="3" t="s">
        <v>100</v>
      </c>
      <c r="H40" s="3" t="s">
        <v>53</v>
      </c>
      <c r="I40" s="3" t="s">
        <v>53</v>
      </c>
    </row>
    <row r="41" spans="2:9" x14ac:dyDescent="0.35">
      <c r="B41" s="3">
        <v>30</v>
      </c>
      <c r="C41" s="3" t="s">
        <v>49</v>
      </c>
      <c r="D41" s="3" t="s">
        <v>152</v>
      </c>
      <c r="E41" s="3" t="s">
        <v>49</v>
      </c>
      <c r="F41" s="3" t="s">
        <v>153</v>
      </c>
      <c r="G41" s="3" t="s">
        <v>100</v>
      </c>
      <c r="H41" s="3" t="s">
        <v>53</v>
      </c>
      <c r="I41" s="3" t="s">
        <v>53</v>
      </c>
    </row>
    <row r="42" spans="2:9" x14ac:dyDescent="0.35">
      <c r="B42" s="3">
        <v>31</v>
      </c>
      <c r="C42" s="3" t="s">
        <v>49</v>
      </c>
      <c r="D42" s="3" t="s">
        <v>154</v>
      </c>
      <c r="E42" s="3" t="s">
        <v>49</v>
      </c>
      <c r="F42" s="3" t="s">
        <v>153</v>
      </c>
      <c r="G42" s="3" t="s">
        <v>142</v>
      </c>
      <c r="H42" s="3" t="s">
        <v>53</v>
      </c>
      <c r="I42" s="3" t="s">
        <v>53</v>
      </c>
    </row>
    <row r="43" spans="2:9" x14ac:dyDescent="0.35">
      <c r="B43" s="3">
        <v>32</v>
      </c>
      <c r="C43" s="3" t="s">
        <v>49</v>
      </c>
      <c r="D43" s="3" t="s">
        <v>155</v>
      </c>
      <c r="E43" s="3" t="s">
        <v>49</v>
      </c>
      <c r="F43" s="3" t="s">
        <v>113</v>
      </c>
      <c r="G43" s="3" t="s">
        <v>100</v>
      </c>
      <c r="H43" s="3" t="s">
        <v>53</v>
      </c>
      <c r="I43" s="3" t="s">
        <v>53</v>
      </c>
    </row>
    <row r="44" spans="2:9" x14ac:dyDescent="0.35">
      <c r="B44" s="3">
        <v>33</v>
      </c>
      <c r="C44" s="3" t="s">
        <v>49</v>
      </c>
      <c r="D44" s="3" t="s">
        <v>156</v>
      </c>
      <c r="E44" s="3" t="s">
        <v>49</v>
      </c>
      <c r="F44" s="3" t="s">
        <v>113</v>
      </c>
      <c r="G44" s="3" t="s">
        <v>157</v>
      </c>
      <c r="H44" s="3" t="s">
        <v>53</v>
      </c>
      <c r="I44" s="3" t="s">
        <v>53</v>
      </c>
    </row>
    <row r="45" spans="2:9" x14ac:dyDescent="0.35">
      <c r="B45" s="3">
        <v>34</v>
      </c>
      <c r="C45" s="3" t="s">
        <v>49</v>
      </c>
      <c r="D45" s="3" t="s">
        <v>158</v>
      </c>
      <c r="E45" s="3" t="s">
        <v>49</v>
      </c>
      <c r="F45" s="3" t="s">
        <v>113</v>
      </c>
      <c r="G45" s="3" t="s">
        <v>159</v>
      </c>
      <c r="H45" s="3" t="s">
        <v>53</v>
      </c>
      <c r="I45" s="3" t="s">
        <v>53</v>
      </c>
    </row>
    <row r="46" spans="2:9" x14ac:dyDescent="0.35">
      <c r="B46" s="3">
        <v>35</v>
      </c>
      <c r="C46" s="3" t="s">
        <v>49</v>
      </c>
      <c r="D46" s="3" t="s">
        <v>160</v>
      </c>
      <c r="E46" s="3" t="s">
        <v>49</v>
      </c>
      <c r="F46" s="3" t="s">
        <v>113</v>
      </c>
      <c r="G46" s="3" t="s">
        <v>140</v>
      </c>
      <c r="H46" s="3" t="s">
        <v>53</v>
      </c>
      <c r="I46" s="3" t="s">
        <v>53</v>
      </c>
    </row>
    <row r="47" spans="2:9" x14ac:dyDescent="0.35">
      <c r="B47" s="3">
        <v>36</v>
      </c>
      <c r="C47" s="3" t="s">
        <v>49</v>
      </c>
      <c r="D47" s="3" t="s">
        <v>161</v>
      </c>
      <c r="E47" s="3" t="s">
        <v>49</v>
      </c>
      <c r="F47" s="3" t="s">
        <v>113</v>
      </c>
      <c r="G47" s="3" t="s">
        <v>162</v>
      </c>
      <c r="H47" s="3" t="s">
        <v>53</v>
      </c>
      <c r="I47" s="3" t="s">
        <v>53</v>
      </c>
    </row>
    <row r="48" spans="2:9" x14ac:dyDescent="0.35">
      <c r="B48" s="3">
        <v>37</v>
      </c>
      <c r="C48" s="3" t="s">
        <v>49</v>
      </c>
      <c r="D48" s="3" t="s">
        <v>163</v>
      </c>
      <c r="E48" s="3" t="s">
        <v>49</v>
      </c>
      <c r="F48" s="3" t="s">
        <v>113</v>
      </c>
      <c r="G48" s="3" t="s">
        <v>142</v>
      </c>
      <c r="H48" s="3" t="s">
        <v>53</v>
      </c>
      <c r="I48" s="3" t="s">
        <v>53</v>
      </c>
    </row>
    <row r="49" spans="2:9" x14ac:dyDescent="0.35">
      <c r="B49" s="3">
        <v>38</v>
      </c>
      <c r="C49" s="3" t="s">
        <v>49</v>
      </c>
      <c r="D49" s="3" t="s">
        <v>164</v>
      </c>
      <c r="E49" s="3" t="s">
        <v>49</v>
      </c>
      <c r="F49" s="3" t="s">
        <v>113</v>
      </c>
      <c r="G49" s="3" t="s">
        <v>157</v>
      </c>
      <c r="H49" s="3" t="s">
        <v>53</v>
      </c>
      <c r="I49" s="3" t="s">
        <v>53</v>
      </c>
    </row>
    <row r="50" spans="2:9" x14ac:dyDescent="0.35">
      <c r="B50" s="3">
        <v>39</v>
      </c>
      <c r="C50" s="3" t="s">
        <v>49</v>
      </c>
      <c r="D50" s="3" t="s">
        <v>165</v>
      </c>
      <c r="E50" s="3" t="s">
        <v>49</v>
      </c>
      <c r="F50" s="3" t="s">
        <v>113</v>
      </c>
      <c r="G50" s="3" t="s">
        <v>100</v>
      </c>
      <c r="H50" s="3" t="s">
        <v>53</v>
      </c>
      <c r="I50" s="3" t="s">
        <v>53</v>
      </c>
    </row>
    <row r="51" spans="2:9" x14ac:dyDescent="0.35">
      <c r="B51" s="3">
        <v>40</v>
      </c>
      <c r="C51" s="3" t="s">
        <v>49</v>
      </c>
      <c r="D51" s="3" t="s">
        <v>166</v>
      </c>
      <c r="E51" s="3" t="s">
        <v>49</v>
      </c>
      <c r="F51" s="3" t="s">
        <v>113</v>
      </c>
      <c r="G51" s="3" t="s">
        <v>142</v>
      </c>
      <c r="H51" s="3" t="s">
        <v>53</v>
      </c>
      <c r="I51" s="3" t="s">
        <v>53</v>
      </c>
    </row>
    <row r="52" spans="2:9" x14ac:dyDescent="0.35">
      <c r="B52" s="3">
        <v>41</v>
      </c>
      <c r="C52" s="3" t="s">
        <v>49</v>
      </c>
      <c r="D52" s="3" t="s">
        <v>167</v>
      </c>
      <c r="E52" s="3" t="s">
        <v>49</v>
      </c>
      <c r="F52" s="3" t="s">
        <v>113</v>
      </c>
      <c r="G52" s="3" t="s">
        <v>140</v>
      </c>
      <c r="H52" s="3" t="s">
        <v>53</v>
      </c>
      <c r="I52" s="3" t="s">
        <v>53</v>
      </c>
    </row>
    <row r="53" spans="2:9" x14ac:dyDescent="0.35">
      <c r="B53" s="3">
        <v>42</v>
      </c>
      <c r="C53" s="3" t="s">
        <v>49</v>
      </c>
      <c r="D53" s="3" t="s">
        <v>168</v>
      </c>
      <c r="E53" s="3" t="s">
        <v>49</v>
      </c>
      <c r="F53" s="3" t="s">
        <v>113</v>
      </c>
      <c r="G53" s="3" t="s">
        <v>100</v>
      </c>
      <c r="H53" s="3" t="s">
        <v>53</v>
      </c>
      <c r="I53" s="3" t="s">
        <v>53</v>
      </c>
    </row>
    <row r="54" spans="2:9" x14ac:dyDescent="0.35">
      <c r="B54" s="3">
        <v>43</v>
      </c>
      <c r="C54" s="3" t="s">
        <v>49</v>
      </c>
      <c r="D54" s="3" t="s">
        <v>169</v>
      </c>
      <c r="E54" s="3" t="s">
        <v>49</v>
      </c>
      <c r="F54" s="3" t="s">
        <v>153</v>
      </c>
      <c r="G54" s="3" t="s">
        <v>170</v>
      </c>
      <c r="H54" s="3" t="s">
        <v>53</v>
      </c>
      <c r="I54" s="3" t="s">
        <v>53</v>
      </c>
    </row>
    <row r="55" spans="2:9" x14ac:dyDescent="0.35">
      <c r="B55" s="3">
        <v>44</v>
      </c>
      <c r="C55" s="3" t="s">
        <v>49</v>
      </c>
      <c r="D55" s="3" t="s">
        <v>171</v>
      </c>
      <c r="E55" s="3" t="s">
        <v>49</v>
      </c>
      <c r="F55" s="3" t="s">
        <v>116</v>
      </c>
      <c r="G55" s="3" t="s">
        <v>172</v>
      </c>
      <c r="H55" s="3" t="s">
        <v>53</v>
      </c>
      <c r="I55" s="3" t="s">
        <v>53</v>
      </c>
    </row>
    <row r="56" spans="2:9" x14ac:dyDescent="0.35">
      <c r="B56" s="3">
        <v>45</v>
      </c>
      <c r="C56" s="3" t="s">
        <v>49</v>
      </c>
      <c r="D56" s="3" t="s">
        <v>173</v>
      </c>
      <c r="E56" s="3" t="s">
        <v>49</v>
      </c>
      <c r="F56" s="3" t="s">
        <v>174</v>
      </c>
      <c r="G56" s="3" t="s">
        <v>175</v>
      </c>
      <c r="H56" s="3" t="s">
        <v>53</v>
      </c>
      <c r="I56" s="3" t="s">
        <v>53</v>
      </c>
    </row>
    <row r="57" spans="2:9" x14ac:dyDescent="0.35">
      <c r="B57" s="3">
        <v>46</v>
      </c>
      <c r="C57" s="3" t="s">
        <v>49</v>
      </c>
      <c r="D57" s="3" t="s">
        <v>176</v>
      </c>
      <c r="E57" s="3" t="s">
        <v>49</v>
      </c>
      <c r="F57" s="3" t="s">
        <v>127</v>
      </c>
      <c r="G57" s="3" t="s">
        <v>100</v>
      </c>
      <c r="H57" s="3" t="s">
        <v>53</v>
      </c>
      <c r="I57" s="3" t="s">
        <v>53</v>
      </c>
    </row>
    <row r="58" spans="2:9" x14ac:dyDescent="0.35">
      <c r="B58" s="3">
        <v>47</v>
      </c>
      <c r="C58" s="3" t="s">
        <v>49</v>
      </c>
      <c r="D58" s="3" t="s">
        <v>177</v>
      </c>
      <c r="E58" s="3" t="s">
        <v>49</v>
      </c>
      <c r="F58" s="3" t="s">
        <v>153</v>
      </c>
      <c r="G58" s="3" t="s">
        <v>100</v>
      </c>
      <c r="H58" s="3" t="s">
        <v>53</v>
      </c>
      <c r="I58" s="3" t="s">
        <v>53</v>
      </c>
    </row>
    <row r="59" spans="2:9" x14ac:dyDescent="0.35">
      <c r="B59" s="3">
        <v>48</v>
      </c>
      <c r="C59" s="3" t="s">
        <v>49</v>
      </c>
      <c r="D59" s="3" t="s">
        <v>178</v>
      </c>
      <c r="E59" s="3" t="s">
        <v>49</v>
      </c>
      <c r="F59" s="3" t="s">
        <v>113</v>
      </c>
      <c r="G59" s="3" t="s">
        <v>179</v>
      </c>
      <c r="H59" s="3" t="s">
        <v>53</v>
      </c>
      <c r="I59" s="3" t="s">
        <v>53</v>
      </c>
    </row>
    <row r="60" spans="2:9" x14ac:dyDescent="0.35">
      <c r="B60" s="3">
        <v>49</v>
      </c>
      <c r="C60" s="3" t="s">
        <v>49</v>
      </c>
      <c r="D60" s="3" t="s">
        <v>180</v>
      </c>
      <c r="E60" s="3" t="s">
        <v>49</v>
      </c>
      <c r="F60" s="3" t="s">
        <v>181</v>
      </c>
      <c r="G60" s="3" t="s">
        <v>182</v>
      </c>
      <c r="H60" s="3" t="s">
        <v>53</v>
      </c>
      <c r="I60" s="3" t="s">
        <v>53</v>
      </c>
    </row>
    <row r="61" spans="2:9" x14ac:dyDescent="0.35">
      <c r="B61" s="3">
        <v>50</v>
      </c>
      <c r="C61" s="3" t="s">
        <v>49</v>
      </c>
      <c r="D61" s="3" t="s">
        <v>183</v>
      </c>
      <c r="E61" s="3" t="s">
        <v>49</v>
      </c>
      <c r="F61" s="3" t="s">
        <v>113</v>
      </c>
      <c r="G61" s="3" t="s">
        <v>100</v>
      </c>
      <c r="H61" s="3" t="s">
        <v>53</v>
      </c>
      <c r="I61" s="3" t="s">
        <v>53</v>
      </c>
    </row>
    <row r="62" spans="2:9" x14ac:dyDescent="0.35">
      <c r="B62" s="3">
        <v>51</v>
      </c>
      <c r="C62" s="3" t="s">
        <v>49</v>
      </c>
      <c r="D62" s="3" t="s">
        <v>184</v>
      </c>
      <c r="E62" s="3" t="s">
        <v>49</v>
      </c>
      <c r="F62" s="3" t="s">
        <v>113</v>
      </c>
      <c r="G62" s="3" t="s">
        <v>140</v>
      </c>
      <c r="H62" s="3" t="s">
        <v>53</v>
      </c>
      <c r="I62" s="3" t="s">
        <v>53</v>
      </c>
    </row>
    <row r="63" spans="2:9" x14ac:dyDescent="0.35">
      <c r="B63" s="3">
        <v>52</v>
      </c>
      <c r="C63" s="3" t="s">
        <v>49</v>
      </c>
      <c r="D63" s="3" t="s">
        <v>185</v>
      </c>
      <c r="E63" s="3" t="s">
        <v>49</v>
      </c>
      <c r="F63" s="3" t="s">
        <v>113</v>
      </c>
      <c r="G63" s="3" t="s">
        <v>100</v>
      </c>
      <c r="H63" s="3" t="s">
        <v>53</v>
      </c>
      <c r="I63" s="3" t="s">
        <v>53</v>
      </c>
    </row>
    <row r="64" spans="2:9" x14ac:dyDescent="0.35">
      <c r="B64" s="3">
        <v>53</v>
      </c>
      <c r="C64" s="3" t="s">
        <v>49</v>
      </c>
      <c r="D64" s="3" t="s">
        <v>57</v>
      </c>
      <c r="E64" s="3" t="s">
        <v>49</v>
      </c>
      <c r="F64" s="3" t="s">
        <v>51</v>
      </c>
      <c r="G64" s="3" t="s">
        <v>100</v>
      </c>
      <c r="H64" s="3" t="s">
        <v>53</v>
      </c>
      <c r="I64" s="3" t="s">
        <v>53</v>
      </c>
    </row>
    <row r="65" spans="2:9" x14ac:dyDescent="0.35">
      <c r="B65" s="3">
        <v>54</v>
      </c>
      <c r="C65" s="3" t="s">
        <v>49</v>
      </c>
      <c r="D65" s="3" t="s">
        <v>186</v>
      </c>
      <c r="E65" s="3" t="s">
        <v>49</v>
      </c>
      <c r="F65" s="3" t="s">
        <v>187</v>
      </c>
      <c r="G65" s="3" t="s">
        <v>100</v>
      </c>
      <c r="H65" s="3" t="s">
        <v>53</v>
      </c>
      <c r="I65" s="3" t="s">
        <v>53</v>
      </c>
    </row>
    <row r="66" spans="2:9" x14ac:dyDescent="0.35">
      <c r="B66" s="3">
        <v>55</v>
      </c>
      <c r="C66" s="3" t="s">
        <v>49</v>
      </c>
      <c r="D66" s="3" t="s">
        <v>188</v>
      </c>
      <c r="E66" s="3" t="s">
        <v>49</v>
      </c>
      <c r="F66" s="3" t="s">
        <v>153</v>
      </c>
      <c r="G66" s="3" t="s">
        <v>114</v>
      </c>
      <c r="H66" s="3" t="s">
        <v>53</v>
      </c>
      <c r="I66" s="3" t="s">
        <v>53</v>
      </c>
    </row>
    <row r="67" spans="2:9" x14ac:dyDescent="0.35">
      <c r="B67" s="3">
        <v>56</v>
      </c>
      <c r="C67" s="3" t="s">
        <v>49</v>
      </c>
      <c r="D67" s="3" t="s">
        <v>189</v>
      </c>
      <c r="E67" s="3" t="s">
        <v>49</v>
      </c>
      <c r="F67" s="3" t="s">
        <v>153</v>
      </c>
      <c r="G67" s="3" t="s">
        <v>123</v>
      </c>
      <c r="H67" s="3" t="s">
        <v>53</v>
      </c>
      <c r="I67" s="3" t="s">
        <v>53</v>
      </c>
    </row>
    <row r="68" spans="2:9" x14ac:dyDescent="0.35">
      <c r="B68" s="3">
        <v>57</v>
      </c>
      <c r="C68" s="3" t="s">
        <v>49</v>
      </c>
      <c r="D68" s="3" t="s">
        <v>190</v>
      </c>
      <c r="E68" s="3" t="s">
        <v>49</v>
      </c>
      <c r="F68" s="3" t="s">
        <v>187</v>
      </c>
      <c r="G68" s="3" t="s">
        <v>100</v>
      </c>
      <c r="H68" s="3" t="s">
        <v>53</v>
      </c>
      <c r="I68" s="3" t="s">
        <v>53</v>
      </c>
    </row>
    <row r="69" spans="2:9" x14ac:dyDescent="0.35">
      <c r="B69" s="3">
        <v>58</v>
      </c>
      <c r="C69" s="3" t="s">
        <v>49</v>
      </c>
      <c r="D69" s="3" t="s">
        <v>191</v>
      </c>
      <c r="E69" s="3" t="s">
        <v>49</v>
      </c>
      <c r="F69" s="3" t="s">
        <v>187</v>
      </c>
      <c r="G69" s="3" t="s">
        <v>100</v>
      </c>
      <c r="H69" s="3" t="s">
        <v>53</v>
      </c>
      <c r="I69" s="3" t="s">
        <v>53</v>
      </c>
    </row>
    <row r="70" spans="2:9" x14ac:dyDescent="0.35">
      <c r="B70" s="3">
        <v>59</v>
      </c>
      <c r="C70" s="3" t="s">
        <v>49</v>
      </c>
      <c r="D70" s="3" t="s">
        <v>192</v>
      </c>
      <c r="E70" s="3" t="s">
        <v>49</v>
      </c>
      <c r="F70" s="3" t="s">
        <v>187</v>
      </c>
      <c r="G70" s="3" t="s">
        <v>140</v>
      </c>
      <c r="H70" s="3" t="s">
        <v>53</v>
      </c>
      <c r="I70" s="3" t="s">
        <v>53</v>
      </c>
    </row>
    <row r="71" spans="2:9" x14ac:dyDescent="0.35">
      <c r="B71" s="3">
        <v>60</v>
      </c>
      <c r="C71" s="3" t="s">
        <v>49</v>
      </c>
      <c r="D71" s="3" t="s">
        <v>193</v>
      </c>
      <c r="E71" s="3" t="s">
        <v>49</v>
      </c>
      <c r="F71" s="3" t="s">
        <v>187</v>
      </c>
      <c r="G71" s="3" t="s">
        <v>140</v>
      </c>
      <c r="H71" s="3" t="s">
        <v>53</v>
      </c>
      <c r="I71" s="3" t="s">
        <v>53</v>
      </c>
    </row>
    <row r="72" spans="2:9" x14ac:dyDescent="0.35">
      <c r="B72" s="3">
        <v>61</v>
      </c>
      <c r="C72" s="3" t="s">
        <v>49</v>
      </c>
      <c r="D72" s="3" t="s">
        <v>194</v>
      </c>
      <c r="E72" s="3" t="s">
        <v>49</v>
      </c>
      <c r="F72" s="3" t="s">
        <v>187</v>
      </c>
      <c r="G72" s="3" t="s">
        <v>100</v>
      </c>
      <c r="H72" s="3" t="s">
        <v>53</v>
      </c>
      <c r="I72" s="3" t="s">
        <v>53</v>
      </c>
    </row>
    <row r="73" spans="2:9" x14ac:dyDescent="0.35">
      <c r="B73" s="3">
        <v>62</v>
      </c>
      <c r="C73" s="3" t="s">
        <v>49</v>
      </c>
      <c r="D73" s="3" t="s">
        <v>195</v>
      </c>
      <c r="E73" s="3" t="s">
        <v>49</v>
      </c>
      <c r="F73" s="3" t="s">
        <v>153</v>
      </c>
      <c r="G73" s="3" t="s">
        <v>100</v>
      </c>
      <c r="H73" s="3" t="s">
        <v>53</v>
      </c>
      <c r="I73" s="3" t="s">
        <v>53</v>
      </c>
    </row>
    <row r="74" spans="2:9" x14ac:dyDescent="0.35">
      <c r="B74" s="3">
        <v>63</v>
      </c>
      <c r="C74" s="3" t="s">
        <v>49</v>
      </c>
      <c r="D74" s="3" t="s">
        <v>196</v>
      </c>
      <c r="E74" s="3" t="s">
        <v>49</v>
      </c>
      <c r="F74" s="3" t="s">
        <v>197</v>
      </c>
      <c r="G74" s="3" t="s">
        <v>198</v>
      </c>
      <c r="H74" s="3" t="s">
        <v>53</v>
      </c>
      <c r="I74" s="3" t="s">
        <v>53</v>
      </c>
    </row>
    <row r="75" spans="2:9" x14ac:dyDescent="0.35">
      <c r="B75" s="3">
        <v>64</v>
      </c>
      <c r="C75" s="3" t="s">
        <v>49</v>
      </c>
      <c r="D75" s="3" t="s">
        <v>199</v>
      </c>
      <c r="E75" s="3" t="s">
        <v>49</v>
      </c>
      <c r="F75" s="3" t="s">
        <v>197</v>
      </c>
      <c r="G75" s="3" t="s">
        <v>200</v>
      </c>
      <c r="H75" s="3" t="s">
        <v>53</v>
      </c>
      <c r="I75" s="3" t="s">
        <v>53</v>
      </c>
    </row>
    <row r="76" spans="2:9" x14ac:dyDescent="0.35">
      <c r="B76" s="3">
        <v>65</v>
      </c>
      <c r="C76" s="3" t="s">
        <v>49</v>
      </c>
      <c r="D76" s="3" t="s">
        <v>201</v>
      </c>
      <c r="E76" s="3" t="s">
        <v>49</v>
      </c>
      <c r="F76" s="3" t="s">
        <v>197</v>
      </c>
      <c r="G76" s="3" t="s">
        <v>159</v>
      </c>
      <c r="H76" s="3" t="s">
        <v>53</v>
      </c>
      <c r="I76" s="3" t="s">
        <v>53</v>
      </c>
    </row>
    <row r="77" spans="2:9" x14ac:dyDescent="0.35">
      <c r="B77" s="3">
        <v>66</v>
      </c>
      <c r="C77" s="3" t="s">
        <v>49</v>
      </c>
      <c r="D77" s="3" t="s">
        <v>202</v>
      </c>
      <c r="E77" s="3" t="s">
        <v>49</v>
      </c>
      <c r="F77" s="3" t="s">
        <v>153</v>
      </c>
      <c r="G77" s="3" t="s">
        <v>140</v>
      </c>
      <c r="H77" s="3" t="s">
        <v>53</v>
      </c>
      <c r="I77" s="3" t="s">
        <v>53</v>
      </c>
    </row>
    <row r="78" spans="2:9" x14ac:dyDescent="0.35">
      <c r="B78" s="3">
        <v>67</v>
      </c>
      <c r="C78" s="3" t="s">
        <v>49</v>
      </c>
      <c r="D78" s="3" t="s">
        <v>203</v>
      </c>
      <c r="E78" s="3" t="s">
        <v>49</v>
      </c>
      <c r="F78" s="3" t="s">
        <v>204</v>
      </c>
      <c r="G78" s="3" t="s">
        <v>100</v>
      </c>
      <c r="H78" s="3" t="s">
        <v>53</v>
      </c>
      <c r="I78" s="3" t="s">
        <v>53</v>
      </c>
    </row>
    <row r="79" spans="2:9" x14ac:dyDescent="0.35">
      <c r="B79" s="3">
        <v>68</v>
      </c>
      <c r="C79" s="3" t="s">
        <v>49</v>
      </c>
      <c r="D79" s="3" t="s">
        <v>58</v>
      </c>
      <c r="E79" s="3" t="s">
        <v>49</v>
      </c>
      <c r="F79" s="3" t="s">
        <v>51</v>
      </c>
      <c r="G79" s="3" t="s">
        <v>100</v>
      </c>
      <c r="H79" s="3" t="s">
        <v>53</v>
      </c>
      <c r="I79" s="3" t="s">
        <v>53</v>
      </c>
    </row>
    <row r="80" spans="2:9" x14ac:dyDescent="0.35">
      <c r="B80" s="3">
        <v>69</v>
      </c>
      <c r="C80" s="3" t="s">
        <v>49</v>
      </c>
      <c r="D80" s="3" t="s">
        <v>205</v>
      </c>
      <c r="E80" s="3" t="s">
        <v>49</v>
      </c>
      <c r="F80" s="3" t="s">
        <v>51</v>
      </c>
      <c r="G80" s="3" t="s">
        <v>100</v>
      </c>
      <c r="H80" s="3" t="s">
        <v>53</v>
      </c>
      <c r="I80" s="3" t="s">
        <v>53</v>
      </c>
    </row>
  </sheetData>
  <mergeCells count="74">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K14:O14"/>
    <mergeCell ref="K15:O15"/>
    <mergeCell ref="J1:O1"/>
    <mergeCell ref="J2:O2"/>
    <mergeCell ref="J3:O3"/>
    <mergeCell ref="J4:O4"/>
    <mergeCell ref="J5:O5"/>
    <mergeCell ref="J6:O6"/>
    <mergeCell ref="J7:O7"/>
    <mergeCell ref="J8:O8"/>
    <mergeCell ref="J9:O9"/>
    <mergeCell ref="J10:O10"/>
    <mergeCell ref="K11:O11"/>
    <mergeCell ref="Q12:U12"/>
    <mergeCell ref="Q13:U13"/>
    <mergeCell ref="Q14:U14"/>
    <mergeCell ref="Q15:U15"/>
    <mergeCell ref="P1:U1"/>
    <mergeCell ref="P2:U2"/>
    <mergeCell ref="P3:U3"/>
    <mergeCell ref="P4:U4"/>
    <mergeCell ref="P5:U5"/>
    <mergeCell ref="P6:U6"/>
    <mergeCell ref="P7:U7"/>
    <mergeCell ref="P8:U8"/>
    <mergeCell ref="P9:U9"/>
    <mergeCell ref="P10:U10"/>
    <mergeCell ref="Q11:U11"/>
    <mergeCell ref="W12:AA12"/>
    <mergeCell ref="W13:AA13"/>
    <mergeCell ref="W14:AA14"/>
    <mergeCell ref="W15:AA15"/>
    <mergeCell ref="V1:AA1"/>
    <mergeCell ref="V2:AA2"/>
    <mergeCell ref="V3:AA3"/>
    <mergeCell ref="V4:AA4"/>
    <mergeCell ref="V5:AA5"/>
    <mergeCell ref="V6:AA6"/>
    <mergeCell ref="V7:AA7"/>
    <mergeCell ref="V8:AA8"/>
    <mergeCell ref="V9:AA9"/>
    <mergeCell ref="V10:AA10"/>
    <mergeCell ref="W11:AA11"/>
    <mergeCell ref="AC12:AG12"/>
    <mergeCell ref="AC13:AG13"/>
    <mergeCell ref="AC14:AG14"/>
    <mergeCell ref="AC15:AG15"/>
    <mergeCell ref="AB1:AG1"/>
    <mergeCell ref="AB2:AG2"/>
    <mergeCell ref="AB3:AG3"/>
    <mergeCell ref="AB4:AG4"/>
    <mergeCell ref="AB5:AG5"/>
    <mergeCell ref="AB6:AG6"/>
    <mergeCell ref="AB7:AG7"/>
    <mergeCell ref="AB8:AG8"/>
    <mergeCell ref="AB9:AG9"/>
    <mergeCell ref="AB10:AG10"/>
    <mergeCell ref="AC11:A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2025-01-02T13:41:15Z</dcterms:modified>
</cp:coreProperties>
</file>