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K18" i="2" l="1"/>
  <c r="I18" i="2"/>
  <c r="G18" i="2" l="1"/>
  <c r="M13" i="2" l="1"/>
  <c r="L13" i="2"/>
  <c r="L12" i="2" s="1"/>
  <c r="P12" i="1" s="1"/>
  <c r="T12" i="1" s="1"/>
  <c r="U12" i="1" s="1"/>
  <c r="U13" i="1" s="1"/>
  <c r="R13" i="1" s="1"/>
  <c r="J13" i="2"/>
  <c r="H12" i="2"/>
  <c r="N13" i="2" l="1"/>
  <c r="N12" i="2" s="1"/>
  <c r="V12" i="1" s="1"/>
  <c r="Z12" i="1" s="1"/>
  <c r="AA12" i="1" s="1"/>
  <c r="AA13" i="1" s="1"/>
  <c r="X13" i="1" s="1"/>
  <c r="M18" i="2"/>
  <c r="AA15" i="1"/>
  <c r="AA16" i="1" s="1"/>
  <c r="U15" i="1"/>
  <c r="U16" i="1" s="1"/>
  <c r="J12" i="2" l="1"/>
  <c r="J12" i="1" s="1"/>
  <c r="N12" i="1" s="1"/>
  <c r="O12" i="1" s="1"/>
  <c r="O13" i="1" s="1"/>
  <c r="O15" i="1" l="1"/>
  <c r="O16" i="1" s="1"/>
  <c r="L13" i="1"/>
</calcChain>
</file>

<file path=xl/sharedStrings.xml><?xml version="1.0" encoding="utf-8"?>
<sst xmlns="http://schemas.openxmlformats.org/spreadsheetml/2006/main" count="365" uniqueCount="76">
  <si>
    <t>RFQ No: R2061
 COST COMPARISON REPORT</t>
  </si>
  <si>
    <t>Comp. Date : 29/10/2024</t>
  </si>
  <si>
    <t>Vendor Name : B2B DESIGNER PRIVATE LIMITED (RV242523449)</t>
  </si>
  <si>
    <t>RFQ #: R2061</t>
  </si>
  <si>
    <t>Contact Name : DIMPII BAROT</t>
  </si>
  <si>
    <t>RFQ Date : 28/10/2024 13:40:01</t>
  </si>
  <si>
    <t xml:space="preserve">Vendor City : </t>
  </si>
  <si>
    <t>BCD Date : 30/10/2024 23:55:00</t>
  </si>
  <si>
    <t xml:space="preserve">Telephone # : </t>
  </si>
  <si>
    <t>Mobile # : 9137125413</t>
  </si>
  <si>
    <t>PR Number : Semolina-2425-00885</t>
  </si>
  <si>
    <t>Email : dimpi.barot@sprinteriors.com</t>
  </si>
  <si>
    <t>Package / RFQ Name : Interior and MEP Designing _ Unit No. SHA D3.27 GWH BAR CONCEPT T2 DOM...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</si>
  <si>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</si>
  <si>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</si>
  <si>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</si>
  <si>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</si>
  <si>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</si>
  <si>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</si>
  <si>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</si>
  <si>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</si>
  <si>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</si>
  <si>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</si>
  <si>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</si>
  <si>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</si>
  <si>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</si>
  <si>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</si>
  <si>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</si>
  <si>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</si>
  <si>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</si>
  <si>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</si>
  <si>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</si>
  <si>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</si>
  <si>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</si>
  <si>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</si>
  <si>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</si>
  <si>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</si>
  <si>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</si>
  <si>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Interior and MEP Designing</t>
  </si>
  <si>
    <t>SMTR</t>
  </si>
  <si>
    <t>1.00</t>
  </si>
  <si>
    <t>B2B DESIGNER PRIVATE LIMITED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</si>
  <si>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</si>
  <si>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</si>
  <si>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</si>
  <si>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</si>
  <si>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</si>
  <si>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</si>
  <si>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</si>
  <si>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</si>
  <si>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</si>
  <si>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</si>
  <si>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</si>
  <si>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</si>
  <si>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</si>
  <si>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RV242523449</t>
  </si>
  <si>
    <t>Participate</t>
  </si>
  <si>
    <t>Vendor Name : B2B DESIGNER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</si>
  <si>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</si>
  <si>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</si>
  <si>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</si>
  <si>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</si>
  <si>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</si>
  <si>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</si>
  <si>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</si>
  <si>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 xml:space="preserve">Interior and MEP Designing _ BAR CONCEPT </t>
  </si>
  <si>
    <t>1.000</t>
  </si>
  <si>
    <t>Designer Scope - 
Concept Design
Design development  and  drawings
3D development and Rendering
Working or GFC drawings set
Digital  and  physical Material Boards  or  FF and E  or  Specification sheet.
BOQ
MEP Scope - 
1. Electrical
2. LV (Data, Wifi, FAS) 
3. Music System, CCTV, etc.
4. HVAC 
5. BOQ 
6. FF and E  or  Specification sheet.</t>
  </si>
  <si>
    <t>132.000</t>
  </si>
  <si>
    <t xml:space="preserve">Quote Currency : </t>
  </si>
  <si>
    <t>Last PO Unit Rate</t>
  </si>
  <si>
    <t>Last PO Total Value</t>
  </si>
  <si>
    <t>Score</t>
  </si>
  <si>
    <t>Justification</t>
  </si>
  <si>
    <t>Vendor Name : ACME DESIGNER</t>
  </si>
  <si>
    <t>Vendor Name : SUMESSH MENON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</si>
</sst>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3" borderId="7" xfId="0" applyNumberFormat="1" applyFont="1" applyFill="1" applyBorder="1" applyAlignment="1" applyProtection="1">
      <alignment vertical="center"/>
    </xf>
    <xf numFmtId="3" fontId="1" fillId="3" borderId="7" xfId="0" applyNumberFormat="1" applyFont="1" applyFill="1" applyBorder="1" applyAlignment="1" applyProtection="1">
      <alignment horizontal="right" vertical="center"/>
    </xf>
    <xf numFmtId="0" fontId="1" fillId="3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righ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1" fontId="1" fillId="0" borderId="7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vertical="center"/>
    </xf>
    <xf numFmtId="3" fontId="1" fillId="0" borderId="7" xfId="0" applyNumberFormat="1" applyFont="1" applyBorder="1" applyAlignment="1" applyProtection="1">
      <alignment horizontal="right" vertical="center" wrapText="1"/>
    </xf>
    <xf numFmtId="1" fontId="1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abSelected="1" topLeftCell="D1" workbookViewId="0">
      <selection activeCell="F12" sqref="F12"/>
    </sheetView>
  </sheetViews>
  <sheetFormatPr defaultRowHeight="15"/>
  <cols>
    <col min="1" max="1" width="9.140625" style="2" customWidth="1"/>
    <col min="2" max="2" width="7" style="2" bestFit="1" customWidth="1"/>
    <col min="3" max="3" width="14.28515625" style="2" bestFit="1" customWidth="1"/>
    <col min="4" max="4" width="26.140625" style="2" bestFit="1" customWidth="1"/>
    <col min="5" max="5" width="6.28515625" style="2" bestFit="1" customWidth="1"/>
    <col min="6" max="6" width="4.85546875" style="2" bestFit="1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42578125" style="2" customWidth="1"/>
    <col min="11" max="11" width="10.140625" style="2" hidden="1" customWidth="1"/>
    <col min="12" max="12" width="9.85546875" style="2" bestFit="1" customWidth="1"/>
    <col min="13" max="13" width="8.7109375" style="2" hidden="1" customWidth="1"/>
    <col min="14" max="14" width="9.7109375" style="2" hidden="1" customWidth="1"/>
    <col min="15" max="15" width="8.7109375" style="2" bestFit="1" customWidth="1"/>
    <col min="16" max="16" width="14.42578125" style="2" customWidth="1"/>
    <col min="17" max="17" width="10.140625" style="2" hidden="1" customWidth="1"/>
    <col min="18" max="18" width="9.85546875" style="2" bestFit="1" customWidth="1"/>
    <col min="19" max="19" width="8.7109375" style="2" hidden="1" customWidth="1"/>
    <col min="20" max="20" width="9.7109375" style="2" hidden="1" customWidth="1"/>
    <col min="21" max="21" width="9.85546875" style="2" bestFit="1" customWidth="1"/>
    <col min="22" max="22" width="14.42578125" style="2" customWidth="1"/>
    <col min="23" max="23" width="10.140625" style="2" hidden="1" customWidth="1"/>
    <col min="24" max="24" width="9.85546875" style="2" bestFit="1" customWidth="1"/>
    <col min="25" max="25" width="8.7109375" style="2" hidden="1" customWidth="1"/>
    <col min="26" max="26" width="9.7109375" style="2" hidden="1" customWidth="1"/>
    <col min="27" max="27" width="8.7109375" style="2" bestFit="1" customWidth="1"/>
    <col min="28" max="16383" width="9.140625" style="2" customWidth="1"/>
    <col min="16384" max="16384" width="9.140625" style="14"/>
  </cols>
  <sheetData>
    <row r="1" spans="2:27" ht="33.75" customHeight="1" thickBot="1">
      <c r="B1" s="45"/>
      <c r="C1" s="45"/>
      <c r="D1" s="47" t="s">
        <v>0</v>
      </c>
      <c r="E1" s="47" t="s">
        <v>0</v>
      </c>
      <c r="F1" s="48" t="s">
        <v>0</v>
      </c>
      <c r="G1" s="51" t="s">
        <v>1</v>
      </c>
      <c r="H1" s="51" t="s">
        <v>1</v>
      </c>
      <c r="I1" s="51" t="s">
        <v>1</v>
      </c>
      <c r="J1" s="34" t="s">
        <v>2</v>
      </c>
      <c r="K1" s="34"/>
      <c r="L1" s="35"/>
      <c r="M1" s="35"/>
      <c r="N1" s="35"/>
      <c r="O1" s="35"/>
      <c r="P1" s="34" t="s">
        <v>74</v>
      </c>
      <c r="Q1" s="34"/>
      <c r="R1" s="35"/>
      <c r="S1" s="35"/>
      <c r="T1" s="35"/>
      <c r="U1" s="35"/>
      <c r="V1" s="34" t="s">
        <v>75</v>
      </c>
      <c r="W1" s="34"/>
      <c r="X1" s="35"/>
      <c r="Y1" s="35"/>
      <c r="Z1" s="35"/>
      <c r="AA1" s="35"/>
    </row>
    <row r="2" spans="2:27">
      <c r="B2" s="46"/>
      <c r="C2" s="46"/>
      <c r="D2" s="49" t="s">
        <v>0</v>
      </c>
      <c r="E2" s="49" t="s">
        <v>0</v>
      </c>
      <c r="F2" s="50" t="s">
        <v>0</v>
      </c>
      <c r="G2" s="52" t="s">
        <v>3</v>
      </c>
      <c r="H2" s="52" t="s">
        <v>3</v>
      </c>
      <c r="I2" s="52" t="s">
        <v>3</v>
      </c>
      <c r="J2" s="36" t="s">
        <v>4</v>
      </c>
      <c r="K2" s="36"/>
      <c r="L2" s="37"/>
      <c r="M2" s="37"/>
      <c r="N2" s="37"/>
      <c r="O2" s="37"/>
      <c r="P2" s="36"/>
      <c r="Q2" s="36"/>
      <c r="R2" s="37"/>
      <c r="S2" s="37"/>
      <c r="T2" s="37"/>
      <c r="U2" s="37"/>
      <c r="V2" s="36"/>
      <c r="W2" s="36"/>
      <c r="X2" s="37"/>
      <c r="Y2" s="37"/>
      <c r="Z2" s="37"/>
      <c r="AA2" s="37"/>
    </row>
    <row r="3" spans="2:27">
      <c r="B3" s="46"/>
      <c r="C3" s="46"/>
      <c r="D3" s="49" t="s">
        <v>0</v>
      </c>
      <c r="E3" s="49" t="s">
        <v>0</v>
      </c>
      <c r="F3" s="50" t="s">
        <v>0</v>
      </c>
      <c r="G3" s="52" t="s">
        <v>5</v>
      </c>
      <c r="H3" s="52" t="s">
        <v>5</v>
      </c>
      <c r="I3" s="52" t="s">
        <v>5</v>
      </c>
      <c r="J3" s="36" t="s">
        <v>6</v>
      </c>
      <c r="K3" s="36"/>
      <c r="L3" s="37"/>
      <c r="M3" s="37"/>
      <c r="N3" s="37"/>
      <c r="O3" s="37"/>
      <c r="P3" s="36"/>
      <c r="Q3" s="36"/>
      <c r="R3" s="37"/>
      <c r="S3" s="37"/>
      <c r="T3" s="37"/>
      <c r="U3" s="37"/>
      <c r="V3" s="36"/>
      <c r="W3" s="36"/>
      <c r="X3" s="37"/>
      <c r="Y3" s="37"/>
      <c r="Z3" s="37"/>
      <c r="AA3" s="37"/>
    </row>
    <row r="4" spans="2:27">
      <c r="B4" s="46"/>
      <c r="C4" s="46"/>
      <c r="D4" s="49" t="s">
        <v>0</v>
      </c>
      <c r="E4" s="49" t="s">
        <v>0</v>
      </c>
      <c r="F4" s="50" t="s">
        <v>0</v>
      </c>
      <c r="G4" s="52" t="s">
        <v>7</v>
      </c>
      <c r="H4" s="52" t="s">
        <v>7</v>
      </c>
      <c r="I4" s="52" t="s">
        <v>7</v>
      </c>
      <c r="J4" s="36" t="s">
        <v>8</v>
      </c>
      <c r="K4" s="36"/>
      <c r="L4" s="37"/>
      <c r="M4" s="37"/>
      <c r="N4" s="37"/>
      <c r="O4" s="37"/>
      <c r="P4" s="36"/>
      <c r="Q4" s="36"/>
      <c r="R4" s="37"/>
      <c r="S4" s="37"/>
      <c r="T4" s="37"/>
      <c r="U4" s="37"/>
      <c r="V4" s="36"/>
      <c r="W4" s="36"/>
      <c r="X4" s="37"/>
      <c r="Y4" s="37"/>
      <c r="Z4" s="37"/>
      <c r="AA4" s="37"/>
    </row>
    <row r="5" spans="2:27" ht="15.75" thickBot="1">
      <c r="B5" s="46"/>
      <c r="C5" s="46"/>
      <c r="D5" s="49" t="s">
        <v>0</v>
      </c>
      <c r="E5" s="49" t="s">
        <v>0</v>
      </c>
      <c r="F5" s="50" t="s">
        <v>0</v>
      </c>
      <c r="G5" s="46"/>
      <c r="H5" s="46"/>
      <c r="I5" s="46"/>
      <c r="J5" s="36" t="s">
        <v>9</v>
      </c>
      <c r="K5" s="36"/>
      <c r="L5" s="37"/>
      <c r="M5" s="37"/>
      <c r="N5" s="37"/>
      <c r="O5" s="37"/>
      <c r="P5" s="36"/>
      <c r="Q5" s="36"/>
      <c r="R5" s="37"/>
      <c r="S5" s="37"/>
      <c r="T5" s="37"/>
      <c r="U5" s="37"/>
      <c r="V5" s="36"/>
      <c r="W5" s="36"/>
      <c r="X5" s="37"/>
      <c r="Y5" s="37"/>
      <c r="Z5" s="37"/>
      <c r="AA5" s="37"/>
    </row>
    <row r="6" spans="2:27" ht="15.75" thickBot="1">
      <c r="B6" s="43" t="s">
        <v>10</v>
      </c>
      <c r="C6" s="43" t="s">
        <v>10</v>
      </c>
      <c r="D6" s="43" t="s">
        <v>10</v>
      </c>
      <c r="E6" s="43" t="s">
        <v>10</v>
      </c>
      <c r="F6" s="43" t="s">
        <v>10</v>
      </c>
      <c r="G6" s="43" t="s">
        <v>10</v>
      </c>
      <c r="H6" s="43" t="s">
        <v>10</v>
      </c>
      <c r="I6" s="43" t="s">
        <v>10</v>
      </c>
      <c r="J6" s="32" t="s">
        <v>11</v>
      </c>
      <c r="K6" s="32"/>
      <c r="L6" s="33"/>
      <c r="M6" s="33"/>
      <c r="N6" s="33"/>
      <c r="O6" s="33"/>
      <c r="P6" s="32"/>
      <c r="Q6" s="32"/>
      <c r="R6" s="33"/>
      <c r="S6" s="33"/>
      <c r="T6" s="33"/>
      <c r="U6" s="33"/>
      <c r="V6" s="32"/>
      <c r="W6" s="32"/>
      <c r="X6" s="33"/>
      <c r="Y6" s="33"/>
      <c r="Z6" s="33"/>
      <c r="AA6" s="33"/>
    </row>
    <row r="7" spans="2:27" ht="15.75" thickBot="1">
      <c r="B7" s="44" t="s">
        <v>12</v>
      </c>
      <c r="C7" s="44" t="s">
        <v>12</v>
      </c>
      <c r="D7" s="44" t="s">
        <v>12</v>
      </c>
      <c r="E7" s="44" t="s">
        <v>12</v>
      </c>
      <c r="F7" s="44" t="s">
        <v>12</v>
      </c>
      <c r="G7" s="44" t="s">
        <v>12</v>
      </c>
      <c r="H7" s="44" t="s">
        <v>12</v>
      </c>
      <c r="I7" s="44" t="s">
        <v>12</v>
      </c>
      <c r="J7" s="32" t="s">
        <v>13</v>
      </c>
      <c r="K7" s="32"/>
      <c r="L7" s="33"/>
      <c r="M7" s="33"/>
      <c r="N7" s="33"/>
      <c r="O7" s="33"/>
      <c r="P7" s="32" t="s">
        <v>13</v>
      </c>
      <c r="Q7" s="32"/>
      <c r="R7" s="33"/>
      <c r="S7" s="33"/>
      <c r="T7" s="33"/>
      <c r="U7" s="33"/>
      <c r="V7" s="32" t="s">
        <v>13</v>
      </c>
      <c r="W7" s="32"/>
      <c r="X7" s="33"/>
      <c r="Y7" s="33"/>
      <c r="Z7" s="33"/>
      <c r="AA7" s="33"/>
    </row>
    <row r="8" spans="2:27" ht="15.75" thickBot="1">
      <c r="B8" s="44" t="s">
        <v>14</v>
      </c>
      <c r="C8" s="44" t="s">
        <v>14</v>
      </c>
      <c r="D8" s="44" t="s">
        <v>14</v>
      </c>
      <c r="E8" s="44" t="s">
        <v>14</v>
      </c>
      <c r="F8" s="44" t="s">
        <v>14</v>
      </c>
      <c r="G8" s="44" t="s">
        <v>14</v>
      </c>
      <c r="H8" s="44" t="s">
        <v>14</v>
      </c>
      <c r="I8" s="44" t="s">
        <v>14</v>
      </c>
      <c r="J8" s="32" t="s">
        <v>15</v>
      </c>
      <c r="K8" s="32"/>
      <c r="L8" s="33"/>
      <c r="M8" s="32" t="s">
        <v>16</v>
      </c>
      <c r="N8" s="32"/>
      <c r="O8" s="33"/>
      <c r="P8" s="32" t="s">
        <v>15</v>
      </c>
      <c r="Q8" s="32"/>
      <c r="R8" s="33"/>
      <c r="S8" s="32" t="s">
        <v>16</v>
      </c>
      <c r="T8" s="32"/>
      <c r="U8" s="33"/>
      <c r="V8" s="32" t="s">
        <v>15</v>
      </c>
      <c r="W8" s="32"/>
      <c r="X8" s="33"/>
      <c r="Y8" s="32" t="s">
        <v>16</v>
      </c>
      <c r="Z8" s="32"/>
      <c r="AA8" s="33"/>
    </row>
    <row r="9" spans="2:27" ht="15.75" thickBot="1">
      <c r="B9" s="30" t="s">
        <v>17</v>
      </c>
      <c r="C9" s="30" t="s">
        <v>17</v>
      </c>
      <c r="D9" s="30" t="s">
        <v>17</v>
      </c>
      <c r="E9" s="30" t="s">
        <v>17</v>
      </c>
      <c r="F9" s="30" t="s">
        <v>17</v>
      </c>
      <c r="G9" s="30" t="s">
        <v>18</v>
      </c>
      <c r="H9" s="30" t="s">
        <v>18</v>
      </c>
      <c r="I9" s="30" t="s">
        <v>18</v>
      </c>
      <c r="J9" s="30" t="s">
        <v>19</v>
      </c>
      <c r="K9" s="30"/>
      <c r="L9" s="31"/>
      <c r="M9" s="31"/>
      <c r="N9" s="31"/>
      <c r="O9" s="31"/>
      <c r="P9" s="30" t="s">
        <v>19</v>
      </c>
      <c r="Q9" s="30"/>
      <c r="R9" s="31"/>
      <c r="S9" s="31"/>
      <c r="T9" s="31"/>
      <c r="U9" s="31"/>
      <c r="V9" s="30" t="s">
        <v>19</v>
      </c>
      <c r="W9" s="30"/>
      <c r="X9" s="31"/>
      <c r="Y9" s="31"/>
      <c r="Z9" s="31"/>
      <c r="AA9" s="31"/>
    </row>
    <row r="10" spans="2:27" ht="15.75" thickBot="1">
      <c r="B10" s="30" t="s">
        <v>17</v>
      </c>
      <c r="C10" s="30" t="s">
        <v>17</v>
      </c>
      <c r="D10" s="30" t="s">
        <v>17</v>
      </c>
      <c r="E10" s="30" t="s">
        <v>17</v>
      </c>
      <c r="F10" s="30" t="s">
        <v>17</v>
      </c>
      <c r="G10" s="30" t="s">
        <v>20</v>
      </c>
      <c r="H10" s="30" t="s">
        <v>21</v>
      </c>
      <c r="I10" s="30"/>
      <c r="J10" s="30" t="s">
        <v>22</v>
      </c>
      <c r="K10" s="30"/>
      <c r="L10" s="31"/>
      <c r="M10" s="31"/>
      <c r="N10" s="31"/>
      <c r="O10" s="31"/>
      <c r="P10" s="30" t="s">
        <v>22</v>
      </c>
      <c r="Q10" s="30"/>
      <c r="R10" s="31"/>
      <c r="S10" s="31"/>
      <c r="T10" s="31"/>
      <c r="U10" s="31"/>
      <c r="V10" s="30" t="s">
        <v>22</v>
      </c>
      <c r="W10" s="30"/>
      <c r="X10" s="31"/>
      <c r="Y10" s="31"/>
      <c r="Z10" s="31"/>
      <c r="AA10" s="31"/>
    </row>
    <row r="11" spans="2:27" ht="30.75" thickBot="1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6" t="s">
        <v>31</v>
      </c>
      <c r="Q11" s="6" t="s">
        <v>32</v>
      </c>
      <c r="R11" s="7" t="s">
        <v>33</v>
      </c>
      <c r="S11" s="7" t="s">
        <v>34</v>
      </c>
      <c r="T11" s="7" t="s">
        <v>35</v>
      </c>
      <c r="U11" s="7" t="s">
        <v>36</v>
      </c>
      <c r="V11" s="6" t="s">
        <v>31</v>
      </c>
      <c r="W11" s="6" t="s">
        <v>32</v>
      </c>
      <c r="X11" s="7" t="s">
        <v>33</v>
      </c>
      <c r="Y11" s="7" t="s">
        <v>34</v>
      </c>
      <c r="Z11" s="7" t="s">
        <v>35</v>
      </c>
      <c r="AA11" s="7" t="s">
        <v>36</v>
      </c>
    </row>
    <row r="12" spans="2:27" ht="15.75" thickBot="1">
      <c r="B12" s="8">
        <v>1</v>
      </c>
      <c r="C12" s="8" t="s">
        <v>37</v>
      </c>
      <c r="D12" s="8" t="s">
        <v>38</v>
      </c>
      <c r="E12" s="8" t="s">
        <v>39</v>
      </c>
      <c r="F12" s="8" t="s">
        <v>40</v>
      </c>
      <c r="G12" s="8" t="s">
        <v>37</v>
      </c>
      <c r="H12" s="5"/>
      <c r="I12" s="5"/>
      <c r="J12" s="12">
        <f>'BOQ Price Bid'!J12</f>
        <v>426254.39999999997</v>
      </c>
      <c r="K12" s="8">
        <v>0</v>
      </c>
      <c r="L12" s="8">
        <v>18</v>
      </c>
      <c r="M12" s="8" t="s">
        <v>37</v>
      </c>
      <c r="N12" s="13">
        <f>J12</f>
        <v>426254.39999999997</v>
      </c>
      <c r="O12" s="12">
        <f>N12</f>
        <v>426254.39999999997</v>
      </c>
      <c r="P12" s="12">
        <f>'BOQ Price Bid'!L12</f>
        <v>858000</v>
      </c>
      <c r="Q12" s="8">
        <v>0</v>
      </c>
      <c r="R12" s="8">
        <v>18</v>
      </c>
      <c r="S12" s="8" t="s">
        <v>37</v>
      </c>
      <c r="T12" s="13">
        <f>P12</f>
        <v>858000</v>
      </c>
      <c r="U12" s="12">
        <f>T12</f>
        <v>858000</v>
      </c>
      <c r="V12" s="12">
        <f>'BOQ Price Bid'!N12</f>
        <v>568339.19999999995</v>
      </c>
      <c r="W12" s="8">
        <v>0</v>
      </c>
      <c r="X12" s="8">
        <v>18</v>
      </c>
      <c r="Y12" s="8" t="s">
        <v>37</v>
      </c>
      <c r="Z12" s="13">
        <f>V12</f>
        <v>568339.19999999995</v>
      </c>
      <c r="AA12" s="12">
        <f>Z12</f>
        <v>568339.19999999995</v>
      </c>
    </row>
    <row r="13" spans="2:27" ht="15.75" thickBot="1">
      <c r="B13" s="41" t="s">
        <v>43</v>
      </c>
      <c r="C13" s="41"/>
      <c r="D13" s="41"/>
      <c r="E13" s="41"/>
      <c r="F13" s="41"/>
      <c r="G13" s="41"/>
      <c r="H13" s="41"/>
      <c r="I13" s="41"/>
      <c r="J13" s="11"/>
      <c r="K13" s="15">
        <v>0</v>
      </c>
      <c r="L13" s="28">
        <f>O13*18%</f>
        <v>76725.791999999987</v>
      </c>
      <c r="M13" s="11"/>
      <c r="N13" s="11"/>
      <c r="O13" s="16">
        <f>O12</f>
        <v>426254.39999999997</v>
      </c>
      <c r="P13" s="11"/>
      <c r="Q13" s="15">
        <v>0</v>
      </c>
      <c r="R13" s="28">
        <f>U13*18%</f>
        <v>154440</v>
      </c>
      <c r="S13" s="11"/>
      <c r="T13" s="11"/>
      <c r="U13" s="16">
        <f>U12</f>
        <v>858000</v>
      </c>
      <c r="V13" s="11"/>
      <c r="W13" s="15">
        <v>0</v>
      </c>
      <c r="X13" s="28">
        <f>AA13*18%</f>
        <v>102301.05599999998</v>
      </c>
      <c r="Y13" s="11"/>
      <c r="Z13" s="11"/>
      <c r="AA13" s="16">
        <f>AA12</f>
        <v>568339.19999999995</v>
      </c>
    </row>
    <row r="14" spans="2:27" ht="15.75" thickBot="1">
      <c r="B14" s="30" t="s">
        <v>44</v>
      </c>
      <c r="C14" s="30"/>
      <c r="D14" s="30"/>
      <c r="E14" s="30"/>
      <c r="F14" s="30"/>
      <c r="G14" s="30"/>
      <c r="H14" s="30"/>
      <c r="I14" s="30"/>
      <c r="J14" s="11" t="s">
        <v>45</v>
      </c>
      <c r="K14" s="15">
        <v>0</v>
      </c>
      <c r="L14" s="11"/>
      <c r="M14" s="11"/>
      <c r="N14" s="11"/>
      <c r="O14" s="15">
        <v>0</v>
      </c>
      <c r="P14" s="11" t="s">
        <v>45</v>
      </c>
      <c r="Q14" s="15">
        <v>0</v>
      </c>
      <c r="R14" s="11"/>
      <c r="S14" s="11"/>
      <c r="T14" s="11"/>
      <c r="U14" s="15">
        <v>0</v>
      </c>
      <c r="V14" s="11" t="s">
        <v>45</v>
      </c>
      <c r="W14" s="15">
        <v>0</v>
      </c>
      <c r="X14" s="11"/>
      <c r="Y14" s="11"/>
      <c r="Z14" s="11"/>
      <c r="AA14" s="15">
        <v>0</v>
      </c>
    </row>
    <row r="15" spans="2:27" ht="15.75" thickBot="1">
      <c r="B15" s="41" t="s">
        <v>46</v>
      </c>
      <c r="C15" s="41"/>
      <c r="D15" s="41"/>
      <c r="E15" s="41"/>
      <c r="F15" s="41"/>
      <c r="G15" s="41"/>
      <c r="H15" s="41"/>
      <c r="I15" s="41"/>
      <c r="J15" s="11"/>
      <c r="K15" s="11"/>
      <c r="L15" s="11"/>
      <c r="M15" s="11"/>
      <c r="N15" s="11"/>
      <c r="O15" s="16">
        <f>O13*18%</f>
        <v>76725.791999999987</v>
      </c>
      <c r="P15" s="11"/>
      <c r="Q15" s="11"/>
      <c r="R15" s="11"/>
      <c r="S15" s="11"/>
      <c r="T15" s="11"/>
      <c r="U15" s="16">
        <f>U13*18%</f>
        <v>154440</v>
      </c>
      <c r="V15" s="11"/>
      <c r="W15" s="11"/>
      <c r="X15" s="11"/>
      <c r="Y15" s="11"/>
      <c r="Z15" s="11"/>
      <c r="AA15" s="16">
        <f>AA13*18%</f>
        <v>102301.05599999998</v>
      </c>
    </row>
    <row r="16" spans="2:27" ht="15.75" thickBot="1">
      <c r="B16" s="41" t="s">
        <v>47</v>
      </c>
      <c r="C16" s="41"/>
      <c r="D16" s="41"/>
      <c r="E16" s="41"/>
      <c r="F16" s="41"/>
      <c r="G16" s="41"/>
      <c r="H16" s="41"/>
      <c r="I16" s="41"/>
      <c r="J16" s="11"/>
      <c r="K16" s="11"/>
      <c r="L16" s="11"/>
      <c r="M16" s="11"/>
      <c r="N16" s="10" t="s">
        <v>48</v>
      </c>
      <c r="O16" s="16">
        <f>O13+O15</f>
        <v>502980.19199999992</v>
      </c>
      <c r="P16" s="11"/>
      <c r="Q16" s="11"/>
      <c r="R16" s="11"/>
      <c r="S16" s="11"/>
      <c r="T16" s="10" t="s">
        <v>48</v>
      </c>
      <c r="U16" s="16">
        <f>U13+U15</f>
        <v>1012440</v>
      </c>
      <c r="V16" s="11"/>
      <c r="W16" s="11"/>
      <c r="X16" s="11"/>
      <c r="Y16" s="11"/>
      <c r="Z16" s="10" t="s">
        <v>48</v>
      </c>
      <c r="AA16" s="16">
        <f>AA13+AA15</f>
        <v>670640.25599999994</v>
      </c>
    </row>
    <row r="17" spans="2:11" ht="15.75" thickBot="1">
      <c r="B17" s="38" t="s">
        <v>49</v>
      </c>
      <c r="C17" s="42"/>
      <c r="D17" s="42"/>
      <c r="E17" s="42"/>
      <c r="F17" s="42"/>
      <c r="G17" s="42"/>
      <c r="H17" s="42"/>
      <c r="I17" s="42"/>
      <c r="J17" s="38" t="s">
        <v>13</v>
      </c>
      <c r="K17" s="38" t="s">
        <v>13</v>
      </c>
    </row>
    <row r="18" spans="2:11" ht="15.75" thickBot="1">
      <c r="B18" s="4" t="s">
        <v>50</v>
      </c>
      <c r="C18" s="4" t="s">
        <v>51</v>
      </c>
      <c r="D18" s="38" t="s">
        <v>52</v>
      </c>
      <c r="E18" s="42"/>
      <c r="F18" s="42"/>
      <c r="G18" s="42"/>
      <c r="H18" s="42"/>
      <c r="I18" s="42"/>
      <c r="J18" s="4" t="s">
        <v>53</v>
      </c>
      <c r="K18" s="4" t="s">
        <v>54</v>
      </c>
    </row>
    <row r="19" spans="2:11" ht="15.75" thickBot="1">
      <c r="B19" s="5">
        <v>1</v>
      </c>
      <c r="C19" s="5" t="s">
        <v>55</v>
      </c>
      <c r="D19" s="39" t="s">
        <v>41</v>
      </c>
      <c r="E19" s="40"/>
      <c r="F19" s="40"/>
      <c r="G19" s="40"/>
      <c r="H19" s="40"/>
      <c r="I19" s="40"/>
      <c r="J19" s="5" t="s">
        <v>56</v>
      </c>
      <c r="K19" s="5" t="s">
        <v>37</v>
      </c>
    </row>
  </sheetData>
  <mergeCells count="55">
    <mergeCell ref="B1:C5"/>
    <mergeCell ref="D1:F5"/>
    <mergeCell ref="G1:I1"/>
    <mergeCell ref="G2:I2"/>
    <mergeCell ref="G3:I3"/>
    <mergeCell ref="G4:I4"/>
    <mergeCell ref="G5:I5"/>
    <mergeCell ref="J1:O1"/>
    <mergeCell ref="J2:O2"/>
    <mergeCell ref="J3:O3"/>
    <mergeCell ref="J4:O4"/>
    <mergeCell ref="J5:O5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7:K17"/>
    <mergeCell ref="D19:I19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14:I14"/>
    <mergeCell ref="B15:I15"/>
    <mergeCell ref="B16:I16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opLeftCell="E1" workbookViewId="0">
      <selection activeCell="M18" sqref="M18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32" style="2" customWidth="1"/>
    <col min="9" max="9" width="11" style="2" bestFit="1" customWidth="1"/>
    <col min="10" max="10" width="11.42578125" style="2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6384" width="9.140625" style="2"/>
  </cols>
  <sheetData>
    <row r="1" spans="2:14" ht="47.25" customHeight="1" thickBot="1">
      <c r="B1" s="45"/>
      <c r="C1" s="45"/>
      <c r="D1" s="47" t="s">
        <v>0</v>
      </c>
      <c r="E1" s="47" t="s">
        <v>0</v>
      </c>
      <c r="F1" s="51" t="s">
        <v>1</v>
      </c>
      <c r="G1" s="51" t="s">
        <v>1</v>
      </c>
      <c r="H1" s="51" t="s">
        <v>1</v>
      </c>
      <c r="I1" s="34" t="s">
        <v>57</v>
      </c>
      <c r="J1" s="34" t="s">
        <v>57</v>
      </c>
      <c r="K1" s="34" t="s">
        <v>74</v>
      </c>
      <c r="L1" s="34" t="s">
        <v>57</v>
      </c>
      <c r="M1" s="34" t="s">
        <v>75</v>
      </c>
      <c r="N1" s="34" t="s">
        <v>57</v>
      </c>
    </row>
    <row r="2" spans="2:14">
      <c r="B2" s="45"/>
      <c r="C2" s="45"/>
      <c r="D2" s="47" t="s">
        <v>0</v>
      </c>
      <c r="E2" s="47" t="s">
        <v>0</v>
      </c>
      <c r="F2" s="51" t="s">
        <v>3</v>
      </c>
      <c r="G2" s="51" t="s">
        <v>3</v>
      </c>
      <c r="H2" s="51" t="s">
        <v>3</v>
      </c>
      <c r="I2" s="54" t="s">
        <v>4</v>
      </c>
      <c r="J2" s="54" t="s">
        <v>4</v>
      </c>
      <c r="K2" s="54"/>
      <c r="L2" s="54"/>
      <c r="M2" s="54"/>
      <c r="N2" s="54"/>
    </row>
    <row r="3" spans="2:14">
      <c r="B3" s="45"/>
      <c r="C3" s="45"/>
      <c r="D3" s="47" t="s">
        <v>0</v>
      </c>
      <c r="E3" s="47" t="s">
        <v>0</v>
      </c>
      <c r="F3" s="51" t="s">
        <v>5</v>
      </c>
      <c r="G3" s="51" t="s">
        <v>5</v>
      </c>
      <c r="H3" s="51" t="s">
        <v>5</v>
      </c>
      <c r="I3" s="54" t="s">
        <v>6</v>
      </c>
      <c r="J3" s="54" t="s">
        <v>6</v>
      </c>
      <c r="K3" s="54"/>
      <c r="L3" s="54"/>
      <c r="M3" s="54"/>
      <c r="N3" s="54"/>
    </row>
    <row r="4" spans="2:14">
      <c r="B4" s="45"/>
      <c r="C4" s="45"/>
      <c r="D4" s="47" t="s">
        <v>0</v>
      </c>
      <c r="E4" s="47" t="s">
        <v>0</v>
      </c>
      <c r="F4" s="51" t="s">
        <v>7</v>
      </c>
      <c r="G4" s="51" t="s">
        <v>7</v>
      </c>
      <c r="H4" s="51" t="s">
        <v>7</v>
      </c>
      <c r="I4" s="54" t="s">
        <v>8</v>
      </c>
      <c r="J4" s="54" t="s">
        <v>8</v>
      </c>
      <c r="K4" s="54"/>
      <c r="L4" s="54"/>
      <c r="M4" s="54"/>
      <c r="N4" s="54"/>
    </row>
    <row r="5" spans="2:14" ht="15" thickBot="1">
      <c r="B5" s="45"/>
      <c r="C5" s="45"/>
      <c r="D5" s="47" t="s">
        <v>0</v>
      </c>
      <c r="E5" s="47" t="s">
        <v>0</v>
      </c>
      <c r="F5" s="45"/>
      <c r="G5" s="45"/>
      <c r="H5" s="45"/>
      <c r="I5" s="54" t="s">
        <v>9</v>
      </c>
      <c r="J5" s="54" t="s">
        <v>9</v>
      </c>
      <c r="K5" s="54"/>
      <c r="L5" s="54"/>
      <c r="M5" s="54"/>
      <c r="N5" s="54"/>
    </row>
    <row r="6" spans="2:14" ht="15" thickBot="1">
      <c r="B6" s="40" t="s">
        <v>10</v>
      </c>
      <c r="C6" s="40" t="s">
        <v>10</v>
      </c>
      <c r="D6" s="40" t="s">
        <v>10</v>
      </c>
      <c r="E6" s="40" t="s">
        <v>10</v>
      </c>
      <c r="F6" s="40" t="s">
        <v>10</v>
      </c>
      <c r="G6" s="40" t="s">
        <v>10</v>
      </c>
      <c r="H6" s="40" t="s">
        <v>10</v>
      </c>
      <c r="I6" s="53" t="s">
        <v>11</v>
      </c>
      <c r="J6" s="53" t="s">
        <v>11</v>
      </c>
      <c r="K6" s="53"/>
      <c r="L6" s="53"/>
      <c r="M6" s="53"/>
      <c r="N6" s="53"/>
    </row>
    <row r="7" spans="2:14" ht="15" thickBot="1">
      <c r="B7" s="53" t="s">
        <v>12</v>
      </c>
      <c r="C7" s="53" t="s">
        <v>12</v>
      </c>
      <c r="D7" s="53" t="s">
        <v>12</v>
      </c>
      <c r="E7" s="53" t="s">
        <v>12</v>
      </c>
      <c r="F7" s="53" t="s">
        <v>12</v>
      </c>
      <c r="G7" s="53" t="s">
        <v>12</v>
      </c>
      <c r="H7" s="53" t="s">
        <v>12</v>
      </c>
      <c r="I7" s="53" t="s">
        <v>13</v>
      </c>
      <c r="J7" s="53" t="s">
        <v>13</v>
      </c>
      <c r="K7" s="53" t="s">
        <v>13</v>
      </c>
      <c r="L7" s="53" t="s">
        <v>13</v>
      </c>
      <c r="M7" s="53" t="s">
        <v>13</v>
      </c>
      <c r="N7" s="53" t="s">
        <v>13</v>
      </c>
    </row>
    <row r="8" spans="2:14" ht="15" thickBot="1">
      <c r="B8" s="53" t="s">
        <v>58</v>
      </c>
      <c r="C8" s="53" t="s">
        <v>58</v>
      </c>
      <c r="D8" s="53" t="s">
        <v>58</v>
      </c>
      <c r="E8" s="53" t="s">
        <v>58</v>
      </c>
      <c r="F8" s="53" t="s">
        <v>58</v>
      </c>
      <c r="G8" s="53" t="s">
        <v>58</v>
      </c>
      <c r="H8" s="53" t="s">
        <v>58</v>
      </c>
      <c r="I8" s="53" t="s">
        <v>59</v>
      </c>
      <c r="J8" s="53" t="s">
        <v>59</v>
      </c>
      <c r="K8" s="53" t="s">
        <v>59</v>
      </c>
      <c r="L8" s="53" t="s">
        <v>59</v>
      </c>
      <c r="M8" s="53" t="s">
        <v>59</v>
      </c>
      <c r="N8" s="53" t="s">
        <v>59</v>
      </c>
    </row>
    <row r="9" spans="2:14" ht="15" thickBot="1">
      <c r="B9" s="53" t="s">
        <v>17</v>
      </c>
      <c r="C9" s="53" t="s">
        <v>17</v>
      </c>
      <c r="D9" s="53" t="s">
        <v>17</v>
      </c>
      <c r="E9" s="53" t="s">
        <v>17</v>
      </c>
      <c r="F9" s="53" t="s">
        <v>18</v>
      </c>
      <c r="G9" s="53" t="s">
        <v>18</v>
      </c>
      <c r="H9" s="53" t="s">
        <v>18</v>
      </c>
      <c r="I9" s="53" t="s">
        <v>15</v>
      </c>
      <c r="J9" s="53" t="s">
        <v>15</v>
      </c>
      <c r="K9" s="53" t="s">
        <v>15</v>
      </c>
      <c r="L9" s="53" t="s">
        <v>15</v>
      </c>
      <c r="M9" s="53" t="s">
        <v>15</v>
      </c>
      <c r="N9" s="53" t="s">
        <v>15</v>
      </c>
    </row>
    <row r="10" spans="2:14" ht="15" thickBot="1">
      <c r="B10" s="53" t="s">
        <v>17</v>
      </c>
      <c r="C10" s="53" t="s">
        <v>17</v>
      </c>
      <c r="D10" s="53" t="s">
        <v>17</v>
      </c>
      <c r="E10" s="53" t="s">
        <v>17</v>
      </c>
      <c r="F10" s="53" t="s">
        <v>60</v>
      </c>
      <c r="G10" s="53" t="s">
        <v>60</v>
      </c>
      <c r="H10" s="53" t="s">
        <v>60</v>
      </c>
      <c r="I10" s="53" t="s">
        <v>16</v>
      </c>
      <c r="J10" s="53" t="s">
        <v>16</v>
      </c>
      <c r="K10" s="53" t="s">
        <v>16</v>
      </c>
      <c r="L10" s="53" t="s">
        <v>16</v>
      </c>
      <c r="M10" s="53" t="s">
        <v>16</v>
      </c>
      <c r="N10" s="53" t="s">
        <v>16</v>
      </c>
    </row>
    <row r="11" spans="2:14" ht="15" thickBot="1">
      <c r="B11" s="17" t="s">
        <v>50</v>
      </c>
      <c r="C11" s="17" t="s">
        <v>24</v>
      </c>
      <c r="D11" s="17" t="s">
        <v>61</v>
      </c>
      <c r="E11" s="17" t="s">
        <v>25</v>
      </c>
      <c r="F11" s="17" t="s">
        <v>62</v>
      </c>
      <c r="G11" s="17" t="s">
        <v>27</v>
      </c>
      <c r="H11" s="17" t="s">
        <v>63</v>
      </c>
      <c r="I11" s="17" t="s">
        <v>35</v>
      </c>
      <c r="J11" s="17" t="s">
        <v>64</v>
      </c>
      <c r="K11" s="17" t="s">
        <v>35</v>
      </c>
      <c r="L11" s="17" t="s">
        <v>64</v>
      </c>
      <c r="M11" s="17" t="s">
        <v>35</v>
      </c>
      <c r="N11" s="17" t="s">
        <v>64</v>
      </c>
    </row>
    <row r="12" spans="2:14" ht="15" thickBot="1">
      <c r="B12" s="18">
        <v>1</v>
      </c>
      <c r="C12" s="18" t="s">
        <v>37</v>
      </c>
      <c r="D12" s="18" t="s">
        <v>38</v>
      </c>
      <c r="E12" s="18" t="s">
        <v>65</v>
      </c>
      <c r="F12" s="18" t="s">
        <v>39</v>
      </c>
      <c r="G12" s="18">
        <v>1</v>
      </c>
      <c r="H12" s="19">
        <f>H13</f>
        <v>426254.4</v>
      </c>
      <c r="I12" s="20"/>
      <c r="J12" s="19">
        <f>J13</f>
        <v>426254.39999999997</v>
      </c>
      <c r="K12" s="20"/>
      <c r="L12" s="19">
        <f>L13</f>
        <v>858000</v>
      </c>
      <c r="M12" s="20"/>
      <c r="N12" s="19">
        <f>N13</f>
        <v>568339.19999999995</v>
      </c>
    </row>
    <row r="13" spans="2:14" ht="15" thickBot="1">
      <c r="B13" s="21">
        <v>1</v>
      </c>
      <c r="C13" s="21" t="s">
        <v>37</v>
      </c>
      <c r="D13" s="21" t="s">
        <v>67</v>
      </c>
      <c r="E13" s="21" t="s">
        <v>67</v>
      </c>
      <c r="F13" s="21" t="s">
        <v>39</v>
      </c>
      <c r="G13" s="21">
        <v>132</v>
      </c>
      <c r="H13" s="22">
        <v>426254.4</v>
      </c>
      <c r="I13" s="23">
        <v>3229.2</v>
      </c>
      <c r="J13" s="24">
        <f>I13*$G13</f>
        <v>426254.39999999997</v>
      </c>
      <c r="K13" s="25">
        <v>6500</v>
      </c>
      <c r="L13" s="24">
        <f>K13*$G13</f>
        <v>858000</v>
      </c>
      <c r="M13" s="26">
        <f>400*10.764</f>
        <v>4305.5999999999995</v>
      </c>
      <c r="N13" s="24">
        <f>M13*$G13</f>
        <v>568339.19999999995</v>
      </c>
    </row>
    <row r="14" spans="2:14" ht="15" thickBo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6" spans="2:14">
      <c r="L16" s="27"/>
      <c r="N16" s="27"/>
    </row>
    <row r="18" spans="7:14">
      <c r="G18" s="2">
        <f>G13*10.764</f>
        <v>1420.848</v>
      </c>
      <c r="I18" s="29">
        <f>I13/10.764</f>
        <v>300</v>
      </c>
      <c r="J18" s="29"/>
      <c r="K18" s="29">
        <f>K13/10.764</f>
        <v>603.86473429951695</v>
      </c>
      <c r="L18" s="29"/>
      <c r="M18" s="29">
        <f>M13/10.764</f>
        <v>400</v>
      </c>
      <c r="N18" s="29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45"/>
      <c r="C1" s="45"/>
      <c r="D1" s="47" t="s">
        <v>0</v>
      </c>
      <c r="E1" s="47" t="s">
        <v>0</v>
      </c>
      <c r="F1" s="48" t="s">
        <v>0</v>
      </c>
      <c r="G1" s="51" t="s">
        <v>1</v>
      </c>
      <c r="H1" s="51" t="s">
        <v>1</v>
      </c>
      <c r="I1" s="51" t="s">
        <v>1</v>
      </c>
      <c r="J1" s="56" t="s">
        <v>57</v>
      </c>
      <c r="K1" s="56"/>
      <c r="L1" s="56"/>
      <c r="M1" s="56"/>
      <c r="N1" s="56"/>
      <c r="O1" s="57"/>
    </row>
    <row r="2" spans="2:15">
      <c r="B2" s="46"/>
      <c r="C2" s="46"/>
      <c r="D2" s="49" t="s">
        <v>0</v>
      </c>
      <c r="E2" s="49" t="s">
        <v>0</v>
      </c>
      <c r="F2" s="50" t="s">
        <v>0</v>
      </c>
      <c r="G2" s="52" t="s">
        <v>3</v>
      </c>
      <c r="H2" s="52" t="s">
        <v>3</v>
      </c>
      <c r="I2" s="52" t="s">
        <v>3</v>
      </c>
      <c r="J2" s="36" t="s">
        <v>4</v>
      </c>
      <c r="K2" s="36"/>
      <c r="L2" s="36"/>
      <c r="M2" s="36"/>
      <c r="N2" s="36"/>
      <c r="O2" s="37"/>
    </row>
    <row r="3" spans="2:15">
      <c r="B3" s="46"/>
      <c r="C3" s="46"/>
      <c r="D3" s="49" t="s">
        <v>0</v>
      </c>
      <c r="E3" s="49" t="s">
        <v>0</v>
      </c>
      <c r="F3" s="50" t="s">
        <v>0</v>
      </c>
      <c r="G3" s="52" t="s">
        <v>5</v>
      </c>
      <c r="H3" s="52" t="s">
        <v>5</v>
      </c>
      <c r="I3" s="52" t="s">
        <v>5</v>
      </c>
      <c r="J3" s="36" t="s">
        <v>6</v>
      </c>
      <c r="K3" s="36"/>
      <c r="L3" s="36"/>
      <c r="M3" s="36"/>
      <c r="N3" s="36"/>
      <c r="O3" s="37"/>
    </row>
    <row r="4" spans="2:15">
      <c r="B4" s="46"/>
      <c r="C4" s="46"/>
      <c r="D4" s="49" t="s">
        <v>0</v>
      </c>
      <c r="E4" s="49" t="s">
        <v>0</v>
      </c>
      <c r="F4" s="50" t="s">
        <v>0</v>
      </c>
      <c r="G4" s="52" t="s">
        <v>7</v>
      </c>
      <c r="H4" s="52" t="s">
        <v>7</v>
      </c>
      <c r="I4" s="52" t="s">
        <v>7</v>
      </c>
      <c r="J4" s="36" t="s">
        <v>8</v>
      </c>
      <c r="K4" s="36"/>
      <c r="L4" s="36"/>
      <c r="M4" s="36"/>
      <c r="N4" s="36"/>
      <c r="O4" s="37"/>
    </row>
    <row r="5" spans="2:15">
      <c r="B5" s="46"/>
      <c r="C5" s="46"/>
      <c r="D5" s="49" t="s">
        <v>0</v>
      </c>
      <c r="E5" s="49" t="s">
        <v>0</v>
      </c>
      <c r="F5" s="50" t="s">
        <v>0</v>
      </c>
      <c r="G5" s="46"/>
      <c r="H5" s="46"/>
      <c r="I5" s="46"/>
      <c r="J5" s="36" t="s">
        <v>9</v>
      </c>
      <c r="K5" s="36"/>
      <c r="L5" s="36"/>
      <c r="M5" s="36"/>
      <c r="N5" s="36"/>
      <c r="O5" s="37"/>
    </row>
    <row r="6" spans="2:15">
      <c r="B6" s="43" t="s">
        <v>10</v>
      </c>
      <c r="C6" s="43" t="s">
        <v>10</v>
      </c>
      <c r="D6" s="43" t="s">
        <v>10</v>
      </c>
      <c r="E6" s="43" t="s">
        <v>10</v>
      </c>
      <c r="F6" s="43" t="s">
        <v>10</v>
      </c>
      <c r="G6" s="43" t="s">
        <v>10</v>
      </c>
      <c r="H6" s="43" t="s">
        <v>10</v>
      </c>
      <c r="I6" s="43" t="s">
        <v>10</v>
      </c>
      <c r="J6" s="32" t="s">
        <v>11</v>
      </c>
      <c r="K6" s="32"/>
      <c r="L6" s="32"/>
      <c r="M6" s="32"/>
      <c r="N6" s="32"/>
      <c r="O6" s="33"/>
    </row>
    <row r="7" spans="2:15">
      <c r="B7" s="44" t="s">
        <v>12</v>
      </c>
      <c r="C7" s="44" t="s">
        <v>12</v>
      </c>
      <c r="D7" s="44" t="s">
        <v>12</v>
      </c>
      <c r="E7" s="44" t="s">
        <v>12</v>
      </c>
      <c r="F7" s="44" t="s">
        <v>12</v>
      </c>
      <c r="G7" s="44" t="s">
        <v>12</v>
      </c>
      <c r="H7" s="44" t="s">
        <v>12</v>
      </c>
      <c r="I7" s="44" t="s">
        <v>12</v>
      </c>
      <c r="J7" s="32" t="s">
        <v>13</v>
      </c>
      <c r="K7" s="32"/>
      <c r="L7" s="33"/>
      <c r="M7" s="33"/>
      <c r="N7" s="33"/>
      <c r="O7" s="33"/>
    </row>
    <row r="8" spans="2:15">
      <c r="B8" s="44" t="s">
        <v>58</v>
      </c>
      <c r="C8" s="44" t="s">
        <v>58</v>
      </c>
      <c r="D8" s="44" t="s">
        <v>58</v>
      </c>
      <c r="E8" s="44" t="s">
        <v>58</v>
      </c>
      <c r="F8" s="44" t="s">
        <v>58</v>
      </c>
      <c r="G8" s="44" t="s">
        <v>58</v>
      </c>
      <c r="H8" s="44" t="s">
        <v>58</v>
      </c>
      <c r="I8" s="44" t="s">
        <v>58</v>
      </c>
      <c r="J8" s="32" t="s">
        <v>15</v>
      </c>
      <c r="K8" s="32"/>
      <c r="L8" s="33"/>
      <c r="M8" s="33"/>
      <c r="N8" s="33"/>
      <c r="O8" s="33"/>
    </row>
    <row r="9" spans="2:15">
      <c r="B9" s="30" t="s">
        <v>17</v>
      </c>
      <c r="C9" s="30" t="s">
        <v>17</v>
      </c>
      <c r="D9" s="30" t="s">
        <v>17</v>
      </c>
      <c r="E9" s="30" t="s">
        <v>17</v>
      </c>
      <c r="F9" s="30" t="s">
        <v>17</v>
      </c>
      <c r="G9" s="30" t="s">
        <v>18</v>
      </c>
      <c r="H9" s="30" t="s">
        <v>18</v>
      </c>
      <c r="I9" s="30" t="s">
        <v>18</v>
      </c>
      <c r="J9" s="30" t="s">
        <v>16</v>
      </c>
      <c r="K9" s="30"/>
      <c r="L9" s="31"/>
      <c r="M9" s="31"/>
      <c r="N9" s="31"/>
      <c r="O9" s="31"/>
    </row>
    <row r="10" spans="2:15">
      <c r="B10" s="30" t="s">
        <v>17</v>
      </c>
      <c r="C10" s="30" t="s">
        <v>17</v>
      </c>
      <c r="D10" s="30" t="s">
        <v>17</v>
      </c>
      <c r="E10" s="30" t="s">
        <v>17</v>
      </c>
      <c r="F10" s="30" t="s">
        <v>17</v>
      </c>
      <c r="G10" s="30" t="s">
        <v>20</v>
      </c>
      <c r="H10" s="30" t="s">
        <v>21</v>
      </c>
      <c r="I10" s="30"/>
      <c r="J10" s="30" t="s">
        <v>69</v>
      </c>
      <c r="K10" s="30"/>
      <c r="L10" s="31"/>
      <c r="M10" s="31"/>
      <c r="N10" s="31"/>
      <c r="O10" s="31"/>
    </row>
    <row r="11" spans="2:15" ht="42.75">
      <c r="B11" s="9" t="s">
        <v>23</v>
      </c>
      <c r="C11" s="9" t="s">
        <v>24</v>
      </c>
      <c r="D11" s="9" t="s">
        <v>25</v>
      </c>
      <c r="E11" s="9" t="s">
        <v>28</v>
      </c>
      <c r="F11" s="9" t="s">
        <v>26</v>
      </c>
      <c r="G11" s="9" t="s">
        <v>27</v>
      </c>
      <c r="H11" s="9" t="s">
        <v>70</v>
      </c>
      <c r="I11" s="9" t="s">
        <v>71</v>
      </c>
      <c r="J11" s="6" t="s">
        <v>72</v>
      </c>
      <c r="K11" s="58" t="s">
        <v>73</v>
      </c>
      <c r="L11" s="59"/>
      <c r="M11" s="41"/>
      <c r="N11" s="41"/>
      <c r="O11" s="60"/>
    </row>
    <row r="12" spans="2:15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66</v>
      </c>
      <c r="H12" s="8" t="s">
        <v>42</v>
      </c>
      <c r="I12" s="8" t="s">
        <v>42</v>
      </c>
      <c r="J12" s="8" t="s">
        <v>37</v>
      </c>
      <c r="K12" s="55" t="s">
        <v>37</v>
      </c>
      <c r="L12" s="30"/>
      <c r="M12" s="30"/>
      <c r="N12" s="30"/>
      <c r="O12" s="31"/>
    </row>
    <row r="13" spans="2:15">
      <c r="B13" s="3">
        <v>2</v>
      </c>
      <c r="C13" s="3" t="s">
        <v>37</v>
      </c>
      <c r="D13" s="3" t="s">
        <v>67</v>
      </c>
      <c r="E13" s="3" t="s">
        <v>37</v>
      </c>
      <c r="F13" s="3" t="s">
        <v>39</v>
      </c>
      <c r="G13" s="3" t="s">
        <v>68</v>
      </c>
      <c r="H13" s="3" t="s">
        <v>42</v>
      </c>
      <c r="I13" s="3" t="s">
        <v>42</v>
      </c>
    </row>
  </sheetData>
  <mergeCells count="2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2024-11-12T10:49:10Z</dcterms:modified>
</cp:coreProperties>
</file>