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Downloads\"/>
    </mc:Choice>
  </mc:AlternateContent>
  <bookViews>
    <workbookView xWindow="0" yWindow="0" windowWidth="8310" windowHeight="2930"/>
  </bookViews>
  <sheets>
    <sheet name="BOQ Price Bid" sheetId="2" r:id="rId1"/>
  </sheets>
  <calcPr calcId="162913"/>
</workbook>
</file>

<file path=xl/calcChain.xml><?xml version="1.0" encoding="utf-8"?>
<calcChain xmlns="http://schemas.openxmlformats.org/spreadsheetml/2006/main">
  <c r="L15" i="2" l="1"/>
  <c r="L16" i="2"/>
  <c r="L17" i="2"/>
  <c r="L18" i="2"/>
  <c r="L19" i="2"/>
  <c r="L20" i="2"/>
  <c r="L23" i="2"/>
  <c r="L24" i="2"/>
  <c r="L25" i="2"/>
  <c r="L26" i="2"/>
  <c r="L27" i="2"/>
  <c r="L28" i="2"/>
  <c r="L31" i="2"/>
  <c r="L32" i="2"/>
  <c r="L33" i="2"/>
  <c r="L34" i="2"/>
  <c r="L35" i="2"/>
  <c r="L36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K14" i="2"/>
  <c r="L14" i="2" s="1"/>
  <c r="K15" i="2"/>
  <c r="K16" i="2"/>
  <c r="K17" i="2"/>
  <c r="K18" i="2"/>
  <c r="K19" i="2"/>
  <c r="K20" i="2"/>
  <c r="K21" i="2"/>
  <c r="L21" i="2" s="1"/>
  <c r="K22" i="2"/>
  <c r="L22" i="2" s="1"/>
  <c r="K23" i="2"/>
  <c r="K24" i="2"/>
  <c r="K25" i="2"/>
  <c r="K26" i="2"/>
  <c r="K27" i="2"/>
  <c r="K28" i="2"/>
  <c r="K29" i="2"/>
  <c r="L29" i="2" s="1"/>
  <c r="K30" i="2"/>
  <c r="L30" i="2" s="1"/>
  <c r="K31" i="2"/>
  <c r="K32" i="2"/>
  <c r="K33" i="2"/>
  <c r="K34" i="2"/>
  <c r="K35" i="2"/>
  <c r="K36" i="2"/>
  <c r="K13" i="2"/>
  <c r="L13" i="2" s="1"/>
  <c r="J13" i="2" l="1"/>
  <c r="J12" i="2" s="1"/>
  <c r="L12" i="2" l="1"/>
</calcChain>
</file>

<file path=xl/sharedStrings.xml><?xml version="1.0" encoding="utf-8"?>
<sst xmlns="http://schemas.openxmlformats.org/spreadsheetml/2006/main" count="164" uniqueCount="56">
  <si>
    <t>RFQ No: R1859
 COST COMPARISON REPORT</t>
  </si>
  <si>
    <t>Comp. Date : 18/09/2024</t>
  </si>
  <si>
    <t>RFQ #: R1859</t>
  </si>
  <si>
    <t>Contact Name : Jitendra Pisal/Amey Dahanukar</t>
  </si>
  <si>
    <t>RFQ Date : 16/09/2024 19:42:50</t>
  </si>
  <si>
    <t xml:space="preserve">Vendor City : </t>
  </si>
  <si>
    <t>BCD Date : 17/09/2024 19:42:00</t>
  </si>
  <si>
    <t xml:space="preserve">Telephone # : </t>
  </si>
  <si>
    <t xml:space="preserve">Mobile # : </t>
  </si>
  <si>
    <t>PR Number : TFSPL-2425-00696</t>
  </si>
  <si>
    <t>Email : ameyd@aradesign.in</t>
  </si>
  <si>
    <t>Package / RFQ Name : TFAS / RFQ / TFSPL-2425-00696</t>
  </si>
  <si>
    <t>Round # : 2 (RFQ)</t>
  </si>
  <si>
    <t xml:space="preserve">Quotation Date : </t>
  </si>
  <si>
    <t xml:space="preserve">Quotation Validity Date : </t>
  </si>
  <si>
    <t>Comp. # : 2</t>
  </si>
  <si>
    <t>Currency :INR</t>
  </si>
  <si>
    <t>Item Code</t>
  </si>
  <si>
    <t>Item Description</t>
  </si>
  <si>
    <t>Qty</t>
  </si>
  <si>
    <t>Unit Price</t>
  </si>
  <si>
    <t/>
  </si>
  <si>
    <t xml:space="preserve">Design consultant </t>
  </si>
  <si>
    <t>SMTR</t>
  </si>
  <si>
    <t>Sr No.</t>
  </si>
  <si>
    <t>Vendor Name : ARA DESIGNS</t>
  </si>
  <si>
    <t>Buyer : Mrunal Joshi</t>
  </si>
  <si>
    <t xml:space="preserve">Techanical Score : </t>
  </si>
  <si>
    <t>BUDGET PRICE :.00</t>
  </si>
  <si>
    <t>Item Name</t>
  </si>
  <si>
    <t>UOM</t>
  </si>
  <si>
    <t>Minimum Amount</t>
  </si>
  <si>
    <t>Amount</t>
  </si>
  <si>
    <t>Touch Points Description   Experience Kiosk + Info Desk
Location - Departures Curbside
Level - L0</t>
  </si>
  <si>
    <t>SQM</t>
  </si>
  <si>
    <t>Touch Points Description   Experience Kiosk + Info Desk
Location - Departures Curbside
Level - L3</t>
  </si>
  <si>
    <t>Touch Points Description - Experience Kiosk
Location   Departures Curbside (Car Drop-off Lane)
Level -LO</t>
  </si>
  <si>
    <t>Touch Points Description - Experience Kiosk
Location   Departures Curbside (Car Drop-off Lane)
Level -L3</t>
  </si>
  <si>
    <t>Touch Points Description - Experience Kiosk
Location - Arrivals  Kerbside  (Car Drop-off Lane)
Level - L0</t>
  </si>
  <si>
    <t>Touch Points Description   Baggage Kiosk
Location - Departures Curbside
Level - L0</t>
  </si>
  <si>
    <t>Touch Points Description   Baggage Kiosk
Location - Departures Curbside
Level - L3</t>
  </si>
  <si>
    <t>Touch Points Description -Baggage Kiosk
Location - Departures (Near Check-in Counters)
Level -L0</t>
  </si>
  <si>
    <t>Touch Points Description -Baggage Kiosk
Location - Departures (Near Check-in Counters)
Level -L3</t>
  </si>
  <si>
    <t>Touch Points Description - Baggage Kiosk
Location - Departures (Near Check-in Counters)
Level - L0</t>
  </si>
  <si>
    <t>Touch Points Description - Baggage Kiosk
Location - Departures (Near Check-in Counters)
Level - L3</t>
  </si>
  <si>
    <t>Touch Points Description - Departures (Near Check-in Counters)
Location - Departures (Near Check-in Counters)
Level - L0</t>
  </si>
  <si>
    <t>Touch Points Description - Experience Kiosk + Info Desk
Location - Departures (Near Check-in Counters)
Level - L3</t>
  </si>
  <si>
    <t>Touch Points Description - Experience Kiosk + Info
Desk
Location - Departures (Near Check-in Counters)
Level - L3</t>
  </si>
  <si>
    <t>Touch Points Description - Baggage Courier
Location - Domestic Pre-Security
Level - L1</t>
  </si>
  <si>
    <t>Touch Points Description - Baggage Courier
Location - Domestic Pre-Security
Level - L3</t>
  </si>
  <si>
    <t>Touch Points Description - Baggage Courier
Location - International Pre-Security
Level - L3</t>
  </si>
  <si>
    <t>Touch Points Description - Experience Kiosk + Info
Desk
Location - Domestic Arrivals ( Near Baggage Belts)
Level - L0</t>
  </si>
  <si>
    <t>Touch Points Description - Experience Kiosk + Info
Desk
Location - International Arrivals (Near Baggage Belts)
Level - L0</t>
  </si>
  <si>
    <t>Touch Points Description - Baggage Kiosk + Left
Luggage
Location - Arrivals Kerbside
Level - L0</t>
  </si>
  <si>
    <t>Final Amount</t>
  </si>
  <si>
    <t>For Tender Design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</si>
</sst>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8" x14ac:knownFonts="1">
    <font>
      <sz val="11"/>
      <name val="Calibri"/>
    </font>
    <font>
      <sz val="11"/>
      <name val="Cambria"/>
    </font>
    <font>
      <b/>
      <sz val="11"/>
      <color rgb="FF000000"/>
      <name val="Cambria"/>
    </font>
    <font>
      <sz val="11"/>
      <color rgb="FF000000"/>
      <name val="Cambria"/>
    </font>
    <font>
      <sz val="11"/>
      <name val="Calibri"/>
    </font>
    <font>
      <b/>
      <sz val="11"/>
      <name val="Cambria"/>
      <family val="1"/>
    </font>
    <font>
      <b/>
      <sz val="12"/>
      <name val="Cambria"/>
      <family val="1"/>
    </font>
    <font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4" fontId="1" fillId="0" borderId="5" xfId="0" applyNumberFormat="1" applyFont="1" applyBorder="1" applyAlignment="1" applyProtection="1">
      <alignment wrapText="1"/>
    </xf>
    <xf numFmtId="43" fontId="1" fillId="4" borderId="5" xfId="0" applyNumberFormat="1" applyFont="1" applyFill="1" applyBorder="1" applyProtection="1"/>
    <xf numFmtId="4" fontId="3" fillId="5" borderId="5" xfId="0" applyNumberFormat="1" applyFont="1" applyFill="1" applyBorder="1" applyAlignment="1" applyProtection="1">
      <alignment horizontal="right"/>
    </xf>
    <xf numFmtId="0" fontId="5" fillId="3" borderId="5" xfId="0" applyNumberFormat="1" applyFont="1" applyFill="1" applyBorder="1" applyProtection="1"/>
    <xf numFmtId="0" fontId="5" fillId="3" borderId="5" xfId="0" applyNumberFormat="1" applyFont="1" applyFill="1" applyBorder="1" applyAlignment="1" applyProtection="1">
      <alignment wrapText="1"/>
    </xf>
    <xf numFmtId="0" fontId="5" fillId="3" borderId="5" xfId="0" applyNumberFormat="1" applyFont="1" applyFill="1" applyBorder="1" applyAlignment="1" applyProtection="1">
      <alignment horizontal="right"/>
    </xf>
    <xf numFmtId="4" fontId="5" fillId="3" borderId="5" xfId="0" applyNumberFormat="1" applyFont="1" applyFill="1" applyBorder="1" applyAlignment="1" applyProtection="1">
      <alignment horizontal="right"/>
    </xf>
    <xf numFmtId="0" fontId="5" fillId="4" borderId="5" xfId="0" applyNumberFormat="1" applyFont="1" applyFill="1" applyBorder="1" applyProtection="1"/>
    <xf numFmtId="43" fontId="5" fillId="4" borderId="5" xfId="1" applyFont="1" applyFill="1" applyBorder="1" applyProtection="1"/>
    <xf numFmtId="0" fontId="5" fillId="0" borderId="0" xfId="0" applyNumberFormat="1" applyFont="1" applyProtection="1"/>
    <xf numFmtId="0" fontId="6" fillId="2" borderId="5" xfId="0" applyNumberFormat="1" applyFont="1" applyFill="1" applyBorder="1" applyProtection="1"/>
    <xf numFmtId="0" fontId="6" fillId="2" borderId="5" xfId="0" applyNumberFormat="1" applyFont="1" applyFill="1" applyBorder="1" applyAlignment="1" applyProtection="1">
      <alignment wrapText="1"/>
    </xf>
    <xf numFmtId="0" fontId="6" fillId="4" borderId="5" xfId="0" applyNumberFormat="1" applyFont="1" applyFill="1" applyBorder="1" applyProtection="1"/>
    <xf numFmtId="0" fontId="7" fillId="0" borderId="0" xfId="0" applyNumberFormat="1" applyFont="1" applyProtection="1"/>
    <xf numFmtId="0" fontId="1" fillId="0" borderId="3" xfId="0" applyNumberFormat="1" applyFont="1" applyBorder="1" applyProtection="1"/>
    <xf numFmtId="0" fontId="1" fillId="2" borderId="3" xfId="0" applyNumberFormat="1" applyFont="1" applyFill="1" applyBorder="1" applyProtection="1"/>
    <xf numFmtId="0" fontId="1" fillId="0" borderId="4" xfId="0" applyNumberFormat="1" applyFont="1" applyBorder="1" applyProtection="1"/>
    <xf numFmtId="0" fontId="1" fillId="0" borderId="5" xfId="0" applyNumberFormat="1" applyFont="1" applyBorder="1" applyProtection="1"/>
    <xf numFmtId="0" fontId="1" fillId="0" borderId="3" xfId="0" applyNumberFormat="1" applyFont="1" applyBorder="1" applyAlignment="1" applyProtection="1">
      <alignment vertical="top"/>
    </xf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abSelected="1" zoomScale="43" workbookViewId="0">
      <selection activeCell="K15" sqref="K15"/>
    </sheetView>
  </sheetViews>
  <sheetFormatPr defaultColWidth="9.1796875" defaultRowHeight="14" x14ac:dyDescent="0.3"/>
  <cols>
    <col min="1" max="2" width="9.1796875" style="1" customWidth="1"/>
    <col min="3" max="3" width="10.453125" style="1" bestFit="1" customWidth="1"/>
    <col min="4" max="4" width="74.26953125" style="4" customWidth="1"/>
    <col min="5" max="5" width="20.7265625" style="1" hidden="1" customWidth="1"/>
    <col min="6" max="7" width="9.1796875" style="1" customWidth="1"/>
    <col min="8" max="8" width="18" style="1" hidden="1" customWidth="1"/>
    <col min="9" max="10" width="22.7265625" style="1" customWidth="1"/>
    <col min="11" max="11" width="29.7265625" style="1" bestFit="1" customWidth="1"/>
    <col min="12" max="12" width="22.26953125" style="1" bestFit="1" customWidth="1"/>
    <col min="13" max="16384" width="9.1796875" style="1"/>
  </cols>
  <sheetData>
    <row r="1" spans="2:12" ht="14.5" thickBot="1" x14ac:dyDescent="0.35">
      <c r="B1" s="25"/>
      <c r="C1" s="25"/>
      <c r="D1" s="26" t="s">
        <v>0</v>
      </c>
      <c r="E1" s="26" t="s">
        <v>0</v>
      </c>
      <c r="F1" s="27" t="s">
        <v>1</v>
      </c>
      <c r="G1" s="27" t="s">
        <v>1</v>
      </c>
      <c r="H1" s="27" t="s">
        <v>1</v>
      </c>
      <c r="I1" s="21" t="s">
        <v>25</v>
      </c>
      <c r="J1" s="21" t="s">
        <v>25</v>
      </c>
    </row>
    <row r="2" spans="2:12" x14ac:dyDescent="0.3">
      <c r="B2" s="25"/>
      <c r="C2" s="25"/>
      <c r="D2" s="26" t="s">
        <v>0</v>
      </c>
      <c r="E2" s="26" t="s">
        <v>0</v>
      </c>
      <c r="F2" s="27" t="s">
        <v>2</v>
      </c>
      <c r="G2" s="27" t="s">
        <v>2</v>
      </c>
      <c r="H2" s="27" t="s">
        <v>2</v>
      </c>
      <c r="I2" s="22" t="s">
        <v>3</v>
      </c>
      <c r="J2" s="22" t="s">
        <v>3</v>
      </c>
    </row>
    <row r="3" spans="2:12" x14ac:dyDescent="0.3">
      <c r="B3" s="25"/>
      <c r="C3" s="25"/>
      <c r="D3" s="26" t="s">
        <v>0</v>
      </c>
      <c r="E3" s="26" t="s">
        <v>0</v>
      </c>
      <c r="F3" s="27" t="s">
        <v>4</v>
      </c>
      <c r="G3" s="27" t="s">
        <v>4</v>
      </c>
      <c r="H3" s="27" t="s">
        <v>4</v>
      </c>
      <c r="I3" s="22" t="s">
        <v>5</v>
      </c>
      <c r="J3" s="22" t="s">
        <v>5</v>
      </c>
    </row>
    <row r="4" spans="2:12" x14ac:dyDescent="0.3">
      <c r="B4" s="25"/>
      <c r="C4" s="25"/>
      <c r="D4" s="26" t="s">
        <v>0</v>
      </c>
      <c r="E4" s="26" t="s">
        <v>0</v>
      </c>
      <c r="F4" s="27" t="s">
        <v>6</v>
      </c>
      <c r="G4" s="27" t="s">
        <v>6</v>
      </c>
      <c r="H4" s="27" t="s">
        <v>6</v>
      </c>
      <c r="I4" s="22" t="s">
        <v>7</v>
      </c>
      <c r="J4" s="22" t="s">
        <v>7</v>
      </c>
    </row>
    <row r="5" spans="2:12" ht="14.5" thickBot="1" x14ac:dyDescent="0.35">
      <c r="B5" s="25"/>
      <c r="C5" s="25"/>
      <c r="D5" s="26" t="s">
        <v>0</v>
      </c>
      <c r="E5" s="26" t="s">
        <v>0</v>
      </c>
      <c r="F5" s="25"/>
      <c r="G5" s="25"/>
      <c r="H5" s="25"/>
      <c r="I5" s="22" t="s">
        <v>8</v>
      </c>
      <c r="J5" s="22" t="s">
        <v>8</v>
      </c>
    </row>
    <row r="6" spans="2:12" ht="14.5" thickBot="1" x14ac:dyDescent="0.35">
      <c r="B6" s="23" t="s">
        <v>9</v>
      </c>
      <c r="C6" s="23" t="s">
        <v>9</v>
      </c>
      <c r="D6" s="23" t="s">
        <v>9</v>
      </c>
      <c r="E6" s="23" t="s">
        <v>9</v>
      </c>
      <c r="F6" s="23" t="s">
        <v>9</v>
      </c>
      <c r="G6" s="23" t="s">
        <v>9</v>
      </c>
      <c r="H6" s="23" t="s">
        <v>9</v>
      </c>
      <c r="I6" s="20" t="s">
        <v>10</v>
      </c>
      <c r="J6" s="20" t="s">
        <v>10</v>
      </c>
    </row>
    <row r="7" spans="2:12" ht="14.5" thickBot="1" x14ac:dyDescent="0.35">
      <c r="B7" s="20" t="s">
        <v>11</v>
      </c>
      <c r="C7" s="20" t="s">
        <v>11</v>
      </c>
      <c r="D7" s="20" t="s">
        <v>11</v>
      </c>
      <c r="E7" s="20" t="s">
        <v>11</v>
      </c>
      <c r="F7" s="20" t="s">
        <v>11</v>
      </c>
      <c r="G7" s="20" t="s">
        <v>11</v>
      </c>
      <c r="H7" s="20" t="s">
        <v>11</v>
      </c>
      <c r="I7" s="20" t="s">
        <v>12</v>
      </c>
      <c r="J7" s="20" t="s">
        <v>12</v>
      </c>
    </row>
    <row r="8" spans="2:12" ht="14.5" thickBot="1" x14ac:dyDescent="0.35">
      <c r="B8" s="20" t="s">
        <v>26</v>
      </c>
      <c r="C8" s="20" t="s">
        <v>26</v>
      </c>
      <c r="D8" s="20" t="s">
        <v>26</v>
      </c>
      <c r="E8" s="20" t="s">
        <v>26</v>
      </c>
      <c r="F8" s="20" t="s">
        <v>26</v>
      </c>
      <c r="G8" s="20" t="s">
        <v>26</v>
      </c>
      <c r="H8" s="20" t="s">
        <v>26</v>
      </c>
      <c r="I8" s="20" t="s">
        <v>27</v>
      </c>
      <c r="J8" s="20" t="s">
        <v>27</v>
      </c>
    </row>
    <row r="9" spans="2:12" ht="14.5" thickBot="1" x14ac:dyDescent="0.35">
      <c r="B9" s="24" t="s">
        <v>15</v>
      </c>
      <c r="C9" s="24" t="s">
        <v>15</v>
      </c>
      <c r="D9" s="24" t="s">
        <v>15</v>
      </c>
      <c r="E9" s="24" t="s">
        <v>15</v>
      </c>
      <c r="F9" s="20" t="s">
        <v>16</v>
      </c>
      <c r="G9" s="20" t="s">
        <v>16</v>
      </c>
      <c r="H9" s="20" t="s">
        <v>16</v>
      </c>
      <c r="I9" s="20" t="s">
        <v>13</v>
      </c>
      <c r="J9" s="20" t="s">
        <v>13</v>
      </c>
    </row>
    <row r="10" spans="2:12" ht="14.5" thickBot="1" x14ac:dyDescent="0.35">
      <c r="B10" s="24" t="s">
        <v>15</v>
      </c>
      <c r="C10" s="24" t="s">
        <v>15</v>
      </c>
      <c r="D10" s="24" t="s">
        <v>15</v>
      </c>
      <c r="E10" s="24" t="s">
        <v>15</v>
      </c>
      <c r="F10" s="20" t="s">
        <v>28</v>
      </c>
      <c r="G10" s="20" t="s">
        <v>28</v>
      </c>
      <c r="H10" s="20" t="s">
        <v>28</v>
      </c>
      <c r="I10" s="20" t="s">
        <v>14</v>
      </c>
      <c r="J10" s="20" t="s">
        <v>14</v>
      </c>
    </row>
    <row r="11" spans="2:12" s="19" customFormat="1" ht="17.5" customHeight="1" thickBot="1" x14ac:dyDescent="0.35">
      <c r="B11" s="16" t="s">
        <v>24</v>
      </c>
      <c r="C11" s="16" t="s">
        <v>17</v>
      </c>
      <c r="D11" s="17" t="s">
        <v>29</v>
      </c>
      <c r="E11" s="16" t="s">
        <v>18</v>
      </c>
      <c r="F11" s="16" t="s">
        <v>30</v>
      </c>
      <c r="G11" s="16" t="s">
        <v>19</v>
      </c>
      <c r="H11" s="16" t="s">
        <v>31</v>
      </c>
      <c r="I11" s="16" t="s">
        <v>20</v>
      </c>
      <c r="J11" s="16" t="s">
        <v>32</v>
      </c>
      <c r="K11" s="18" t="s">
        <v>55</v>
      </c>
      <c r="L11" s="18" t="s">
        <v>54</v>
      </c>
    </row>
    <row r="12" spans="2:12" s="15" customFormat="1" ht="14.5" thickBot="1" x14ac:dyDescent="0.35">
      <c r="B12" s="9">
        <v>1</v>
      </c>
      <c r="C12" s="9" t="s">
        <v>21</v>
      </c>
      <c r="D12" s="10" t="s">
        <v>22</v>
      </c>
      <c r="E12" s="9" t="s">
        <v>22</v>
      </c>
      <c r="F12" s="9" t="s">
        <v>23</v>
      </c>
      <c r="G12" s="9">
        <v>1</v>
      </c>
      <c r="H12" s="9"/>
      <c r="I12" s="11"/>
      <c r="J12" s="12">
        <f>SUM(J13:J36)</f>
        <v>2940000</v>
      </c>
      <c r="K12" s="13"/>
      <c r="L12" s="14">
        <f>SUM(L13:L36)</f>
        <v>1470000</v>
      </c>
    </row>
    <row r="13" spans="2:12" ht="42.5" thickBot="1" x14ac:dyDescent="0.35">
      <c r="B13" s="2">
        <v>1</v>
      </c>
      <c r="C13" s="2">
        <v>1</v>
      </c>
      <c r="D13" s="5" t="s">
        <v>33</v>
      </c>
      <c r="E13" s="2" t="s">
        <v>33</v>
      </c>
      <c r="F13" s="2" t="s">
        <v>34</v>
      </c>
      <c r="G13" s="2">
        <v>10</v>
      </c>
      <c r="H13" s="6">
        <v>135000</v>
      </c>
      <c r="I13" s="3">
        <v>13500</v>
      </c>
      <c r="J13" s="8">
        <f t="shared" ref="J13:J36" si="0">I13*$G13</f>
        <v>135000</v>
      </c>
      <c r="K13" s="7">
        <f>I13/2</f>
        <v>6750</v>
      </c>
      <c r="L13" s="7">
        <f>K13*G13</f>
        <v>67500</v>
      </c>
    </row>
    <row r="14" spans="2:12" ht="42.5" thickBot="1" x14ac:dyDescent="0.35">
      <c r="B14" s="2">
        <v>2</v>
      </c>
      <c r="C14" s="2">
        <v>2</v>
      </c>
      <c r="D14" s="5" t="s">
        <v>35</v>
      </c>
      <c r="E14" s="2" t="s">
        <v>35</v>
      </c>
      <c r="F14" s="2" t="s">
        <v>34</v>
      </c>
      <c r="G14" s="2">
        <v>10</v>
      </c>
      <c r="H14" s="6">
        <v>135000</v>
      </c>
      <c r="I14" s="3">
        <v>13500</v>
      </c>
      <c r="J14" s="8">
        <f t="shared" si="0"/>
        <v>135000</v>
      </c>
      <c r="K14" s="7">
        <f t="shared" ref="K14:K36" si="1">I14/2</f>
        <v>6750</v>
      </c>
      <c r="L14" s="7">
        <f>K14*G14</f>
        <v>67500</v>
      </c>
    </row>
    <row r="15" spans="2:12" ht="42.5" thickBot="1" x14ac:dyDescent="0.35">
      <c r="B15" s="2">
        <v>3</v>
      </c>
      <c r="C15" s="2">
        <v>3</v>
      </c>
      <c r="D15" s="5" t="s">
        <v>36</v>
      </c>
      <c r="E15" s="2" t="s">
        <v>36</v>
      </c>
      <c r="F15" s="2" t="s">
        <v>34</v>
      </c>
      <c r="G15" s="2">
        <v>6</v>
      </c>
      <c r="H15" s="6">
        <v>105000</v>
      </c>
      <c r="I15" s="3">
        <v>17500</v>
      </c>
      <c r="J15" s="8">
        <f t="shared" si="0"/>
        <v>105000</v>
      </c>
      <c r="K15" s="7">
        <f t="shared" si="1"/>
        <v>8750</v>
      </c>
      <c r="L15" s="7">
        <f>K15*G15</f>
        <v>52500</v>
      </c>
    </row>
    <row r="16" spans="2:12" ht="42.5" thickBot="1" x14ac:dyDescent="0.35">
      <c r="B16" s="2">
        <v>4</v>
      </c>
      <c r="C16" s="2">
        <v>4</v>
      </c>
      <c r="D16" s="5" t="s">
        <v>37</v>
      </c>
      <c r="E16" s="2" t="s">
        <v>37</v>
      </c>
      <c r="F16" s="2" t="s">
        <v>34</v>
      </c>
      <c r="G16" s="2">
        <v>6</v>
      </c>
      <c r="H16" s="6">
        <v>105000</v>
      </c>
      <c r="I16" s="3">
        <v>17500</v>
      </c>
      <c r="J16" s="8">
        <f t="shared" si="0"/>
        <v>105000</v>
      </c>
      <c r="K16" s="7">
        <f t="shared" si="1"/>
        <v>8750</v>
      </c>
      <c r="L16" s="7">
        <f>K16*G16</f>
        <v>52500</v>
      </c>
    </row>
    <row r="17" spans="2:12" ht="42.5" thickBot="1" x14ac:dyDescent="0.35">
      <c r="B17" s="2">
        <v>5</v>
      </c>
      <c r="C17" s="2">
        <v>5</v>
      </c>
      <c r="D17" s="5" t="s">
        <v>38</v>
      </c>
      <c r="E17" s="2" t="s">
        <v>38</v>
      </c>
      <c r="F17" s="2" t="s">
        <v>34</v>
      </c>
      <c r="G17" s="2">
        <v>6</v>
      </c>
      <c r="H17" s="6">
        <v>105000</v>
      </c>
      <c r="I17" s="3">
        <v>17500</v>
      </c>
      <c r="J17" s="8">
        <f t="shared" si="0"/>
        <v>105000</v>
      </c>
      <c r="K17" s="7">
        <f t="shared" si="1"/>
        <v>8750</v>
      </c>
      <c r="L17" s="7">
        <f>K17*G17</f>
        <v>52500</v>
      </c>
    </row>
    <row r="18" spans="2:12" ht="42.5" thickBot="1" x14ac:dyDescent="0.35">
      <c r="B18" s="2">
        <v>6</v>
      </c>
      <c r="C18" s="2">
        <v>6</v>
      </c>
      <c r="D18" s="5" t="s">
        <v>39</v>
      </c>
      <c r="E18" s="2" t="s">
        <v>39</v>
      </c>
      <c r="F18" s="2" t="s">
        <v>34</v>
      </c>
      <c r="G18" s="2">
        <v>6</v>
      </c>
      <c r="H18" s="6">
        <v>105000</v>
      </c>
      <c r="I18" s="3">
        <v>17500</v>
      </c>
      <c r="J18" s="8">
        <f t="shared" si="0"/>
        <v>105000</v>
      </c>
      <c r="K18" s="7">
        <f t="shared" si="1"/>
        <v>8750</v>
      </c>
      <c r="L18" s="7">
        <f>K18*G18</f>
        <v>52500</v>
      </c>
    </row>
    <row r="19" spans="2:12" ht="42.5" thickBot="1" x14ac:dyDescent="0.35">
      <c r="B19" s="2">
        <v>7</v>
      </c>
      <c r="C19" s="2">
        <v>7</v>
      </c>
      <c r="D19" s="5" t="s">
        <v>40</v>
      </c>
      <c r="E19" s="2" t="s">
        <v>40</v>
      </c>
      <c r="F19" s="2" t="s">
        <v>34</v>
      </c>
      <c r="G19" s="2">
        <v>6</v>
      </c>
      <c r="H19" s="6">
        <v>105000</v>
      </c>
      <c r="I19" s="3">
        <v>17500</v>
      </c>
      <c r="J19" s="8">
        <f t="shared" si="0"/>
        <v>105000</v>
      </c>
      <c r="K19" s="7">
        <f t="shared" si="1"/>
        <v>8750</v>
      </c>
      <c r="L19" s="7">
        <f>K19*G19</f>
        <v>52500</v>
      </c>
    </row>
    <row r="20" spans="2:12" ht="42.5" thickBot="1" x14ac:dyDescent="0.35">
      <c r="B20" s="2">
        <v>8</v>
      </c>
      <c r="C20" s="2">
        <v>8</v>
      </c>
      <c r="D20" s="5" t="s">
        <v>41</v>
      </c>
      <c r="E20" s="2" t="s">
        <v>41</v>
      </c>
      <c r="F20" s="2" t="s">
        <v>34</v>
      </c>
      <c r="G20" s="2">
        <v>6</v>
      </c>
      <c r="H20" s="6">
        <v>105000</v>
      </c>
      <c r="I20" s="3">
        <v>17500</v>
      </c>
      <c r="J20" s="8">
        <f t="shared" si="0"/>
        <v>105000</v>
      </c>
      <c r="K20" s="7">
        <f t="shared" si="1"/>
        <v>8750</v>
      </c>
      <c r="L20" s="7">
        <f>K20*G20</f>
        <v>52500</v>
      </c>
    </row>
    <row r="21" spans="2:12" ht="42.5" thickBot="1" x14ac:dyDescent="0.35">
      <c r="B21" s="2">
        <v>9</v>
      </c>
      <c r="C21" s="2">
        <v>9</v>
      </c>
      <c r="D21" s="5" t="s">
        <v>42</v>
      </c>
      <c r="E21" s="2" t="s">
        <v>42</v>
      </c>
      <c r="F21" s="2" t="s">
        <v>34</v>
      </c>
      <c r="G21" s="2">
        <v>6</v>
      </c>
      <c r="H21" s="6">
        <v>105000</v>
      </c>
      <c r="I21" s="3">
        <v>17500</v>
      </c>
      <c r="J21" s="8">
        <f t="shared" si="0"/>
        <v>105000</v>
      </c>
      <c r="K21" s="7">
        <f t="shared" si="1"/>
        <v>8750</v>
      </c>
      <c r="L21" s="7">
        <f>K21*G21</f>
        <v>52500</v>
      </c>
    </row>
    <row r="22" spans="2:12" ht="42.5" thickBot="1" x14ac:dyDescent="0.35">
      <c r="B22" s="2">
        <v>10</v>
      </c>
      <c r="C22" s="2">
        <v>10</v>
      </c>
      <c r="D22" s="5" t="s">
        <v>43</v>
      </c>
      <c r="E22" s="2" t="s">
        <v>43</v>
      </c>
      <c r="F22" s="2" t="s">
        <v>34</v>
      </c>
      <c r="G22" s="2">
        <v>6</v>
      </c>
      <c r="H22" s="6">
        <v>105000</v>
      </c>
      <c r="I22" s="3">
        <v>17500</v>
      </c>
      <c r="J22" s="8">
        <f t="shared" si="0"/>
        <v>105000</v>
      </c>
      <c r="K22" s="7">
        <f t="shared" si="1"/>
        <v>8750</v>
      </c>
      <c r="L22" s="7">
        <f>K22*G22</f>
        <v>52500</v>
      </c>
    </row>
    <row r="23" spans="2:12" ht="42.5" thickBot="1" x14ac:dyDescent="0.35">
      <c r="B23" s="2">
        <v>11</v>
      </c>
      <c r="C23" s="2">
        <v>11</v>
      </c>
      <c r="D23" s="5" t="s">
        <v>44</v>
      </c>
      <c r="E23" s="2" t="s">
        <v>44</v>
      </c>
      <c r="F23" s="2" t="s">
        <v>34</v>
      </c>
      <c r="G23" s="2">
        <v>6</v>
      </c>
      <c r="H23" s="6">
        <v>105000</v>
      </c>
      <c r="I23" s="3">
        <v>17500</v>
      </c>
      <c r="J23" s="8">
        <f t="shared" si="0"/>
        <v>105000</v>
      </c>
      <c r="K23" s="7">
        <f t="shared" si="1"/>
        <v>8750</v>
      </c>
      <c r="L23" s="7">
        <f>K23*G23</f>
        <v>52500</v>
      </c>
    </row>
    <row r="24" spans="2:12" ht="42.5" thickBot="1" x14ac:dyDescent="0.35">
      <c r="B24" s="2">
        <v>12</v>
      </c>
      <c r="C24" s="2">
        <v>12</v>
      </c>
      <c r="D24" s="5" t="s">
        <v>45</v>
      </c>
      <c r="E24" s="2" t="s">
        <v>45</v>
      </c>
      <c r="F24" s="2" t="s">
        <v>34</v>
      </c>
      <c r="G24" s="2">
        <v>5</v>
      </c>
      <c r="H24" s="6">
        <v>105000</v>
      </c>
      <c r="I24" s="3">
        <v>21000</v>
      </c>
      <c r="J24" s="8">
        <f t="shared" si="0"/>
        <v>105000</v>
      </c>
      <c r="K24" s="7">
        <f t="shared" si="1"/>
        <v>10500</v>
      </c>
      <c r="L24" s="7">
        <f>K24*G24</f>
        <v>52500</v>
      </c>
    </row>
    <row r="25" spans="2:12" ht="42.5" thickBot="1" x14ac:dyDescent="0.35">
      <c r="B25" s="2">
        <v>13</v>
      </c>
      <c r="C25" s="2">
        <v>13</v>
      </c>
      <c r="D25" s="5" t="s">
        <v>46</v>
      </c>
      <c r="E25" s="2" t="s">
        <v>46</v>
      </c>
      <c r="F25" s="2" t="s">
        <v>34</v>
      </c>
      <c r="G25" s="2">
        <v>5</v>
      </c>
      <c r="H25" s="6">
        <v>105000</v>
      </c>
      <c r="I25" s="3">
        <v>21000</v>
      </c>
      <c r="J25" s="8">
        <f t="shared" si="0"/>
        <v>105000</v>
      </c>
      <c r="K25" s="7">
        <f t="shared" si="1"/>
        <v>10500</v>
      </c>
      <c r="L25" s="7">
        <f>K25*G25</f>
        <v>52500</v>
      </c>
    </row>
    <row r="26" spans="2:12" ht="56.5" thickBot="1" x14ac:dyDescent="0.35">
      <c r="B26" s="2">
        <v>14</v>
      </c>
      <c r="C26" s="2">
        <v>14</v>
      </c>
      <c r="D26" s="5" t="s">
        <v>47</v>
      </c>
      <c r="E26" s="2" t="s">
        <v>47</v>
      </c>
      <c r="F26" s="2" t="s">
        <v>34</v>
      </c>
      <c r="G26" s="2">
        <v>5</v>
      </c>
      <c r="H26" s="6">
        <v>105000</v>
      </c>
      <c r="I26" s="3">
        <v>21000</v>
      </c>
      <c r="J26" s="8">
        <f t="shared" si="0"/>
        <v>105000</v>
      </c>
      <c r="K26" s="7">
        <f t="shared" si="1"/>
        <v>10500</v>
      </c>
      <c r="L26" s="7">
        <f>K26*G26</f>
        <v>52500</v>
      </c>
    </row>
    <row r="27" spans="2:12" ht="42.5" thickBot="1" x14ac:dyDescent="0.35">
      <c r="B27" s="2">
        <v>15</v>
      </c>
      <c r="C27" s="2">
        <v>15</v>
      </c>
      <c r="D27" s="5" t="s">
        <v>48</v>
      </c>
      <c r="E27" s="2" t="s">
        <v>48</v>
      </c>
      <c r="F27" s="2" t="s">
        <v>34</v>
      </c>
      <c r="G27" s="2">
        <v>5</v>
      </c>
      <c r="H27" s="6">
        <v>105000</v>
      </c>
      <c r="I27" s="3">
        <v>21000</v>
      </c>
      <c r="J27" s="8">
        <f t="shared" si="0"/>
        <v>105000</v>
      </c>
      <c r="K27" s="7">
        <f t="shared" si="1"/>
        <v>10500</v>
      </c>
      <c r="L27" s="7">
        <f>K27*G27</f>
        <v>52500</v>
      </c>
    </row>
    <row r="28" spans="2:12" ht="42.5" thickBot="1" x14ac:dyDescent="0.35">
      <c r="B28" s="2">
        <v>16</v>
      </c>
      <c r="C28" s="2">
        <v>16</v>
      </c>
      <c r="D28" s="5" t="s">
        <v>48</v>
      </c>
      <c r="E28" s="2" t="s">
        <v>48</v>
      </c>
      <c r="F28" s="2" t="s">
        <v>34</v>
      </c>
      <c r="G28" s="2">
        <v>5</v>
      </c>
      <c r="H28" s="6">
        <v>105000</v>
      </c>
      <c r="I28" s="3">
        <v>21000</v>
      </c>
      <c r="J28" s="8">
        <f t="shared" si="0"/>
        <v>105000</v>
      </c>
      <c r="K28" s="7">
        <f t="shared" si="1"/>
        <v>10500</v>
      </c>
      <c r="L28" s="7">
        <f>K28*G28</f>
        <v>52500</v>
      </c>
    </row>
    <row r="29" spans="2:12" ht="42.5" thickBot="1" x14ac:dyDescent="0.35">
      <c r="B29" s="2">
        <v>17</v>
      </c>
      <c r="C29" s="2">
        <v>17</v>
      </c>
      <c r="D29" s="5" t="s">
        <v>49</v>
      </c>
      <c r="E29" s="2" t="s">
        <v>49</v>
      </c>
      <c r="F29" s="2" t="s">
        <v>34</v>
      </c>
      <c r="G29" s="2">
        <v>5</v>
      </c>
      <c r="H29" s="6">
        <v>105000</v>
      </c>
      <c r="I29" s="3">
        <v>21000</v>
      </c>
      <c r="J29" s="8">
        <f t="shared" si="0"/>
        <v>105000</v>
      </c>
      <c r="K29" s="7">
        <f t="shared" si="1"/>
        <v>10500</v>
      </c>
      <c r="L29" s="7">
        <f>K29*G29</f>
        <v>52500</v>
      </c>
    </row>
    <row r="30" spans="2:12" ht="42.5" thickBot="1" x14ac:dyDescent="0.35">
      <c r="B30" s="2">
        <v>18</v>
      </c>
      <c r="C30" s="2">
        <v>18</v>
      </c>
      <c r="D30" s="5" t="s">
        <v>50</v>
      </c>
      <c r="E30" s="2" t="s">
        <v>50</v>
      </c>
      <c r="F30" s="2" t="s">
        <v>34</v>
      </c>
      <c r="G30" s="2">
        <v>5</v>
      </c>
      <c r="H30" s="6">
        <v>105000</v>
      </c>
      <c r="I30" s="3">
        <v>21000</v>
      </c>
      <c r="J30" s="8">
        <f t="shared" si="0"/>
        <v>105000</v>
      </c>
      <c r="K30" s="7">
        <f t="shared" si="1"/>
        <v>10500</v>
      </c>
      <c r="L30" s="7">
        <f>K30*G30</f>
        <v>52500</v>
      </c>
    </row>
    <row r="31" spans="2:12" ht="56.5" thickBot="1" x14ac:dyDescent="0.35">
      <c r="B31" s="2">
        <v>19</v>
      </c>
      <c r="C31" s="2">
        <v>19</v>
      </c>
      <c r="D31" s="5" t="s">
        <v>51</v>
      </c>
      <c r="E31" s="2" t="s">
        <v>51</v>
      </c>
      <c r="F31" s="2" t="s">
        <v>34</v>
      </c>
      <c r="G31" s="2">
        <v>7</v>
      </c>
      <c r="H31" s="6">
        <v>105000</v>
      </c>
      <c r="I31" s="3">
        <v>15000</v>
      </c>
      <c r="J31" s="8">
        <f t="shared" si="0"/>
        <v>105000</v>
      </c>
      <c r="K31" s="7">
        <f t="shared" si="1"/>
        <v>7500</v>
      </c>
      <c r="L31" s="7">
        <f>K31*G31</f>
        <v>52500</v>
      </c>
    </row>
    <row r="32" spans="2:12" ht="56.5" thickBot="1" x14ac:dyDescent="0.35">
      <c r="B32" s="2">
        <v>20</v>
      </c>
      <c r="C32" s="2">
        <v>20</v>
      </c>
      <c r="D32" s="5" t="s">
        <v>51</v>
      </c>
      <c r="E32" s="2" t="s">
        <v>51</v>
      </c>
      <c r="F32" s="2" t="s">
        <v>34</v>
      </c>
      <c r="G32" s="2">
        <v>7</v>
      </c>
      <c r="H32" s="6">
        <v>105000</v>
      </c>
      <c r="I32" s="3">
        <v>15000</v>
      </c>
      <c r="J32" s="8">
        <f t="shared" si="0"/>
        <v>105000</v>
      </c>
      <c r="K32" s="7">
        <f t="shared" si="1"/>
        <v>7500</v>
      </c>
      <c r="L32" s="7">
        <f>K32*G32</f>
        <v>52500</v>
      </c>
    </row>
    <row r="33" spans="2:12" ht="56.5" thickBot="1" x14ac:dyDescent="0.35">
      <c r="B33" s="2">
        <v>21</v>
      </c>
      <c r="C33" s="2">
        <v>21</v>
      </c>
      <c r="D33" s="5" t="s">
        <v>51</v>
      </c>
      <c r="E33" s="2" t="s">
        <v>51</v>
      </c>
      <c r="F33" s="2" t="s">
        <v>34</v>
      </c>
      <c r="G33" s="2">
        <v>7</v>
      </c>
      <c r="H33" s="6">
        <v>105000</v>
      </c>
      <c r="I33" s="3">
        <v>15000</v>
      </c>
      <c r="J33" s="8">
        <f t="shared" si="0"/>
        <v>105000</v>
      </c>
      <c r="K33" s="7">
        <f t="shared" si="1"/>
        <v>7500</v>
      </c>
      <c r="L33" s="7">
        <f>K33*G33</f>
        <v>52500</v>
      </c>
    </row>
    <row r="34" spans="2:12" ht="56.5" thickBot="1" x14ac:dyDescent="0.35">
      <c r="B34" s="2">
        <v>22</v>
      </c>
      <c r="C34" s="2">
        <v>22</v>
      </c>
      <c r="D34" s="5" t="s">
        <v>52</v>
      </c>
      <c r="E34" s="2" t="s">
        <v>52</v>
      </c>
      <c r="F34" s="2" t="s">
        <v>34</v>
      </c>
      <c r="G34" s="2">
        <v>7</v>
      </c>
      <c r="H34" s="6">
        <v>105000</v>
      </c>
      <c r="I34" s="3">
        <v>15000</v>
      </c>
      <c r="J34" s="8">
        <f t="shared" si="0"/>
        <v>105000</v>
      </c>
      <c r="K34" s="7">
        <f t="shared" si="1"/>
        <v>7500</v>
      </c>
      <c r="L34" s="7">
        <f>K34*G34</f>
        <v>52500</v>
      </c>
    </row>
    <row r="35" spans="2:12" ht="56.5" thickBot="1" x14ac:dyDescent="0.35">
      <c r="B35" s="2">
        <v>23</v>
      </c>
      <c r="C35" s="2">
        <v>23</v>
      </c>
      <c r="D35" s="5" t="s">
        <v>53</v>
      </c>
      <c r="E35" s="2" t="s">
        <v>53</v>
      </c>
      <c r="F35" s="2" t="s">
        <v>34</v>
      </c>
      <c r="G35" s="2">
        <v>30</v>
      </c>
      <c r="H35" s="6">
        <v>285000</v>
      </c>
      <c r="I35" s="3">
        <v>9500</v>
      </c>
      <c r="J35" s="8">
        <f t="shared" si="0"/>
        <v>285000</v>
      </c>
      <c r="K35" s="7">
        <f t="shared" si="1"/>
        <v>4750</v>
      </c>
      <c r="L35" s="7">
        <f>K35*G35</f>
        <v>142500</v>
      </c>
    </row>
    <row r="36" spans="2:12" ht="56.5" thickBot="1" x14ac:dyDescent="0.35">
      <c r="B36" s="2">
        <v>24</v>
      </c>
      <c r="C36" s="2">
        <v>24</v>
      </c>
      <c r="D36" s="5" t="s">
        <v>53</v>
      </c>
      <c r="E36" s="2" t="s">
        <v>53</v>
      </c>
      <c r="F36" s="2" t="s">
        <v>34</v>
      </c>
      <c r="G36" s="2">
        <v>30</v>
      </c>
      <c r="H36" s="6">
        <v>285000</v>
      </c>
      <c r="I36" s="3">
        <v>9500</v>
      </c>
      <c r="J36" s="8">
        <f t="shared" si="0"/>
        <v>285000</v>
      </c>
      <c r="K36" s="7">
        <f t="shared" si="1"/>
        <v>4750</v>
      </c>
      <c r="L36" s="7">
        <f>K36*G36</f>
        <v>142500</v>
      </c>
    </row>
    <row r="37" spans="2:12" ht="14.5" thickBot="1" x14ac:dyDescent="0.35">
      <c r="B37" s="2"/>
      <c r="C37" s="2"/>
      <c r="D37" s="5"/>
      <c r="E37" s="2"/>
      <c r="F37" s="2"/>
      <c r="G37" s="2"/>
      <c r="H37" s="2"/>
      <c r="I37" s="2"/>
      <c r="J37" s="2"/>
      <c r="K37" s="2"/>
      <c r="L37" s="2"/>
    </row>
  </sheetData>
  <mergeCells count="2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2024-09-18T12:29:52Z</dcterms:modified>
</cp:coreProperties>
</file>