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V12" i="1" l="1"/>
  <c r="Z12" i="1" s="1"/>
  <c r="AA16" i="1"/>
  <c r="J12" i="1"/>
  <c r="N12" i="1" s="1"/>
  <c r="O12" i="1" s="1"/>
  <c r="O13" i="1" s="1"/>
  <c r="P12" i="1"/>
  <c r="T12" i="1" s="1"/>
  <c r="U16" i="1"/>
  <c r="O16" i="1"/>
  <c r="X13" i="1" l="1"/>
  <c r="AA12" i="1"/>
  <c r="U12" i="1"/>
  <c r="U13" i="1" s="1"/>
  <c r="R13" i="1"/>
  <c r="O17" i="1"/>
  <c r="O18" i="1" s="1"/>
  <c r="AA17" i="1" l="1"/>
  <c r="AA18" i="1" s="1"/>
  <c r="AA13" i="1"/>
  <c r="U17" i="1"/>
  <c r="U18" i="1" s="1"/>
  <c r="N20" i="2" l="1"/>
  <c r="N19" i="2"/>
  <c r="N18" i="2"/>
  <c r="N17" i="2"/>
  <c r="N16" i="2"/>
  <c r="N15" i="2"/>
  <c r="N14" i="2"/>
  <c r="N13" i="2"/>
  <c r="N12" i="2" s="1"/>
</calcChain>
</file>

<file path=xl/sharedStrings.xml><?xml version="1.0" encoding="utf-8"?>
<sst xmlns="http://schemas.openxmlformats.org/spreadsheetml/2006/main" count="466" uniqueCount="98">
  <si>
    <t>RFQ No: R1670
 COST COMPARISON REPORT</t>
  </si>
  <si>
    <t>Comp. Date : 10/09/2024</t>
  </si>
  <si>
    <t>Vendor Name : THE LIGHT SQUARE (RV242523351)</t>
  </si>
  <si>
    <t>Vendor Name : PROSERVE MARKETING LLP (RV242523203)</t>
  </si>
  <si>
    <t>RFQ #: R1670</t>
  </si>
  <si>
    <t>Contact Name : SACHIN YADAV</t>
  </si>
  <si>
    <t>Contact Name : MEGHRAJ S MAHAJAN</t>
  </si>
  <si>
    <t>RFQ Date : 04/09/2024 13:41:40</t>
  </si>
  <si>
    <t>Vendor City : Mumbai</t>
  </si>
  <si>
    <t>BCD Date : 10/09/2024 23:55:00</t>
  </si>
  <si>
    <t xml:space="preserve">Telephone # : </t>
  </si>
  <si>
    <t>Mobile # : 9967222999</t>
  </si>
  <si>
    <t>Mobile # : 99206 20999</t>
  </si>
  <si>
    <t>PR Number : Semolina-2425-00321</t>
  </si>
  <si>
    <t>Email : sachinby10@gmail.com</t>
  </si>
  <si>
    <t>Email : Info@proserve.company</t>
  </si>
  <si>
    <t>Package / RFQ Name : PR for Commercial Lights Fixture requirement for TVD THE LOUNGE INTL...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</si>
  <si>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</si>
  <si>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</si>
  <si>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</si>
  <si>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</si>
  <si>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</si>
  <si>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</si>
  <si>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</si>
  <si>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</si>
  <si>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</si>
  <si>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</si>
  <si>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</si>
  <si>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</si>
  <si>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</si>
  <si>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</si>
  <si>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</si>
  <si>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</si>
  <si>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</si>
  <si>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</si>
  <si>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</si>
  <si>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</si>
  <si>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</si>
  <si>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</si>
  <si>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</si>
  <si>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</si>
  <si>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</si>
  <si>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Commercial Lights Fixture </t>
  </si>
  <si>
    <t>NOS</t>
  </si>
  <si>
    <t>1.00</t>
  </si>
  <si>
    <t>94935.00</t>
  </si>
  <si>
    <t>THE LIGHT SQUARE</t>
  </si>
  <si>
    <t>0.00</t>
  </si>
  <si>
    <t>Item Total</t>
  </si>
  <si>
    <t>Discount Total Value</t>
  </si>
  <si>
    <t>Grand Dis. Amt</t>
  </si>
  <si>
    <t>Transportation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</si>
  <si>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</si>
  <si>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</si>
  <si>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</si>
  <si>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</si>
  <si>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</si>
  <si>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</si>
  <si>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</si>
  <si>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</si>
  <si>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</si>
  <si>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</si>
  <si>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RV242523203</t>
  </si>
  <si>
    <t>PROSERVE MARKETING LLP</t>
  </si>
  <si>
    <t>Participate</t>
  </si>
  <si>
    <t>RV242523351</t>
  </si>
  <si>
    <t>Vendor Name : THE LIGHT SQUARE</t>
  </si>
  <si>
    <t>Vendor Name : PROSERVE MARKETING LLP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</si>
  <si>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</si>
  <si>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</si>
  <si>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</si>
  <si>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</si>
  <si>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</si>
  <si>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</si>
  <si>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</si>
  <si>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Commercial Lights Fixture requirement for TVD THE LOUNGE INTL</t>
  </si>
  <si>
    <t>1.000</t>
  </si>
  <si>
    <t>ROUND CONCEALED LED panel LIGHT 15 W - 6000 K
OSHRAM, PHILPHS</t>
  </si>
  <si>
    <t>13.000</t>
  </si>
  <si>
    <t>ROUND CONCEALED COB LED LIGHT 12 W -4000 K 
OSHRAM, PHILPHS</t>
  </si>
  <si>
    <t>25.000</t>
  </si>
  <si>
    <t>ROUND CONCEALED TILTABLE COB LED SPOT  LIGHT 6W - 4000 K
OSHRAM, PHILPHS</t>
  </si>
  <si>
    <t>T5 TUBE LIGHT
OSHRAM, PHILPHS</t>
  </si>
  <si>
    <t>HANGING COB LED LIGHT 18 W - 4000 K BLACK BODY B.O.L-2400MM
OSHRAM, PHILPHS</t>
  </si>
  <si>
    <t>12.000</t>
  </si>
  <si>
    <t>TRACK LIGHT (2000MM LENGTH)3X10W LED SPOTS BLACK BODY B.O.L-2700MM
OSHRAM, PHILPHS</t>
  </si>
  <si>
    <t>3.000</t>
  </si>
  <si>
    <t>LED STRIP LIGHTS WITH ALUMINUM CHANNEL 5V PER MEETER 3000 K 
OSHRAM, PHILPHS</t>
  </si>
  <si>
    <t>R.MT</t>
  </si>
  <si>
    <t>70.000</t>
  </si>
  <si>
    <t>ROUND CONCEALED COB LED SPOT LIGHT 6 W - 4000 K
OSHRAM, PHILPHS</t>
  </si>
  <si>
    <t>6.000</t>
  </si>
  <si>
    <t xml:space="preserve">Quote Currency : </t>
  </si>
  <si>
    <t>Last PO Unit Rate</t>
  </si>
  <si>
    <t>Last PO Total Value</t>
  </si>
  <si>
    <t>Score</t>
  </si>
  <si>
    <t>Justification</t>
  </si>
  <si>
    <t>Vendor Name : ARMO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</si>
</sst>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6" fillId="3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4" fontId="6" fillId="0" borderId="7" xfId="0" applyNumberFormat="1" applyFont="1" applyFill="1" applyBorder="1" applyAlignment="1" applyProtection="1">
      <alignment horizontal="right"/>
    </xf>
    <xf numFmtId="0" fontId="1" fillId="0" borderId="7" xfId="0" applyNumberFormat="1" applyFont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10" fontId="1" fillId="0" borderId="7" xfId="0" applyNumberFormat="1" applyFont="1" applyBorder="1" applyAlignment="1" applyProtection="1">
      <alignment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topLeftCell="H1" workbookViewId="0">
      <selection activeCell="J15" sqref="J15"/>
    </sheetView>
  </sheetViews>
  <sheetFormatPr defaultRowHeight="15"/>
  <cols>
    <col min="1" max="1" width="9.140625" style="1" customWidth="1"/>
    <col min="2" max="2" width="7" style="1" bestFit="1" customWidth="1"/>
    <col min="3" max="3" width="14.28515625" style="1" bestFit="1" customWidth="1"/>
    <col min="4" max="4" width="24.85546875" style="1" bestFit="1" customWidth="1"/>
    <col min="5" max="5" width="5.42578125" style="1" bestFit="1" customWidth="1"/>
    <col min="6" max="6" width="4.85546875" style="1" bestFit="1" customWidth="1"/>
    <col min="7" max="7" width="16.28515625" style="1" bestFit="1" customWidth="1"/>
    <col min="8" max="8" width="12.85546875" style="1" bestFit="1" customWidth="1"/>
    <col min="9" max="9" width="19.7109375" style="1" bestFit="1" customWidth="1"/>
    <col min="10" max="10" width="14.42578125" style="1" customWidth="1"/>
    <col min="11" max="11" width="10.140625" style="1" bestFit="1" customWidth="1"/>
    <col min="12" max="12" width="9.85546875" style="1" bestFit="1" customWidth="1"/>
    <col min="13" max="13" width="8.7109375" style="1" bestFit="1" customWidth="1"/>
    <col min="14" max="15" width="9.85546875" style="1" bestFit="1" customWidth="1"/>
    <col min="16" max="16" width="14.42578125" style="1" customWidth="1"/>
    <col min="17" max="17" width="8.140625" style="1" bestFit="1" customWidth="1"/>
    <col min="18" max="18" width="7.140625" style="1" bestFit="1" customWidth="1"/>
    <col min="19" max="19" width="8.7109375" style="1" bestFit="1" customWidth="1"/>
    <col min="20" max="20" width="9.7109375" style="1" bestFit="1" customWidth="1"/>
    <col min="21" max="21" width="8.7109375" style="1" bestFit="1" customWidth="1"/>
    <col min="22" max="22" width="14.42578125" style="19" customWidth="1"/>
    <col min="23" max="23" width="8.140625" style="19" bestFit="1" customWidth="1"/>
    <col min="24" max="24" width="7.140625" style="19" bestFit="1" customWidth="1"/>
    <col min="25" max="25" width="8.7109375" style="19" bestFit="1" customWidth="1"/>
    <col min="26" max="26" width="9.7109375" style="19" bestFit="1" customWidth="1"/>
    <col min="27" max="27" width="8.7109375" style="19" bestFit="1" customWidth="1"/>
    <col min="28" max="16382" width="9.140625" style="1" customWidth="1"/>
  </cols>
  <sheetData>
    <row r="1" spans="2:27" ht="15.75" thickBot="1">
      <c r="B1" s="48"/>
      <c r="C1" s="48"/>
      <c r="D1" s="50" t="s">
        <v>0</v>
      </c>
      <c r="E1" s="50" t="s">
        <v>0</v>
      </c>
      <c r="F1" s="51" t="s">
        <v>0</v>
      </c>
      <c r="G1" s="54" t="s">
        <v>1</v>
      </c>
      <c r="H1" s="54" t="s">
        <v>1</v>
      </c>
      <c r="I1" s="54" t="s">
        <v>1</v>
      </c>
      <c r="J1" s="44" t="s">
        <v>2</v>
      </c>
      <c r="K1" s="44"/>
      <c r="L1" s="45"/>
      <c r="M1" s="45"/>
      <c r="N1" s="45"/>
      <c r="O1" s="45"/>
      <c r="P1" s="44" t="s">
        <v>3</v>
      </c>
      <c r="Q1" s="44"/>
      <c r="R1" s="45"/>
      <c r="S1" s="45"/>
      <c r="T1" s="45"/>
      <c r="U1" s="45"/>
      <c r="V1" s="44" t="s">
        <v>97</v>
      </c>
      <c r="W1" s="44"/>
      <c r="X1" s="45"/>
      <c r="Y1" s="45"/>
      <c r="Z1" s="45"/>
      <c r="AA1" s="45"/>
    </row>
    <row r="2" spans="2:27">
      <c r="B2" s="49"/>
      <c r="C2" s="49"/>
      <c r="D2" s="52" t="s">
        <v>0</v>
      </c>
      <c r="E2" s="52" t="s">
        <v>0</v>
      </c>
      <c r="F2" s="53" t="s">
        <v>0</v>
      </c>
      <c r="G2" s="55" t="s">
        <v>4</v>
      </c>
      <c r="H2" s="55" t="s">
        <v>4</v>
      </c>
      <c r="I2" s="55" t="s">
        <v>4</v>
      </c>
      <c r="J2" s="46" t="s">
        <v>5</v>
      </c>
      <c r="K2" s="46"/>
      <c r="L2" s="47"/>
      <c r="M2" s="47"/>
      <c r="N2" s="47"/>
      <c r="O2" s="47"/>
      <c r="P2" s="46" t="s">
        <v>6</v>
      </c>
      <c r="Q2" s="46"/>
      <c r="R2" s="47"/>
      <c r="S2" s="47"/>
      <c r="T2" s="47"/>
      <c r="U2" s="47"/>
      <c r="V2" s="46"/>
      <c r="W2" s="46"/>
      <c r="X2" s="47"/>
      <c r="Y2" s="47"/>
      <c r="Z2" s="47"/>
      <c r="AA2" s="47"/>
    </row>
    <row r="3" spans="2:27">
      <c r="B3" s="49"/>
      <c r="C3" s="49"/>
      <c r="D3" s="52" t="s">
        <v>0</v>
      </c>
      <c r="E3" s="52" t="s">
        <v>0</v>
      </c>
      <c r="F3" s="53" t="s">
        <v>0</v>
      </c>
      <c r="G3" s="55" t="s">
        <v>7</v>
      </c>
      <c r="H3" s="55" t="s">
        <v>7</v>
      </c>
      <c r="I3" s="55" t="s">
        <v>7</v>
      </c>
      <c r="J3" s="46" t="s">
        <v>8</v>
      </c>
      <c r="K3" s="46"/>
      <c r="L3" s="47"/>
      <c r="M3" s="47"/>
      <c r="N3" s="47"/>
      <c r="O3" s="47"/>
      <c r="P3" s="46" t="s">
        <v>8</v>
      </c>
      <c r="Q3" s="46"/>
      <c r="R3" s="47"/>
      <c r="S3" s="47"/>
      <c r="T3" s="47"/>
      <c r="U3" s="47"/>
      <c r="V3" s="46"/>
      <c r="W3" s="46"/>
      <c r="X3" s="47"/>
      <c r="Y3" s="47"/>
      <c r="Z3" s="47"/>
      <c r="AA3" s="47"/>
    </row>
    <row r="4" spans="2:27">
      <c r="B4" s="49"/>
      <c r="C4" s="49"/>
      <c r="D4" s="52" t="s">
        <v>0</v>
      </c>
      <c r="E4" s="52" t="s">
        <v>0</v>
      </c>
      <c r="F4" s="53" t="s">
        <v>0</v>
      </c>
      <c r="G4" s="55" t="s">
        <v>9</v>
      </c>
      <c r="H4" s="55" t="s">
        <v>9</v>
      </c>
      <c r="I4" s="55" t="s">
        <v>9</v>
      </c>
      <c r="J4" s="46" t="s">
        <v>10</v>
      </c>
      <c r="K4" s="46"/>
      <c r="L4" s="47"/>
      <c r="M4" s="47"/>
      <c r="N4" s="47"/>
      <c r="O4" s="47"/>
      <c r="P4" s="46" t="s">
        <v>10</v>
      </c>
      <c r="Q4" s="46"/>
      <c r="R4" s="47"/>
      <c r="S4" s="47"/>
      <c r="T4" s="47"/>
      <c r="U4" s="47"/>
      <c r="V4" s="46"/>
      <c r="W4" s="46"/>
      <c r="X4" s="47"/>
      <c r="Y4" s="47"/>
      <c r="Z4" s="47"/>
      <c r="AA4" s="47"/>
    </row>
    <row r="5" spans="2:27" ht="15.75" thickBot="1">
      <c r="B5" s="49"/>
      <c r="C5" s="49"/>
      <c r="D5" s="52" t="s">
        <v>0</v>
      </c>
      <c r="E5" s="52" t="s">
        <v>0</v>
      </c>
      <c r="F5" s="53" t="s">
        <v>0</v>
      </c>
      <c r="G5" s="49"/>
      <c r="H5" s="49"/>
      <c r="I5" s="49"/>
      <c r="J5" s="46" t="s">
        <v>11</v>
      </c>
      <c r="K5" s="46"/>
      <c r="L5" s="47"/>
      <c r="M5" s="47"/>
      <c r="N5" s="47"/>
      <c r="O5" s="47"/>
      <c r="P5" s="46" t="s">
        <v>12</v>
      </c>
      <c r="Q5" s="46"/>
      <c r="R5" s="47"/>
      <c r="S5" s="47"/>
      <c r="T5" s="47"/>
      <c r="U5" s="47"/>
      <c r="V5" s="46"/>
      <c r="W5" s="46"/>
      <c r="X5" s="47"/>
      <c r="Y5" s="47"/>
      <c r="Z5" s="47"/>
      <c r="AA5" s="47"/>
    </row>
    <row r="6" spans="2:27" ht="15.75" thickBot="1">
      <c r="B6" s="56" t="s">
        <v>13</v>
      </c>
      <c r="C6" s="56" t="s">
        <v>13</v>
      </c>
      <c r="D6" s="56" t="s">
        <v>13</v>
      </c>
      <c r="E6" s="56" t="s">
        <v>13</v>
      </c>
      <c r="F6" s="56" t="s">
        <v>13</v>
      </c>
      <c r="G6" s="56" t="s">
        <v>13</v>
      </c>
      <c r="H6" s="56" t="s">
        <v>13</v>
      </c>
      <c r="I6" s="56" t="s">
        <v>13</v>
      </c>
      <c r="J6" s="42" t="s">
        <v>14</v>
      </c>
      <c r="K6" s="42"/>
      <c r="L6" s="43"/>
      <c r="M6" s="43"/>
      <c r="N6" s="43"/>
      <c r="O6" s="43"/>
      <c r="P6" s="42" t="s">
        <v>15</v>
      </c>
      <c r="Q6" s="42"/>
      <c r="R6" s="43"/>
      <c r="S6" s="43"/>
      <c r="T6" s="43"/>
      <c r="U6" s="43"/>
      <c r="V6" s="42"/>
      <c r="W6" s="42"/>
      <c r="X6" s="43"/>
      <c r="Y6" s="43"/>
      <c r="Z6" s="43"/>
      <c r="AA6" s="43"/>
    </row>
    <row r="7" spans="2:27" ht="15.75" thickBot="1">
      <c r="B7" s="57" t="s">
        <v>16</v>
      </c>
      <c r="C7" s="57" t="s">
        <v>16</v>
      </c>
      <c r="D7" s="57" t="s">
        <v>16</v>
      </c>
      <c r="E7" s="57" t="s">
        <v>16</v>
      </c>
      <c r="F7" s="57" t="s">
        <v>16</v>
      </c>
      <c r="G7" s="57" t="s">
        <v>16</v>
      </c>
      <c r="H7" s="57" t="s">
        <v>16</v>
      </c>
      <c r="I7" s="57" t="s">
        <v>16</v>
      </c>
      <c r="J7" s="42" t="s">
        <v>17</v>
      </c>
      <c r="K7" s="42"/>
      <c r="L7" s="43"/>
      <c r="M7" s="43"/>
      <c r="N7" s="43"/>
      <c r="O7" s="43"/>
      <c r="P7" s="42" t="s">
        <v>17</v>
      </c>
      <c r="Q7" s="42"/>
      <c r="R7" s="43"/>
      <c r="S7" s="43"/>
      <c r="T7" s="43"/>
      <c r="U7" s="43"/>
      <c r="V7" s="42"/>
      <c r="W7" s="42"/>
      <c r="X7" s="43"/>
      <c r="Y7" s="43"/>
      <c r="Z7" s="43"/>
      <c r="AA7" s="43"/>
    </row>
    <row r="8" spans="2:27" ht="15.75" thickBot="1">
      <c r="B8" s="57" t="s">
        <v>18</v>
      </c>
      <c r="C8" s="57" t="s">
        <v>18</v>
      </c>
      <c r="D8" s="57" t="s">
        <v>18</v>
      </c>
      <c r="E8" s="57" t="s">
        <v>18</v>
      </c>
      <c r="F8" s="57" t="s">
        <v>18</v>
      </c>
      <c r="G8" s="57" t="s">
        <v>18</v>
      </c>
      <c r="H8" s="57" t="s">
        <v>18</v>
      </c>
      <c r="I8" s="57" t="s">
        <v>18</v>
      </c>
      <c r="J8" s="42" t="s">
        <v>19</v>
      </c>
      <c r="K8" s="42"/>
      <c r="L8" s="43"/>
      <c r="M8" s="42" t="s">
        <v>20</v>
      </c>
      <c r="N8" s="42"/>
      <c r="O8" s="43"/>
      <c r="P8" s="42" t="s">
        <v>19</v>
      </c>
      <c r="Q8" s="42"/>
      <c r="R8" s="43"/>
      <c r="S8" s="42" t="s">
        <v>20</v>
      </c>
      <c r="T8" s="42"/>
      <c r="U8" s="43"/>
      <c r="V8" s="42"/>
      <c r="W8" s="42"/>
      <c r="X8" s="43"/>
      <c r="Y8" s="42"/>
      <c r="Z8" s="42"/>
      <c r="AA8" s="43"/>
    </row>
    <row r="9" spans="2:27" ht="15.75" thickBot="1">
      <c r="B9" s="58" t="s">
        <v>21</v>
      </c>
      <c r="C9" s="58" t="s">
        <v>21</v>
      </c>
      <c r="D9" s="58" t="s">
        <v>21</v>
      </c>
      <c r="E9" s="58" t="s">
        <v>21</v>
      </c>
      <c r="F9" s="58" t="s">
        <v>21</v>
      </c>
      <c r="G9" s="40" t="s">
        <v>22</v>
      </c>
      <c r="H9" s="40" t="s">
        <v>22</v>
      </c>
      <c r="I9" s="40" t="s">
        <v>22</v>
      </c>
      <c r="J9" s="40" t="s">
        <v>23</v>
      </c>
      <c r="K9" s="40"/>
      <c r="L9" s="41"/>
      <c r="M9" s="41"/>
      <c r="N9" s="41"/>
      <c r="O9" s="41"/>
      <c r="P9" s="40" t="s">
        <v>23</v>
      </c>
      <c r="Q9" s="40"/>
      <c r="R9" s="41"/>
      <c r="S9" s="41"/>
      <c r="T9" s="41"/>
      <c r="U9" s="41"/>
      <c r="V9" s="40"/>
      <c r="W9" s="40"/>
      <c r="X9" s="41"/>
      <c r="Y9" s="41"/>
      <c r="Z9" s="41"/>
      <c r="AA9" s="41"/>
    </row>
    <row r="10" spans="2:27" ht="15.75" thickBot="1">
      <c r="B10" s="58" t="s">
        <v>21</v>
      </c>
      <c r="C10" s="58" t="s">
        <v>21</v>
      </c>
      <c r="D10" s="58" t="s">
        <v>21</v>
      </c>
      <c r="E10" s="58" t="s">
        <v>21</v>
      </c>
      <c r="F10" s="58" t="s">
        <v>21</v>
      </c>
      <c r="G10" s="40" t="s">
        <v>24</v>
      </c>
      <c r="H10" s="40" t="s">
        <v>25</v>
      </c>
      <c r="I10" s="40"/>
      <c r="J10" s="40" t="s">
        <v>26</v>
      </c>
      <c r="K10" s="40"/>
      <c r="L10" s="41"/>
      <c r="M10" s="41"/>
      <c r="N10" s="41"/>
      <c r="O10" s="41"/>
      <c r="P10" s="40" t="s">
        <v>26</v>
      </c>
      <c r="Q10" s="40"/>
      <c r="R10" s="41"/>
      <c r="S10" s="41"/>
      <c r="T10" s="41"/>
      <c r="U10" s="41"/>
      <c r="V10" s="40"/>
      <c r="W10" s="40"/>
      <c r="X10" s="41"/>
      <c r="Y10" s="41"/>
      <c r="Z10" s="41"/>
      <c r="AA10" s="41"/>
    </row>
    <row r="11" spans="2:27" ht="30.75" thickBot="1">
      <c r="B11" s="9" t="s">
        <v>27</v>
      </c>
      <c r="C11" s="9" t="s">
        <v>28</v>
      </c>
      <c r="D11" s="9" t="s">
        <v>29</v>
      </c>
      <c r="E11" s="9" t="s">
        <v>30</v>
      </c>
      <c r="F11" s="9" t="s">
        <v>31</v>
      </c>
      <c r="G11" s="9" t="s">
        <v>32</v>
      </c>
      <c r="H11" s="9" t="s">
        <v>33</v>
      </c>
      <c r="I11" s="9" t="s">
        <v>34</v>
      </c>
      <c r="J11" s="9" t="s">
        <v>35</v>
      </c>
      <c r="K11" s="9" t="s">
        <v>36</v>
      </c>
      <c r="L11" s="10" t="s">
        <v>37</v>
      </c>
      <c r="M11" s="10" t="s">
        <v>38</v>
      </c>
      <c r="N11" s="10" t="s">
        <v>39</v>
      </c>
      <c r="O11" s="10" t="s">
        <v>40</v>
      </c>
      <c r="P11" s="9" t="s">
        <v>35</v>
      </c>
      <c r="Q11" s="9" t="s">
        <v>36</v>
      </c>
      <c r="R11" s="10" t="s">
        <v>37</v>
      </c>
      <c r="S11" s="10" t="s">
        <v>38</v>
      </c>
      <c r="T11" s="10" t="s">
        <v>39</v>
      </c>
      <c r="U11" s="10" t="s">
        <v>40</v>
      </c>
      <c r="V11" s="22" t="s">
        <v>35</v>
      </c>
      <c r="W11" s="22" t="s">
        <v>36</v>
      </c>
      <c r="X11" s="10" t="s">
        <v>37</v>
      </c>
      <c r="Y11" s="10" t="s">
        <v>38</v>
      </c>
      <c r="Z11" s="10" t="s">
        <v>39</v>
      </c>
      <c r="AA11" s="10" t="s">
        <v>40</v>
      </c>
    </row>
    <row r="12" spans="2:27" ht="15.75" thickBot="1">
      <c r="B12" s="11">
        <v>1</v>
      </c>
      <c r="C12" s="11" t="s">
        <v>41</v>
      </c>
      <c r="D12" s="11" t="s">
        <v>42</v>
      </c>
      <c r="E12" s="11" t="s">
        <v>43</v>
      </c>
      <c r="F12" s="11" t="s">
        <v>44</v>
      </c>
      <c r="G12" s="11" t="s">
        <v>41</v>
      </c>
      <c r="H12" s="11" t="s">
        <v>45</v>
      </c>
      <c r="I12" s="29" t="s">
        <v>46</v>
      </c>
      <c r="J12" s="31">
        <f>'BOQ Price Bid'!J12</f>
        <v>94935</v>
      </c>
      <c r="K12" s="23">
        <v>0</v>
      </c>
      <c r="L12" s="23">
        <v>18</v>
      </c>
      <c r="M12" s="11" t="s">
        <v>41</v>
      </c>
      <c r="N12" s="30">
        <f>J12</f>
        <v>94935</v>
      </c>
      <c r="O12" s="31">
        <f>N12</f>
        <v>94935</v>
      </c>
      <c r="P12" s="36">
        <f>'BOQ Price Bid'!L12</f>
        <v>119990</v>
      </c>
      <c r="Q12" s="23">
        <v>0</v>
      </c>
      <c r="R12" s="23">
        <v>18</v>
      </c>
      <c r="S12" s="11" t="s">
        <v>41</v>
      </c>
      <c r="T12" s="36">
        <f>P12</f>
        <v>119990</v>
      </c>
      <c r="U12" s="36">
        <f>T12</f>
        <v>119990</v>
      </c>
      <c r="V12" s="36">
        <f>'BOQ Price Bid'!N12</f>
        <v>153500</v>
      </c>
      <c r="W12" s="23">
        <v>0</v>
      </c>
      <c r="X12" s="23">
        <v>18</v>
      </c>
      <c r="Y12" s="23" t="s">
        <v>41</v>
      </c>
      <c r="Z12" s="36">
        <f>V12</f>
        <v>153500</v>
      </c>
      <c r="AA12" s="36">
        <f>Z12</f>
        <v>153500</v>
      </c>
    </row>
    <row r="13" spans="2:27" ht="15.75" thickBot="1">
      <c r="B13" s="59" t="s">
        <v>48</v>
      </c>
      <c r="C13" s="59"/>
      <c r="D13" s="59"/>
      <c r="E13" s="59"/>
      <c r="F13" s="59"/>
      <c r="G13" s="59"/>
      <c r="H13" s="59"/>
      <c r="I13" s="59"/>
      <c r="J13" s="8"/>
      <c r="K13" s="13">
        <v>0</v>
      </c>
      <c r="L13" s="32">
        <v>17088.3</v>
      </c>
      <c r="M13" s="8"/>
      <c r="N13" s="8"/>
      <c r="O13" s="33">
        <f>O12</f>
        <v>94935</v>
      </c>
      <c r="P13" s="8"/>
      <c r="Q13" s="13">
        <v>0</v>
      </c>
      <c r="R13" s="38">
        <f>T12*18%</f>
        <v>21598.2</v>
      </c>
      <c r="S13" s="8"/>
      <c r="T13" s="37"/>
      <c r="U13" s="35">
        <f>U12</f>
        <v>119990</v>
      </c>
      <c r="V13" s="20"/>
      <c r="W13" s="13">
        <v>0</v>
      </c>
      <c r="X13" s="38">
        <f>Z12*18%</f>
        <v>27630</v>
      </c>
      <c r="Y13" s="20"/>
      <c r="Z13" s="37"/>
      <c r="AA13" s="35">
        <f>AA12</f>
        <v>153500</v>
      </c>
    </row>
    <row r="14" spans="2:27" ht="15.75" thickBot="1">
      <c r="B14" s="40" t="s">
        <v>49</v>
      </c>
      <c r="C14" s="40"/>
      <c r="D14" s="40"/>
      <c r="E14" s="40"/>
      <c r="F14" s="40"/>
      <c r="G14" s="40"/>
      <c r="H14" s="40"/>
      <c r="I14" s="40"/>
      <c r="J14" s="8" t="s">
        <v>50</v>
      </c>
      <c r="K14" s="13">
        <v>0</v>
      </c>
      <c r="L14" s="8"/>
      <c r="M14" s="8"/>
      <c r="N14" s="8"/>
      <c r="O14" s="13">
        <v>0</v>
      </c>
      <c r="P14" s="8" t="s">
        <v>50</v>
      </c>
      <c r="Q14" s="13">
        <v>0</v>
      </c>
      <c r="R14" s="8"/>
      <c r="S14" s="8"/>
      <c r="T14" s="8"/>
      <c r="U14" s="13">
        <v>0</v>
      </c>
      <c r="V14" s="20" t="s">
        <v>50</v>
      </c>
      <c r="W14" s="13">
        <v>0</v>
      </c>
      <c r="X14" s="20"/>
      <c r="Y14" s="20"/>
      <c r="Z14" s="20"/>
      <c r="AA14" s="13">
        <v>0</v>
      </c>
    </row>
    <row r="15" spans="2:27" ht="15.75" thickBot="1">
      <c r="B15" s="40" t="s">
        <v>51</v>
      </c>
      <c r="C15" s="40"/>
      <c r="D15" s="40"/>
      <c r="E15" s="40"/>
      <c r="F15" s="40"/>
      <c r="G15" s="40"/>
      <c r="H15" s="40"/>
      <c r="I15" s="40"/>
      <c r="J15" s="8"/>
      <c r="K15" s="8"/>
      <c r="L15" s="8"/>
      <c r="M15" s="8"/>
      <c r="N15" s="34">
        <v>0</v>
      </c>
      <c r="O15" s="39">
        <v>2500</v>
      </c>
      <c r="P15" s="8"/>
      <c r="Q15" s="8"/>
      <c r="R15" s="8"/>
      <c r="S15" s="8"/>
      <c r="T15" s="34">
        <v>0</v>
      </c>
      <c r="U15" s="39">
        <v>3442.2</v>
      </c>
      <c r="V15" s="20"/>
      <c r="W15" s="20"/>
      <c r="X15" s="20"/>
      <c r="Y15" s="20"/>
      <c r="Z15" s="34">
        <v>0</v>
      </c>
      <c r="AA15" s="39"/>
    </row>
    <row r="16" spans="2:27" ht="15.75" thickBot="1">
      <c r="B16" s="59" t="s">
        <v>52</v>
      </c>
      <c r="C16" s="59"/>
      <c r="D16" s="59"/>
      <c r="E16" s="59"/>
      <c r="F16" s="59"/>
      <c r="G16" s="59"/>
      <c r="H16" s="59"/>
      <c r="I16" s="59"/>
      <c r="J16" s="8"/>
      <c r="K16" s="8"/>
      <c r="L16" s="8"/>
      <c r="M16" s="8"/>
      <c r="N16" s="8"/>
      <c r="O16" s="35">
        <f>SUM(O14:O15)</f>
        <v>2500</v>
      </c>
      <c r="P16" s="8"/>
      <c r="Q16" s="8"/>
      <c r="R16" s="8"/>
      <c r="S16" s="8"/>
      <c r="T16" s="8"/>
      <c r="U16" s="35">
        <f>SUM(U14:U15)</f>
        <v>3442.2</v>
      </c>
      <c r="V16" s="20"/>
      <c r="W16" s="20"/>
      <c r="X16" s="20"/>
      <c r="Y16" s="20"/>
      <c r="Z16" s="20"/>
      <c r="AA16" s="35">
        <f>SUM(AA14:AA15)</f>
        <v>0</v>
      </c>
    </row>
    <row r="17" spans="2:27" ht="15.75" thickBot="1">
      <c r="B17" s="59" t="s">
        <v>53</v>
      </c>
      <c r="C17" s="59"/>
      <c r="D17" s="59"/>
      <c r="E17" s="59"/>
      <c r="F17" s="59"/>
      <c r="G17" s="59"/>
      <c r="H17" s="59"/>
      <c r="I17" s="59"/>
      <c r="J17" s="8"/>
      <c r="K17" s="8"/>
      <c r="L17" s="8"/>
      <c r="M17" s="8"/>
      <c r="N17" s="8"/>
      <c r="O17" s="35">
        <f>SUM(O12+O16)*18%</f>
        <v>17538.3</v>
      </c>
      <c r="P17" s="8"/>
      <c r="Q17" s="8"/>
      <c r="R17" s="8"/>
      <c r="S17" s="8"/>
      <c r="T17" s="8"/>
      <c r="U17" s="35">
        <f>SUM(U12+U16)*18%</f>
        <v>22217.795999999998</v>
      </c>
      <c r="V17" s="20"/>
      <c r="W17" s="20"/>
      <c r="X17" s="20"/>
      <c r="Y17" s="20"/>
      <c r="Z17" s="20"/>
      <c r="AA17" s="35">
        <f>SUM(AA12+AA16)*18%</f>
        <v>27630</v>
      </c>
    </row>
    <row r="18" spans="2:27" ht="15.75" thickBot="1">
      <c r="B18" s="59" t="s">
        <v>54</v>
      </c>
      <c r="C18" s="59"/>
      <c r="D18" s="59"/>
      <c r="E18" s="59"/>
      <c r="F18" s="59"/>
      <c r="G18" s="59"/>
      <c r="H18" s="59"/>
      <c r="I18" s="59"/>
      <c r="J18" s="8"/>
      <c r="K18" s="8"/>
      <c r="L18" s="8"/>
      <c r="M18" s="8"/>
      <c r="N18" s="12" t="s">
        <v>55</v>
      </c>
      <c r="O18" s="35">
        <f>SUM(O12+O16+O17)</f>
        <v>114973.3</v>
      </c>
      <c r="P18" s="8"/>
      <c r="Q18" s="8"/>
      <c r="R18" s="8"/>
      <c r="S18" s="8"/>
      <c r="T18" s="12" t="s">
        <v>55</v>
      </c>
      <c r="U18" s="35">
        <f>SUM(U12+U16+U17)</f>
        <v>145649.99599999998</v>
      </c>
      <c r="V18" s="20"/>
      <c r="W18" s="20"/>
      <c r="X18" s="20"/>
      <c r="Y18" s="20"/>
      <c r="Z18" s="21" t="s">
        <v>55</v>
      </c>
      <c r="AA18" s="35">
        <f>SUM(AA12+AA16+AA17)</f>
        <v>181130</v>
      </c>
    </row>
    <row r="19" spans="2:27" ht="15.75" thickBot="1">
      <c r="B19" s="60" t="s">
        <v>56</v>
      </c>
      <c r="C19" s="61"/>
      <c r="D19" s="61"/>
      <c r="E19" s="61"/>
      <c r="F19" s="61"/>
      <c r="G19" s="61"/>
      <c r="H19" s="61"/>
      <c r="I19" s="61"/>
      <c r="J19" s="60" t="s">
        <v>17</v>
      </c>
      <c r="K19" s="60" t="s">
        <v>17</v>
      </c>
    </row>
    <row r="20" spans="2:27" ht="15.75" thickBot="1">
      <c r="B20" s="5" t="s">
        <v>57</v>
      </c>
      <c r="C20" s="5" t="s">
        <v>58</v>
      </c>
      <c r="D20" s="60" t="s">
        <v>59</v>
      </c>
      <c r="E20" s="61"/>
      <c r="F20" s="61"/>
      <c r="G20" s="61"/>
      <c r="H20" s="61"/>
      <c r="I20" s="61"/>
      <c r="J20" s="5" t="s">
        <v>60</v>
      </c>
      <c r="K20" s="5" t="s">
        <v>61</v>
      </c>
    </row>
    <row r="21" spans="2:27" ht="15.75" thickBot="1">
      <c r="B21" s="6">
        <v>1</v>
      </c>
      <c r="C21" s="6" t="s">
        <v>62</v>
      </c>
      <c r="D21" s="62" t="s">
        <v>63</v>
      </c>
      <c r="E21" s="63"/>
      <c r="F21" s="63"/>
      <c r="G21" s="63"/>
      <c r="H21" s="63"/>
      <c r="I21" s="63"/>
      <c r="J21" s="6" t="s">
        <v>64</v>
      </c>
      <c r="K21" s="6" t="s">
        <v>41</v>
      </c>
    </row>
    <row r="22" spans="2:27" ht="15.75" thickBot="1">
      <c r="B22" s="6">
        <v>2</v>
      </c>
      <c r="C22" s="6" t="s">
        <v>65</v>
      </c>
      <c r="D22" s="62" t="s">
        <v>46</v>
      </c>
      <c r="E22" s="63"/>
      <c r="F22" s="63"/>
      <c r="G22" s="63"/>
      <c r="H22" s="63"/>
      <c r="I22" s="63"/>
      <c r="J22" s="6" t="s">
        <v>64</v>
      </c>
      <c r="K22" s="6" t="s">
        <v>41</v>
      </c>
    </row>
  </sheetData>
  <mergeCells count="58">
    <mergeCell ref="B19:I19"/>
    <mergeCell ref="D20:I20"/>
    <mergeCell ref="J19:K19"/>
    <mergeCell ref="D21:I21"/>
    <mergeCell ref="D22:I22"/>
    <mergeCell ref="B14:I14"/>
    <mergeCell ref="B15:I15"/>
    <mergeCell ref="B17:I17"/>
    <mergeCell ref="B16:I16"/>
    <mergeCell ref="B18:I18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  <mergeCell ref="V1:AA1"/>
    <mergeCell ref="V2:AA2"/>
    <mergeCell ref="V3:AA3"/>
    <mergeCell ref="V4:AA4"/>
    <mergeCell ref="V5:AA5"/>
    <mergeCell ref="V10:AA10"/>
    <mergeCell ref="V6:AA6"/>
    <mergeCell ref="V7:AA7"/>
    <mergeCell ref="V8:X8"/>
    <mergeCell ref="Y8:AA8"/>
    <mergeCell ref="V9:AA9"/>
  </mergeCells>
  <pageMargins left="0.7" right="0.7" top="0.75" bottom="0.75" header="0.3" footer="0.3"/>
  <ignoredErrors>
    <ignoredError sqref="O16:O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opLeftCell="F1" workbookViewId="0">
      <selection activeCell="K14" sqref="K14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4" width="22.7109375" style="1" customWidth="1"/>
    <col min="15" max="16384" width="9.140625" style="1"/>
  </cols>
  <sheetData>
    <row r="1" spans="2:14" ht="15" thickBot="1">
      <c r="B1" s="48"/>
      <c r="C1" s="48"/>
      <c r="D1" s="50" t="s">
        <v>0</v>
      </c>
      <c r="E1" s="50" t="s">
        <v>0</v>
      </c>
      <c r="F1" s="54" t="s">
        <v>1</v>
      </c>
      <c r="G1" s="54" t="s">
        <v>1</v>
      </c>
      <c r="H1" s="54" t="s">
        <v>1</v>
      </c>
      <c r="I1" s="44" t="s">
        <v>66</v>
      </c>
      <c r="J1" s="44" t="s">
        <v>66</v>
      </c>
      <c r="K1" s="44" t="s">
        <v>67</v>
      </c>
      <c r="L1" s="44" t="s">
        <v>67</v>
      </c>
      <c r="M1" s="44" t="s">
        <v>97</v>
      </c>
      <c r="N1" s="44" t="s">
        <v>67</v>
      </c>
    </row>
    <row r="2" spans="2:14">
      <c r="B2" s="48"/>
      <c r="C2" s="48"/>
      <c r="D2" s="50" t="s">
        <v>0</v>
      </c>
      <c r="E2" s="50" t="s">
        <v>0</v>
      </c>
      <c r="F2" s="54" t="s">
        <v>4</v>
      </c>
      <c r="G2" s="54" t="s">
        <v>4</v>
      </c>
      <c r="H2" s="54" t="s">
        <v>4</v>
      </c>
      <c r="I2" s="66" t="s">
        <v>5</v>
      </c>
      <c r="J2" s="66" t="s">
        <v>5</v>
      </c>
      <c r="K2" s="66" t="s">
        <v>6</v>
      </c>
      <c r="L2" s="66" t="s">
        <v>6</v>
      </c>
      <c r="M2" s="66"/>
      <c r="N2" s="66"/>
    </row>
    <row r="3" spans="2:14">
      <c r="B3" s="48"/>
      <c r="C3" s="48"/>
      <c r="D3" s="50" t="s">
        <v>0</v>
      </c>
      <c r="E3" s="50" t="s">
        <v>0</v>
      </c>
      <c r="F3" s="54" t="s">
        <v>7</v>
      </c>
      <c r="G3" s="54" t="s">
        <v>7</v>
      </c>
      <c r="H3" s="54" t="s">
        <v>7</v>
      </c>
      <c r="I3" s="66" t="s">
        <v>8</v>
      </c>
      <c r="J3" s="66" t="s">
        <v>8</v>
      </c>
      <c r="K3" s="66" t="s">
        <v>8</v>
      </c>
      <c r="L3" s="66" t="s">
        <v>8</v>
      </c>
      <c r="M3" s="66"/>
      <c r="N3" s="66"/>
    </row>
    <row r="4" spans="2:14">
      <c r="B4" s="48"/>
      <c r="C4" s="48"/>
      <c r="D4" s="50" t="s">
        <v>0</v>
      </c>
      <c r="E4" s="50" t="s">
        <v>0</v>
      </c>
      <c r="F4" s="54" t="s">
        <v>9</v>
      </c>
      <c r="G4" s="54" t="s">
        <v>9</v>
      </c>
      <c r="H4" s="54" t="s">
        <v>9</v>
      </c>
      <c r="I4" s="66" t="s">
        <v>10</v>
      </c>
      <c r="J4" s="66" t="s">
        <v>10</v>
      </c>
      <c r="K4" s="66" t="s">
        <v>10</v>
      </c>
      <c r="L4" s="66" t="s">
        <v>10</v>
      </c>
      <c r="M4" s="66"/>
      <c r="N4" s="66"/>
    </row>
    <row r="5" spans="2:14" ht="15" thickBot="1">
      <c r="B5" s="48"/>
      <c r="C5" s="48"/>
      <c r="D5" s="50" t="s">
        <v>0</v>
      </c>
      <c r="E5" s="50" t="s">
        <v>0</v>
      </c>
      <c r="F5" s="48"/>
      <c r="G5" s="48"/>
      <c r="H5" s="48"/>
      <c r="I5" s="66" t="s">
        <v>11</v>
      </c>
      <c r="J5" s="66" t="s">
        <v>11</v>
      </c>
      <c r="K5" s="66" t="s">
        <v>12</v>
      </c>
      <c r="L5" s="66" t="s">
        <v>12</v>
      </c>
      <c r="M5" s="66"/>
      <c r="N5" s="66"/>
    </row>
    <row r="6" spans="2:14" ht="15" thickBot="1">
      <c r="B6" s="63" t="s">
        <v>13</v>
      </c>
      <c r="C6" s="63" t="s">
        <v>13</v>
      </c>
      <c r="D6" s="63" t="s">
        <v>13</v>
      </c>
      <c r="E6" s="63" t="s">
        <v>13</v>
      </c>
      <c r="F6" s="63" t="s">
        <v>13</v>
      </c>
      <c r="G6" s="63" t="s">
        <v>13</v>
      </c>
      <c r="H6" s="63" t="s">
        <v>13</v>
      </c>
      <c r="I6" s="64" t="s">
        <v>14</v>
      </c>
      <c r="J6" s="64" t="s">
        <v>14</v>
      </c>
      <c r="K6" s="64" t="s">
        <v>15</v>
      </c>
      <c r="L6" s="64" t="s">
        <v>15</v>
      </c>
      <c r="M6" s="64"/>
      <c r="N6" s="64"/>
    </row>
    <row r="7" spans="2:14" ht="15" thickBot="1">
      <c r="B7" s="64" t="s">
        <v>16</v>
      </c>
      <c r="C7" s="64" t="s">
        <v>16</v>
      </c>
      <c r="D7" s="64" t="s">
        <v>16</v>
      </c>
      <c r="E7" s="64" t="s">
        <v>16</v>
      </c>
      <c r="F7" s="64" t="s">
        <v>16</v>
      </c>
      <c r="G7" s="64" t="s">
        <v>16</v>
      </c>
      <c r="H7" s="64" t="s">
        <v>16</v>
      </c>
      <c r="I7" s="64" t="s">
        <v>17</v>
      </c>
      <c r="J7" s="64" t="s">
        <v>17</v>
      </c>
      <c r="K7" s="64" t="s">
        <v>17</v>
      </c>
      <c r="L7" s="64" t="s">
        <v>17</v>
      </c>
      <c r="M7" s="64"/>
      <c r="N7" s="64"/>
    </row>
    <row r="8" spans="2:14" ht="15" thickBot="1">
      <c r="B8" s="64" t="s">
        <v>68</v>
      </c>
      <c r="C8" s="64" t="s">
        <v>68</v>
      </c>
      <c r="D8" s="64" t="s">
        <v>68</v>
      </c>
      <c r="E8" s="64" t="s">
        <v>68</v>
      </c>
      <c r="F8" s="64" t="s">
        <v>68</v>
      </c>
      <c r="G8" s="64" t="s">
        <v>68</v>
      </c>
      <c r="H8" s="64" t="s">
        <v>68</v>
      </c>
      <c r="I8" s="64" t="s">
        <v>69</v>
      </c>
      <c r="J8" s="64" t="s">
        <v>69</v>
      </c>
      <c r="K8" s="64" t="s">
        <v>69</v>
      </c>
      <c r="L8" s="64" t="s">
        <v>69</v>
      </c>
      <c r="M8" s="64"/>
      <c r="N8" s="64"/>
    </row>
    <row r="9" spans="2:14" ht="15" thickBot="1">
      <c r="B9" s="65" t="s">
        <v>21</v>
      </c>
      <c r="C9" s="65" t="s">
        <v>21</v>
      </c>
      <c r="D9" s="65" t="s">
        <v>21</v>
      </c>
      <c r="E9" s="65" t="s">
        <v>21</v>
      </c>
      <c r="F9" s="64" t="s">
        <v>22</v>
      </c>
      <c r="G9" s="64" t="s">
        <v>22</v>
      </c>
      <c r="H9" s="64" t="s">
        <v>22</v>
      </c>
      <c r="I9" s="64" t="s">
        <v>19</v>
      </c>
      <c r="J9" s="64" t="s">
        <v>19</v>
      </c>
      <c r="K9" s="64" t="s">
        <v>19</v>
      </c>
      <c r="L9" s="64" t="s">
        <v>19</v>
      </c>
      <c r="M9" s="64"/>
      <c r="N9" s="64"/>
    </row>
    <row r="10" spans="2:14" ht="15" thickBot="1">
      <c r="B10" s="65" t="s">
        <v>21</v>
      </c>
      <c r="C10" s="65" t="s">
        <v>21</v>
      </c>
      <c r="D10" s="65" t="s">
        <v>21</v>
      </c>
      <c r="E10" s="65" t="s">
        <v>21</v>
      </c>
      <c r="F10" s="64" t="s">
        <v>70</v>
      </c>
      <c r="G10" s="64" t="s">
        <v>70</v>
      </c>
      <c r="H10" s="64" t="s">
        <v>70</v>
      </c>
      <c r="I10" s="64" t="s">
        <v>20</v>
      </c>
      <c r="J10" s="64" t="s">
        <v>20</v>
      </c>
      <c r="K10" s="64" t="s">
        <v>20</v>
      </c>
      <c r="L10" s="64" t="s">
        <v>20</v>
      </c>
      <c r="M10" s="64"/>
      <c r="N10" s="64"/>
    </row>
    <row r="11" spans="2:14" ht="15" thickBot="1">
      <c r="B11" s="14" t="s">
        <v>57</v>
      </c>
      <c r="C11" s="14" t="s">
        <v>28</v>
      </c>
      <c r="D11" s="14" t="s">
        <v>71</v>
      </c>
      <c r="E11" s="14" t="s">
        <v>29</v>
      </c>
      <c r="F11" s="14" t="s">
        <v>72</v>
      </c>
      <c r="G11" s="14" t="s">
        <v>31</v>
      </c>
      <c r="H11" s="14" t="s">
        <v>73</v>
      </c>
      <c r="I11" s="14" t="s">
        <v>39</v>
      </c>
      <c r="J11" s="14" t="s">
        <v>74</v>
      </c>
      <c r="K11" s="14" t="s">
        <v>39</v>
      </c>
      <c r="L11" s="14" t="s">
        <v>74</v>
      </c>
      <c r="M11" s="14" t="s">
        <v>39</v>
      </c>
      <c r="N11" s="14" t="s">
        <v>74</v>
      </c>
    </row>
    <row r="12" spans="2:14" ht="15" thickBot="1">
      <c r="B12" s="15">
        <v>1</v>
      </c>
      <c r="C12" s="15" t="s">
        <v>41</v>
      </c>
      <c r="D12" s="15" t="s">
        <v>42</v>
      </c>
      <c r="E12" s="15" t="s">
        <v>75</v>
      </c>
      <c r="F12" s="15" t="s">
        <v>43</v>
      </c>
      <c r="G12" s="15">
        <v>1</v>
      </c>
      <c r="H12" s="15"/>
      <c r="I12" s="16"/>
      <c r="J12" s="24">
        <v>94935</v>
      </c>
      <c r="K12" s="16"/>
      <c r="L12" s="24">
        <v>119990</v>
      </c>
      <c r="M12" s="16"/>
      <c r="N12" s="24">
        <f>SUM(N13:N20)</f>
        <v>153500</v>
      </c>
    </row>
    <row r="13" spans="2:14" ht="15" thickBot="1">
      <c r="B13" s="4">
        <v>1</v>
      </c>
      <c r="C13" s="4" t="s">
        <v>41</v>
      </c>
      <c r="D13" s="4" t="s">
        <v>77</v>
      </c>
      <c r="E13" s="4" t="s">
        <v>77</v>
      </c>
      <c r="F13" s="4" t="s">
        <v>43</v>
      </c>
      <c r="G13" s="4">
        <v>13</v>
      </c>
      <c r="H13" s="25">
        <v>6500</v>
      </c>
      <c r="I13" s="7">
        <v>500</v>
      </c>
      <c r="J13" s="26">
        <v>6500</v>
      </c>
      <c r="K13" s="7">
        <v>895</v>
      </c>
      <c r="L13" s="27">
        <v>11635</v>
      </c>
      <c r="M13" s="7">
        <v>800</v>
      </c>
      <c r="N13" s="28">
        <f>M13*$G13</f>
        <v>10400</v>
      </c>
    </row>
    <row r="14" spans="2:14" ht="15" thickBot="1">
      <c r="B14" s="4">
        <v>2</v>
      </c>
      <c r="C14" s="4" t="s">
        <v>41</v>
      </c>
      <c r="D14" s="4" t="s">
        <v>79</v>
      </c>
      <c r="E14" s="4" t="s">
        <v>79</v>
      </c>
      <c r="F14" s="4" t="s">
        <v>43</v>
      </c>
      <c r="G14" s="4">
        <v>25</v>
      </c>
      <c r="H14" s="25">
        <v>18375</v>
      </c>
      <c r="I14" s="7">
        <v>735</v>
      </c>
      <c r="J14" s="26">
        <v>18375</v>
      </c>
      <c r="K14" s="7">
        <v>1195</v>
      </c>
      <c r="L14" s="27">
        <v>29875</v>
      </c>
      <c r="M14" s="7">
        <v>1200</v>
      </c>
      <c r="N14" s="28">
        <f t="shared" ref="N14:N20" si="0">M14*$G14</f>
        <v>30000</v>
      </c>
    </row>
    <row r="15" spans="2:14" ht="15" thickBot="1">
      <c r="B15" s="4">
        <v>3</v>
      </c>
      <c r="C15" s="4" t="s">
        <v>41</v>
      </c>
      <c r="D15" s="4" t="s">
        <v>81</v>
      </c>
      <c r="E15" s="4" t="s">
        <v>81</v>
      </c>
      <c r="F15" s="4" t="s">
        <v>43</v>
      </c>
      <c r="G15" s="4">
        <v>13</v>
      </c>
      <c r="H15" s="25">
        <v>7670</v>
      </c>
      <c r="I15" s="7">
        <v>590</v>
      </c>
      <c r="J15" s="26">
        <v>7670</v>
      </c>
      <c r="K15" s="7">
        <v>925</v>
      </c>
      <c r="L15" s="27">
        <v>12025</v>
      </c>
      <c r="M15" s="7">
        <v>1100</v>
      </c>
      <c r="N15" s="28">
        <f t="shared" si="0"/>
        <v>14300</v>
      </c>
    </row>
    <row r="16" spans="2:14" ht="15" thickBot="1">
      <c r="B16" s="4">
        <v>4</v>
      </c>
      <c r="C16" s="4" t="s">
        <v>41</v>
      </c>
      <c r="D16" s="4" t="s">
        <v>82</v>
      </c>
      <c r="E16" s="4" t="s">
        <v>82</v>
      </c>
      <c r="F16" s="4" t="s">
        <v>43</v>
      </c>
      <c r="G16" s="4">
        <v>1</v>
      </c>
      <c r="H16" s="8">
        <v>135</v>
      </c>
      <c r="I16" s="7">
        <v>135</v>
      </c>
      <c r="J16" s="17">
        <v>135</v>
      </c>
      <c r="K16" s="7">
        <v>595</v>
      </c>
      <c r="L16" s="7">
        <v>595</v>
      </c>
      <c r="M16" s="7">
        <v>200</v>
      </c>
      <c r="N16" s="28">
        <f t="shared" si="0"/>
        <v>200</v>
      </c>
    </row>
    <row r="17" spans="2:14" ht="15" thickBot="1">
      <c r="B17" s="4">
        <v>5</v>
      </c>
      <c r="C17" s="4" t="s">
        <v>41</v>
      </c>
      <c r="D17" s="4" t="s">
        <v>83</v>
      </c>
      <c r="E17" s="4" t="s">
        <v>83</v>
      </c>
      <c r="F17" s="4" t="s">
        <v>43</v>
      </c>
      <c r="G17" s="4">
        <v>12</v>
      </c>
      <c r="H17" s="25">
        <v>27540</v>
      </c>
      <c r="I17" s="7">
        <v>2300</v>
      </c>
      <c r="J17" s="27">
        <v>27600</v>
      </c>
      <c r="K17" s="7">
        <v>2295</v>
      </c>
      <c r="L17" s="26">
        <v>27540</v>
      </c>
      <c r="M17" s="7">
        <v>3500</v>
      </c>
      <c r="N17" s="28">
        <f t="shared" si="0"/>
        <v>42000</v>
      </c>
    </row>
    <row r="18" spans="2:14" ht="15" thickBot="1">
      <c r="B18" s="4">
        <v>6</v>
      </c>
      <c r="C18" s="4" t="s">
        <v>41</v>
      </c>
      <c r="D18" s="4" t="s">
        <v>85</v>
      </c>
      <c r="E18" s="4" t="s">
        <v>85</v>
      </c>
      <c r="F18" s="4" t="s">
        <v>43</v>
      </c>
      <c r="G18" s="4">
        <v>3</v>
      </c>
      <c r="H18" s="25">
        <v>5820</v>
      </c>
      <c r="I18" s="7">
        <v>1995</v>
      </c>
      <c r="J18" s="27">
        <v>5985</v>
      </c>
      <c r="K18" s="7">
        <v>1940</v>
      </c>
      <c r="L18" s="26">
        <v>5820</v>
      </c>
      <c r="M18" s="7">
        <v>5000</v>
      </c>
      <c r="N18" s="28">
        <f t="shared" si="0"/>
        <v>15000</v>
      </c>
    </row>
    <row r="19" spans="2:14" ht="15" thickBot="1">
      <c r="B19" s="4">
        <v>7</v>
      </c>
      <c r="C19" s="4" t="s">
        <v>41</v>
      </c>
      <c r="D19" s="4" t="s">
        <v>87</v>
      </c>
      <c r="E19" s="4" t="s">
        <v>87</v>
      </c>
      <c r="F19" s="4" t="s">
        <v>88</v>
      </c>
      <c r="G19" s="4">
        <v>70</v>
      </c>
      <c r="H19" s="25">
        <v>25130</v>
      </c>
      <c r="I19" s="7">
        <v>359</v>
      </c>
      <c r="J19" s="26">
        <v>25130</v>
      </c>
      <c r="K19" s="7">
        <v>385</v>
      </c>
      <c r="L19" s="27">
        <v>26950</v>
      </c>
      <c r="M19" s="7">
        <v>500</v>
      </c>
      <c r="N19" s="28">
        <f t="shared" si="0"/>
        <v>35000</v>
      </c>
    </row>
    <row r="20" spans="2:14" ht="15" thickBot="1">
      <c r="B20" s="4">
        <v>8</v>
      </c>
      <c r="C20" s="4" t="s">
        <v>41</v>
      </c>
      <c r="D20" s="4" t="s">
        <v>90</v>
      </c>
      <c r="E20" s="4" t="s">
        <v>90</v>
      </c>
      <c r="F20" s="4" t="s">
        <v>43</v>
      </c>
      <c r="G20" s="4">
        <v>6</v>
      </c>
      <c r="H20" s="25">
        <v>3540</v>
      </c>
      <c r="I20" s="7">
        <v>590</v>
      </c>
      <c r="J20" s="26">
        <v>3540</v>
      </c>
      <c r="K20" s="7">
        <v>925</v>
      </c>
      <c r="L20" s="27">
        <v>5550</v>
      </c>
      <c r="M20" s="7">
        <v>1100</v>
      </c>
      <c r="N20" s="28">
        <f t="shared" si="0"/>
        <v>6600</v>
      </c>
    </row>
    <row r="21" spans="2:14" ht="15" thickBo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</sheetData>
  <mergeCells count="43">
    <mergeCell ref="M6:N6"/>
    <mergeCell ref="M7:N7"/>
    <mergeCell ref="M8:N8"/>
    <mergeCell ref="M9:N9"/>
    <mergeCell ref="M10:N10"/>
    <mergeCell ref="M1:N1"/>
    <mergeCell ref="M2:N2"/>
    <mergeCell ref="M3:N3"/>
    <mergeCell ref="M4:N4"/>
    <mergeCell ref="M5:N5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0"/>
  <sheetViews>
    <sheetView workbookViewId="0">
      <selection activeCell="B1" sqref="B1:U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67"/>
      <c r="C1" s="67"/>
      <c r="D1" s="50" t="s">
        <v>0</v>
      </c>
      <c r="E1" s="50" t="s">
        <v>0</v>
      </c>
      <c r="F1" s="51" t="s">
        <v>0</v>
      </c>
      <c r="G1" s="69" t="s">
        <v>1</v>
      </c>
      <c r="H1" s="69" t="s">
        <v>1</v>
      </c>
      <c r="I1" s="69" t="s">
        <v>1</v>
      </c>
      <c r="J1" s="76" t="s">
        <v>66</v>
      </c>
      <c r="K1" s="76"/>
      <c r="L1" s="76"/>
      <c r="M1" s="76"/>
      <c r="N1" s="76"/>
      <c r="O1" s="77"/>
      <c r="P1" s="76" t="s">
        <v>67</v>
      </c>
      <c r="Q1" s="76"/>
      <c r="R1" s="76"/>
      <c r="S1" s="76"/>
      <c r="T1" s="76"/>
      <c r="U1" s="77"/>
    </row>
    <row r="2" spans="2:21">
      <c r="B2" s="68"/>
      <c r="C2" s="68"/>
      <c r="D2" s="52" t="s">
        <v>0</v>
      </c>
      <c r="E2" s="52" t="s">
        <v>0</v>
      </c>
      <c r="F2" s="53" t="s">
        <v>0</v>
      </c>
      <c r="G2" s="70" t="s">
        <v>4</v>
      </c>
      <c r="H2" s="70" t="s">
        <v>4</v>
      </c>
      <c r="I2" s="70" t="s">
        <v>4</v>
      </c>
      <c r="J2" s="78" t="s">
        <v>5</v>
      </c>
      <c r="K2" s="78"/>
      <c r="L2" s="78"/>
      <c r="M2" s="78"/>
      <c r="N2" s="78"/>
      <c r="O2" s="79"/>
      <c r="P2" s="78" t="s">
        <v>6</v>
      </c>
      <c r="Q2" s="78"/>
      <c r="R2" s="78"/>
      <c r="S2" s="78"/>
      <c r="T2" s="78"/>
      <c r="U2" s="79"/>
    </row>
    <row r="3" spans="2:21">
      <c r="B3" s="68"/>
      <c r="C3" s="68"/>
      <c r="D3" s="52" t="s">
        <v>0</v>
      </c>
      <c r="E3" s="52" t="s">
        <v>0</v>
      </c>
      <c r="F3" s="53" t="s">
        <v>0</v>
      </c>
      <c r="G3" s="70" t="s">
        <v>7</v>
      </c>
      <c r="H3" s="70" t="s">
        <v>7</v>
      </c>
      <c r="I3" s="70" t="s">
        <v>7</v>
      </c>
      <c r="J3" s="78" t="s">
        <v>8</v>
      </c>
      <c r="K3" s="78"/>
      <c r="L3" s="78"/>
      <c r="M3" s="78"/>
      <c r="N3" s="78"/>
      <c r="O3" s="79"/>
      <c r="P3" s="78" t="s">
        <v>8</v>
      </c>
      <c r="Q3" s="78"/>
      <c r="R3" s="78"/>
      <c r="S3" s="78"/>
      <c r="T3" s="78"/>
      <c r="U3" s="79"/>
    </row>
    <row r="4" spans="2:21">
      <c r="B4" s="68"/>
      <c r="C4" s="68"/>
      <c r="D4" s="52" t="s">
        <v>0</v>
      </c>
      <c r="E4" s="52" t="s">
        <v>0</v>
      </c>
      <c r="F4" s="53" t="s">
        <v>0</v>
      </c>
      <c r="G4" s="70" t="s">
        <v>9</v>
      </c>
      <c r="H4" s="70" t="s">
        <v>9</v>
      </c>
      <c r="I4" s="70" t="s">
        <v>9</v>
      </c>
      <c r="J4" s="78" t="s">
        <v>10</v>
      </c>
      <c r="K4" s="78"/>
      <c r="L4" s="78"/>
      <c r="M4" s="78"/>
      <c r="N4" s="78"/>
      <c r="O4" s="79"/>
      <c r="P4" s="78" t="s">
        <v>10</v>
      </c>
      <c r="Q4" s="78"/>
      <c r="R4" s="78"/>
      <c r="S4" s="78"/>
      <c r="T4" s="78"/>
      <c r="U4" s="79"/>
    </row>
    <row r="5" spans="2:21">
      <c r="B5" s="68"/>
      <c r="C5" s="68"/>
      <c r="D5" s="52" t="s">
        <v>0</v>
      </c>
      <c r="E5" s="52" t="s">
        <v>0</v>
      </c>
      <c r="F5" s="53" t="s">
        <v>0</v>
      </c>
      <c r="G5" s="68"/>
      <c r="H5" s="68"/>
      <c r="I5" s="68"/>
      <c r="J5" s="78" t="s">
        <v>11</v>
      </c>
      <c r="K5" s="78"/>
      <c r="L5" s="78"/>
      <c r="M5" s="78"/>
      <c r="N5" s="78"/>
      <c r="O5" s="79"/>
      <c r="P5" s="78" t="s">
        <v>12</v>
      </c>
      <c r="Q5" s="78"/>
      <c r="R5" s="78"/>
      <c r="S5" s="78"/>
      <c r="T5" s="78"/>
      <c r="U5" s="79"/>
    </row>
    <row r="6" spans="2:21">
      <c r="B6" s="71" t="s">
        <v>13</v>
      </c>
      <c r="C6" s="71" t="s">
        <v>13</v>
      </c>
      <c r="D6" s="71" t="s">
        <v>13</v>
      </c>
      <c r="E6" s="71" t="s">
        <v>13</v>
      </c>
      <c r="F6" s="71" t="s">
        <v>13</v>
      </c>
      <c r="G6" s="71" t="s">
        <v>13</v>
      </c>
      <c r="H6" s="71" t="s">
        <v>13</v>
      </c>
      <c r="I6" s="71" t="s">
        <v>13</v>
      </c>
      <c r="J6" s="80" t="s">
        <v>14</v>
      </c>
      <c r="K6" s="80"/>
      <c r="L6" s="80"/>
      <c r="M6" s="80"/>
      <c r="N6" s="80"/>
      <c r="O6" s="81"/>
      <c r="P6" s="80" t="s">
        <v>15</v>
      </c>
      <c r="Q6" s="80"/>
      <c r="R6" s="80"/>
      <c r="S6" s="80"/>
      <c r="T6" s="80"/>
      <c r="U6" s="81"/>
    </row>
    <row r="7" spans="2:21">
      <c r="B7" s="72" t="s">
        <v>16</v>
      </c>
      <c r="C7" s="72" t="s">
        <v>16</v>
      </c>
      <c r="D7" s="72" t="s">
        <v>16</v>
      </c>
      <c r="E7" s="72" t="s">
        <v>16</v>
      </c>
      <c r="F7" s="72" t="s">
        <v>16</v>
      </c>
      <c r="G7" s="72" t="s">
        <v>16</v>
      </c>
      <c r="H7" s="72" t="s">
        <v>16</v>
      </c>
      <c r="I7" s="72" t="s">
        <v>16</v>
      </c>
      <c r="J7" s="80" t="s">
        <v>17</v>
      </c>
      <c r="K7" s="80"/>
      <c r="L7" s="81"/>
      <c r="M7" s="81"/>
      <c r="N7" s="81"/>
      <c r="O7" s="81"/>
      <c r="P7" s="80" t="s">
        <v>17</v>
      </c>
      <c r="Q7" s="80"/>
      <c r="R7" s="81"/>
      <c r="S7" s="81"/>
      <c r="T7" s="81"/>
      <c r="U7" s="81"/>
    </row>
    <row r="8" spans="2:21">
      <c r="B8" s="72" t="s">
        <v>68</v>
      </c>
      <c r="C8" s="72" t="s">
        <v>68</v>
      </c>
      <c r="D8" s="72" t="s">
        <v>68</v>
      </c>
      <c r="E8" s="72" t="s">
        <v>68</v>
      </c>
      <c r="F8" s="72" t="s">
        <v>68</v>
      </c>
      <c r="G8" s="72" t="s">
        <v>68</v>
      </c>
      <c r="H8" s="72" t="s">
        <v>68</v>
      </c>
      <c r="I8" s="72" t="s">
        <v>68</v>
      </c>
      <c r="J8" s="80" t="s">
        <v>19</v>
      </c>
      <c r="K8" s="80"/>
      <c r="L8" s="81"/>
      <c r="M8" s="81"/>
      <c r="N8" s="81"/>
      <c r="O8" s="81"/>
      <c r="P8" s="80" t="s">
        <v>19</v>
      </c>
      <c r="Q8" s="80"/>
      <c r="R8" s="81"/>
      <c r="S8" s="81"/>
      <c r="T8" s="81"/>
      <c r="U8" s="81"/>
    </row>
    <row r="9" spans="2:21">
      <c r="B9" s="73" t="s">
        <v>21</v>
      </c>
      <c r="C9" s="73" t="s">
        <v>21</v>
      </c>
      <c r="D9" s="73" t="s">
        <v>21</v>
      </c>
      <c r="E9" s="73" t="s">
        <v>21</v>
      </c>
      <c r="F9" s="73" t="s">
        <v>21</v>
      </c>
      <c r="G9" s="73" t="s">
        <v>22</v>
      </c>
      <c r="H9" s="73" t="s">
        <v>22</v>
      </c>
      <c r="I9" s="73" t="s">
        <v>22</v>
      </c>
      <c r="J9" s="73" t="s">
        <v>20</v>
      </c>
      <c r="K9" s="73"/>
      <c r="L9" s="75"/>
      <c r="M9" s="75"/>
      <c r="N9" s="75"/>
      <c r="O9" s="75"/>
      <c r="P9" s="73" t="s">
        <v>20</v>
      </c>
      <c r="Q9" s="73"/>
      <c r="R9" s="75"/>
      <c r="S9" s="75"/>
      <c r="T9" s="75"/>
      <c r="U9" s="75"/>
    </row>
    <row r="10" spans="2:21">
      <c r="B10" s="73" t="s">
        <v>21</v>
      </c>
      <c r="C10" s="73" t="s">
        <v>21</v>
      </c>
      <c r="D10" s="73" t="s">
        <v>21</v>
      </c>
      <c r="E10" s="73" t="s">
        <v>21</v>
      </c>
      <c r="F10" s="73" t="s">
        <v>21</v>
      </c>
      <c r="G10" s="73" t="s">
        <v>24</v>
      </c>
      <c r="H10" s="73" t="s">
        <v>25</v>
      </c>
      <c r="I10" s="73"/>
      <c r="J10" s="73" t="s">
        <v>92</v>
      </c>
      <c r="K10" s="73"/>
      <c r="L10" s="75"/>
      <c r="M10" s="75"/>
      <c r="N10" s="75"/>
      <c r="O10" s="75"/>
      <c r="P10" s="73" t="s">
        <v>92</v>
      </c>
      <c r="Q10" s="73"/>
      <c r="R10" s="75"/>
      <c r="S10" s="75"/>
      <c r="T10" s="75"/>
      <c r="U10" s="75"/>
    </row>
    <row r="11" spans="2:21" ht="42.75">
      <c r="B11" s="18" t="s">
        <v>27</v>
      </c>
      <c r="C11" s="18" t="s">
        <v>28</v>
      </c>
      <c r="D11" s="18" t="s">
        <v>29</v>
      </c>
      <c r="E11" s="18" t="s">
        <v>32</v>
      </c>
      <c r="F11" s="18" t="s">
        <v>30</v>
      </c>
      <c r="G11" s="18" t="s">
        <v>31</v>
      </c>
      <c r="H11" s="18" t="s">
        <v>93</v>
      </c>
      <c r="I11" s="18" t="s">
        <v>94</v>
      </c>
      <c r="J11" s="9" t="s">
        <v>95</v>
      </c>
      <c r="K11" s="82" t="s">
        <v>96</v>
      </c>
      <c r="L11" s="83"/>
      <c r="M11" s="84"/>
      <c r="N11" s="84"/>
      <c r="O11" s="85"/>
      <c r="P11" s="9" t="s">
        <v>95</v>
      </c>
      <c r="Q11" s="82" t="s">
        <v>96</v>
      </c>
      <c r="R11" s="83"/>
      <c r="S11" s="84"/>
      <c r="T11" s="84"/>
      <c r="U11" s="85"/>
    </row>
    <row r="12" spans="2:21">
      <c r="B12" s="11">
        <v>1</v>
      </c>
      <c r="C12" s="11" t="s">
        <v>41</v>
      </c>
      <c r="D12" s="11" t="s">
        <v>42</v>
      </c>
      <c r="E12" s="11" t="s">
        <v>41</v>
      </c>
      <c r="F12" s="11" t="s">
        <v>43</v>
      </c>
      <c r="G12" s="11" t="s">
        <v>76</v>
      </c>
      <c r="H12" s="11" t="s">
        <v>47</v>
      </c>
      <c r="I12" s="11" t="s">
        <v>47</v>
      </c>
      <c r="J12" s="11" t="s">
        <v>41</v>
      </c>
      <c r="K12" s="74" t="s">
        <v>41</v>
      </c>
      <c r="L12" s="73"/>
      <c r="M12" s="73"/>
      <c r="N12" s="73"/>
      <c r="O12" s="75"/>
      <c r="P12" s="11" t="s">
        <v>41</v>
      </c>
      <c r="Q12" s="74" t="s">
        <v>41</v>
      </c>
      <c r="R12" s="73"/>
      <c r="S12" s="73"/>
      <c r="T12" s="73"/>
      <c r="U12" s="75"/>
    </row>
    <row r="13" spans="2:21">
      <c r="B13" s="3">
        <v>2</v>
      </c>
      <c r="C13" s="3" t="s">
        <v>41</v>
      </c>
      <c r="D13" s="3" t="s">
        <v>77</v>
      </c>
      <c r="E13" s="3" t="s">
        <v>41</v>
      </c>
      <c r="F13" s="3" t="s">
        <v>43</v>
      </c>
      <c r="G13" s="3" t="s">
        <v>78</v>
      </c>
      <c r="H13" s="3" t="s">
        <v>47</v>
      </c>
      <c r="I13" s="3" t="s">
        <v>47</v>
      </c>
    </row>
    <row r="14" spans="2:21">
      <c r="B14" s="3">
        <v>3</v>
      </c>
      <c r="C14" s="3" t="s">
        <v>41</v>
      </c>
      <c r="D14" s="3" t="s">
        <v>79</v>
      </c>
      <c r="E14" s="3" t="s">
        <v>41</v>
      </c>
      <c r="F14" s="3" t="s">
        <v>43</v>
      </c>
      <c r="G14" s="3" t="s">
        <v>80</v>
      </c>
      <c r="H14" s="3" t="s">
        <v>47</v>
      </c>
      <c r="I14" s="3" t="s">
        <v>47</v>
      </c>
    </row>
    <row r="15" spans="2:21">
      <c r="B15" s="3">
        <v>4</v>
      </c>
      <c r="C15" s="3" t="s">
        <v>41</v>
      </c>
      <c r="D15" s="3" t="s">
        <v>81</v>
      </c>
      <c r="E15" s="3" t="s">
        <v>41</v>
      </c>
      <c r="F15" s="3" t="s">
        <v>43</v>
      </c>
      <c r="G15" s="3" t="s">
        <v>78</v>
      </c>
      <c r="H15" s="3" t="s">
        <v>47</v>
      </c>
      <c r="I15" s="3" t="s">
        <v>47</v>
      </c>
    </row>
    <row r="16" spans="2:21">
      <c r="B16" s="3">
        <v>5</v>
      </c>
      <c r="C16" s="3" t="s">
        <v>41</v>
      </c>
      <c r="D16" s="3" t="s">
        <v>82</v>
      </c>
      <c r="E16" s="3" t="s">
        <v>41</v>
      </c>
      <c r="F16" s="3" t="s">
        <v>43</v>
      </c>
      <c r="G16" s="3" t="s">
        <v>76</v>
      </c>
      <c r="H16" s="3" t="s">
        <v>47</v>
      </c>
      <c r="I16" s="3" t="s">
        <v>47</v>
      </c>
    </row>
    <row r="17" spans="2:9">
      <c r="B17" s="3">
        <v>6</v>
      </c>
      <c r="C17" s="3" t="s">
        <v>41</v>
      </c>
      <c r="D17" s="3" t="s">
        <v>83</v>
      </c>
      <c r="E17" s="3" t="s">
        <v>41</v>
      </c>
      <c r="F17" s="3" t="s">
        <v>43</v>
      </c>
      <c r="G17" s="3" t="s">
        <v>84</v>
      </c>
      <c r="H17" s="3" t="s">
        <v>47</v>
      </c>
      <c r="I17" s="3" t="s">
        <v>47</v>
      </c>
    </row>
    <row r="18" spans="2:9">
      <c r="B18" s="3">
        <v>7</v>
      </c>
      <c r="C18" s="3" t="s">
        <v>41</v>
      </c>
      <c r="D18" s="3" t="s">
        <v>85</v>
      </c>
      <c r="E18" s="3" t="s">
        <v>41</v>
      </c>
      <c r="F18" s="3" t="s">
        <v>43</v>
      </c>
      <c r="G18" s="3" t="s">
        <v>86</v>
      </c>
      <c r="H18" s="3" t="s">
        <v>47</v>
      </c>
      <c r="I18" s="3" t="s">
        <v>47</v>
      </c>
    </row>
    <row r="19" spans="2:9">
      <c r="B19" s="3">
        <v>8</v>
      </c>
      <c r="C19" s="3" t="s">
        <v>41</v>
      </c>
      <c r="D19" s="3" t="s">
        <v>87</v>
      </c>
      <c r="E19" s="3" t="s">
        <v>41</v>
      </c>
      <c r="F19" s="3" t="s">
        <v>88</v>
      </c>
      <c r="G19" s="3" t="s">
        <v>89</v>
      </c>
      <c r="H19" s="3" t="s">
        <v>47</v>
      </c>
      <c r="I19" s="3" t="s">
        <v>47</v>
      </c>
    </row>
    <row r="20" spans="2:9">
      <c r="B20" s="3">
        <v>9</v>
      </c>
      <c r="C20" s="3" t="s">
        <v>41</v>
      </c>
      <c r="D20" s="3" t="s">
        <v>90</v>
      </c>
      <c r="E20" s="3" t="s">
        <v>41</v>
      </c>
      <c r="F20" s="3" t="s">
        <v>43</v>
      </c>
      <c r="G20" s="3" t="s">
        <v>91</v>
      </c>
      <c r="H20" s="3" t="s">
        <v>47</v>
      </c>
      <c r="I20" s="3" t="s">
        <v>47</v>
      </c>
    </row>
  </sheetData>
  <mergeCells count="38"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2024-09-13T07:00:47Z</dcterms:modified>
</cp:coreProperties>
</file>