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O15" i="1" l="1"/>
  <c r="O16" i="1" s="1"/>
  <c r="O13" i="1"/>
  <c r="L13" i="1" s="1"/>
  <c r="N12" i="1"/>
  <c r="O12" i="1" s="1"/>
  <c r="J12" i="1"/>
  <c r="J13" i="2"/>
  <c r="L13" i="2"/>
  <c r="J19" i="2"/>
  <c r="J18" i="2"/>
  <c r="J17" i="2"/>
  <c r="J16" i="2"/>
  <c r="J15" i="2"/>
  <c r="J14" i="2"/>
  <c r="J12" i="2" s="1"/>
  <c r="L14" i="2"/>
  <c r="L15" i="2"/>
  <c r="L16" i="2"/>
  <c r="L17" i="2"/>
  <c r="L18" i="2"/>
  <c r="L19" i="2"/>
  <c r="L12" i="2"/>
</calcChain>
</file>

<file path=xl/sharedStrings.xml><?xml version="1.0" encoding="utf-8"?>
<sst xmlns="http://schemas.openxmlformats.org/spreadsheetml/2006/main" count="401" uniqueCount="89">
  <si>
    <t>RFQ No: R1541
 COST COMPARISON REPORT</t>
  </si>
  <si>
    <t>Comp. Date : 06/08/2024</t>
  </si>
  <si>
    <t>Vendor Name : Lok Pratik Construction (RV232417582)</t>
  </si>
  <si>
    <t>RFQ #: R1541</t>
  </si>
  <si>
    <t>Contact Name : Prakash Amarnani/Pratik Amarnani</t>
  </si>
  <si>
    <t>RFQ Date : 04/08/2024 20:55:10</t>
  </si>
  <si>
    <t xml:space="preserve">Vendor City : </t>
  </si>
  <si>
    <t>BCD Date : 06/08/2024 23:55:00</t>
  </si>
  <si>
    <t xml:space="preserve">Telephone # : </t>
  </si>
  <si>
    <t xml:space="preserve">Mobile # : </t>
  </si>
  <si>
    <t>PR Number : Semolina-2425-00377</t>
  </si>
  <si>
    <t>Email : lokpratikconstruction@gmail.com</t>
  </si>
  <si>
    <t>Package / RFQ Name : PR for Miscellaneous Civil Work of MUM T1 B JCCD SHA...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</si>
  <si>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</si>
  <si>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</si>
  <si>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</si>
  <si>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</si>
  <si>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</si>
  <si>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</si>
  <si>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</si>
  <si>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</si>
  <si>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</si>
  <si>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</si>
  <si>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</si>
  <si>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</si>
  <si>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</si>
  <si>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</si>
  <si>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</si>
  <si>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</si>
  <si>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</si>
  <si>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</si>
  <si>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</si>
  <si>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</si>
  <si>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</si>
  <si>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</si>
  <si>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</si>
  <si>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</si>
  <si>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</si>
  <si>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Miscellaneous Work </t>
  </si>
  <si>
    <t>NOS</t>
  </si>
  <si>
    <t>1.00</t>
  </si>
  <si>
    <t>92850.00</t>
  </si>
  <si>
    <t>Lok Pratik Construction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</si>
  <si>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</si>
  <si>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</si>
  <si>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</si>
  <si>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</si>
  <si>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</si>
  <si>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</si>
  <si>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</si>
  <si>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</si>
  <si>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</si>
  <si>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</si>
  <si>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</si>
  <si>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</si>
  <si>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</si>
  <si>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RV232417582</t>
  </si>
  <si>
    <t>Participate</t>
  </si>
  <si>
    <t>Vendor Name : Lok Pratik Construction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</si>
  <si>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</si>
  <si>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</si>
  <si>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</si>
  <si>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</si>
  <si>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</si>
  <si>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</si>
  <si>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</si>
  <si>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Miscellaneous Civil Work of MUM JCCD 1B SHA</t>
  </si>
  <si>
    <t>1.000</t>
  </si>
  <si>
    <t>Removal of exisitng electrical fittings (ALL DAMAGED
INDUSTRIAL PLUG POINTS or PLUG POINTS or OLD PANEL
LIGHTS ) Including dumping the same outside
terminal premise as per direction of engineer
incharge etc complete.</t>
  </si>
  <si>
    <t>lumpsum</t>
  </si>
  <si>
    <t>Concealed Point for lights, equipments 6A or 16A
sockets including Modular Switches ,Sockets ,plates
GI or PVC boxes etc., including testing and
commissioning complete. Make - Anchor Roma</t>
  </si>
  <si>
    <t>Nos</t>
  </si>
  <si>
    <t>20.000</t>
  </si>
  <si>
    <t>Providing &amp; fixing 15 W downlighter of approved
make Polycab (4500k)</t>
  </si>
  <si>
    <t>NOs</t>
  </si>
  <si>
    <t>12.000</t>
  </si>
  <si>
    <t>Wooden Flooring replacement Only Labour Charges</t>
  </si>
  <si>
    <t>Sqft</t>
  </si>
  <si>
    <t>400.000</t>
  </si>
  <si>
    <t>Supplying &amp; Fixing End profile patti with foam as per
direction of engineer incharge etc complete</t>
  </si>
  <si>
    <t>Drainage pipe PVC</t>
  </si>
  <si>
    <t>3.000</t>
  </si>
  <si>
    <t>P or F Sink Cock with swinging pipe spout ESSCO make
TQT-CHR-523S</t>
  </si>
  <si>
    <t>2.000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</si>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</sst>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4" fontId="6" fillId="0" borderId="7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abSelected="1" topLeftCell="D1" workbookViewId="0">
      <selection activeCell="L13" sqref="L13:O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>
      <c r="B1" s="46"/>
      <c r="C1" s="46"/>
      <c r="D1" s="48" t="s">
        <v>0</v>
      </c>
      <c r="E1" s="48" t="s">
        <v>0</v>
      </c>
      <c r="F1" s="49" t="s">
        <v>0</v>
      </c>
      <c r="G1" s="52" t="s">
        <v>1</v>
      </c>
      <c r="H1" s="52" t="s">
        <v>1</v>
      </c>
      <c r="I1" s="52" t="s">
        <v>1</v>
      </c>
      <c r="J1" s="39" t="s">
        <v>2</v>
      </c>
      <c r="K1" s="39"/>
      <c r="L1" s="40"/>
      <c r="M1" s="40"/>
      <c r="N1" s="40"/>
      <c r="O1" s="40"/>
    </row>
    <row r="2" spans="2:16">
      <c r="B2" s="47"/>
      <c r="C2" s="47"/>
      <c r="D2" s="50" t="s">
        <v>0</v>
      </c>
      <c r="E2" s="50" t="s">
        <v>0</v>
      </c>
      <c r="F2" s="51" t="s">
        <v>0</v>
      </c>
      <c r="G2" s="53" t="s">
        <v>3</v>
      </c>
      <c r="H2" s="53" t="s">
        <v>3</v>
      </c>
      <c r="I2" s="53" t="s">
        <v>3</v>
      </c>
      <c r="J2" s="41" t="s">
        <v>4</v>
      </c>
      <c r="K2" s="41"/>
      <c r="L2" s="42"/>
      <c r="M2" s="42"/>
      <c r="N2" s="42"/>
      <c r="O2" s="42"/>
      <c r="P2" s="8"/>
    </row>
    <row r="3" spans="2:16">
      <c r="B3" s="47"/>
      <c r="C3" s="47"/>
      <c r="D3" s="50" t="s">
        <v>0</v>
      </c>
      <c r="E3" s="50" t="s">
        <v>0</v>
      </c>
      <c r="F3" s="51" t="s">
        <v>0</v>
      </c>
      <c r="G3" s="53" t="s">
        <v>5</v>
      </c>
      <c r="H3" s="53" t="s">
        <v>5</v>
      </c>
      <c r="I3" s="53" t="s">
        <v>5</v>
      </c>
      <c r="J3" s="41" t="s">
        <v>6</v>
      </c>
      <c r="K3" s="41"/>
      <c r="L3" s="42"/>
      <c r="M3" s="42"/>
      <c r="N3" s="42"/>
      <c r="O3" s="42"/>
      <c r="P3" s="8"/>
    </row>
    <row r="4" spans="2:16">
      <c r="B4" s="47"/>
      <c r="C4" s="47"/>
      <c r="D4" s="50" t="s">
        <v>0</v>
      </c>
      <c r="E4" s="50" t="s">
        <v>0</v>
      </c>
      <c r="F4" s="51" t="s">
        <v>0</v>
      </c>
      <c r="G4" s="53" t="s">
        <v>7</v>
      </c>
      <c r="H4" s="53" t="s">
        <v>7</v>
      </c>
      <c r="I4" s="53" t="s">
        <v>7</v>
      </c>
      <c r="J4" s="41" t="s">
        <v>8</v>
      </c>
      <c r="K4" s="41"/>
      <c r="L4" s="42"/>
      <c r="M4" s="42"/>
      <c r="N4" s="42"/>
      <c r="O4" s="42"/>
      <c r="P4" s="8"/>
    </row>
    <row r="5" spans="2:16">
      <c r="B5" s="47"/>
      <c r="C5" s="47"/>
      <c r="D5" s="50" t="s">
        <v>0</v>
      </c>
      <c r="E5" s="50" t="s">
        <v>0</v>
      </c>
      <c r="F5" s="51" t="s">
        <v>0</v>
      </c>
      <c r="G5" s="47"/>
      <c r="H5" s="47"/>
      <c r="I5" s="47"/>
      <c r="J5" s="41" t="s">
        <v>9</v>
      </c>
      <c r="K5" s="41"/>
      <c r="L5" s="42"/>
      <c r="M5" s="42"/>
      <c r="N5" s="42"/>
      <c r="O5" s="42"/>
      <c r="P5" s="8"/>
    </row>
    <row r="6" spans="2:16">
      <c r="B6" s="43" t="s">
        <v>10</v>
      </c>
      <c r="C6" s="43" t="s">
        <v>10</v>
      </c>
      <c r="D6" s="43" t="s">
        <v>10</v>
      </c>
      <c r="E6" s="43" t="s">
        <v>10</v>
      </c>
      <c r="F6" s="43" t="s">
        <v>10</v>
      </c>
      <c r="G6" s="43" t="s">
        <v>10</v>
      </c>
      <c r="H6" s="43" t="s">
        <v>10</v>
      </c>
      <c r="I6" s="43" t="s">
        <v>10</v>
      </c>
      <c r="J6" s="36" t="s">
        <v>11</v>
      </c>
      <c r="K6" s="36"/>
      <c r="L6" s="37"/>
      <c r="M6" s="37"/>
      <c r="N6" s="37"/>
      <c r="O6" s="37"/>
      <c r="P6" s="8"/>
    </row>
    <row r="7" spans="2:16">
      <c r="B7" s="44" t="s">
        <v>12</v>
      </c>
      <c r="C7" s="44" t="s">
        <v>12</v>
      </c>
      <c r="D7" s="44" t="s">
        <v>12</v>
      </c>
      <c r="E7" s="44" t="s">
        <v>12</v>
      </c>
      <c r="F7" s="44" t="s">
        <v>12</v>
      </c>
      <c r="G7" s="44" t="s">
        <v>12</v>
      </c>
      <c r="H7" s="44" t="s">
        <v>12</v>
      </c>
      <c r="I7" s="44" t="s">
        <v>12</v>
      </c>
      <c r="J7" s="36" t="s">
        <v>13</v>
      </c>
      <c r="K7" s="36"/>
      <c r="L7" s="37"/>
      <c r="M7" s="37"/>
      <c r="N7" s="37"/>
      <c r="O7" s="37"/>
      <c r="P7" s="8"/>
    </row>
    <row r="8" spans="2:16">
      <c r="B8" s="44" t="s">
        <v>14</v>
      </c>
      <c r="C8" s="44" t="s">
        <v>14</v>
      </c>
      <c r="D8" s="44" t="s">
        <v>14</v>
      </c>
      <c r="E8" s="44" t="s">
        <v>14</v>
      </c>
      <c r="F8" s="44" t="s">
        <v>14</v>
      </c>
      <c r="G8" s="44" t="s">
        <v>14</v>
      </c>
      <c r="H8" s="44" t="s">
        <v>14</v>
      </c>
      <c r="I8" s="44" t="s">
        <v>14</v>
      </c>
      <c r="J8" s="36" t="s">
        <v>15</v>
      </c>
      <c r="K8" s="36"/>
      <c r="L8" s="37"/>
      <c r="M8" s="36" t="s">
        <v>16</v>
      </c>
      <c r="N8" s="36"/>
      <c r="O8" s="37"/>
      <c r="P8" s="8"/>
    </row>
    <row r="9" spans="2:16">
      <c r="B9" s="45" t="s">
        <v>17</v>
      </c>
      <c r="C9" s="45" t="s">
        <v>17</v>
      </c>
      <c r="D9" s="45" t="s">
        <v>17</v>
      </c>
      <c r="E9" s="45" t="s">
        <v>17</v>
      </c>
      <c r="F9" s="45" t="s">
        <v>17</v>
      </c>
      <c r="G9" s="33" t="s">
        <v>18</v>
      </c>
      <c r="H9" s="33" t="s">
        <v>18</v>
      </c>
      <c r="I9" s="33" t="s">
        <v>18</v>
      </c>
      <c r="J9" s="33" t="s">
        <v>19</v>
      </c>
      <c r="K9" s="33"/>
      <c r="L9" s="38"/>
      <c r="M9" s="38"/>
      <c r="N9" s="38"/>
      <c r="O9" s="38"/>
      <c r="P9" s="8"/>
    </row>
    <row r="10" spans="2:16">
      <c r="B10" s="45" t="s">
        <v>17</v>
      </c>
      <c r="C10" s="45" t="s">
        <v>17</v>
      </c>
      <c r="D10" s="45" t="s">
        <v>17</v>
      </c>
      <c r="E10" s="45" t="s">
        <v>17</v>
      </c>
      <c r="F10" s="45" t="s">
        <v>17</v>
      </c>
      <c r="G10" s="33" t="s">
        <v>20</v>
      </c>
      <c r="H10" s="33" t="s">
        <v>21</v>
      </c>
      <c r="I10" s="33"/>
      <c r="J10" s="33" t="s">
        <v>22</v>
      </c>
      <c r="K10" s="33"/>
      <c r="L10" s="38"/>
      <c r="M10" s="38"/>
      <c r="N10" s="38"/>
      <c r="O10" s="38"/>
      <c r="P10" s="8"/>
    </row>
    <row r="11" spans="2:16" ht="30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6"/>
    </row>
    <row r="12" spans="2:16" ht="57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 t="s">
        <v>41</v>
      </c>
      <c r="I12" s="12" t="s">
        <v>42</v>
      </c>
      <c r="J12" s="25">
        <f>'BOQ Price Bid'!J12</f>
        <v>102250</v>
      </c>
      <c r="K12" s="12">
        <v>0</v>
      </c>
      <c r="L12" s="12">
        <v>18</v>
      </c>
      <c r="M12" s="12" t="s">
        <v>37</v>
      </c>
      <c r="N12" s="24">
        <f>'BOQ Price Bid'!L12</f>
        <v>92850</v>
      </c>
      <c r="O12" s="25">
        <f>N12</f>
        <v>92850</v>
      </c>
      <c r="P12" s="13"/>
    </row>
    <row r="13" spans="2:16">
      <c r="B13" s="34" t="s">
        <v>44</v>
      </c>
      <c r="C13" s="34"/>
      <c r="D13" s="34"/>
      <c r="E13" s="34"/>
      <c r="F13" s="34"/>
      <c r="G13" s="34"/>
      <c r="H13" s="34"/>
      <c r="I13" s="34"/>
      <c r="J13" s="9"/>
      <c r="K13" s="15">
        <v>0</v>
      </c>
      <c r="L13" s="26">
        <f>O13*18%</f>
        <v>16713</v>
      </c>
      <c r="M13" s="9"/>
      <c r="N13" s="9"/>
      <c r="O13" s="28">
        <f>O12</f>
        <v>92850</v>
      </c>
      <c r="P13" s="8"/>
    </row>
    <row r="14" spans="2:16">
      <c r="B14" s="33" t="s">
        <v>45</v>
      </c>
      <c r="C14" s="33"/>
      <c r="D14" s="33"/>
      <c r="E14" s="33"/>
      <c r="F14" s="33"/>
      <c r="G14" s="33"/>
      <c r="H14" s="33"/>
      <c r="I14" s="33"/>
      <c r="J14" s="9" t="s">
        <v>46</v>
      </c>
      <c r="K14" s="15">
        <v>0</v>
      </c>
      <c r="L14" s="9"/>
      <c r="M14" s="9"/>
      <c r="N14" s="9"/>
      <c r="O14" s="29">
        <v>0</v>
      </c>
      <c r="P14" s="8"/>
    </row>
    <row r="15" spans="2:16">
      <c r="B15" s="34" t="s">
        <v>47</v>
      </c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9"/>
      <c r="O15" s="28">
        <f>O13*18%</f>
        <v>16713</v>
      </c>
      <c r="P15" s="8"/>
    </row>
    <row r="16" spans="2:16">
      <c r="B16" s="34" t="s">
        <v>48</v>
      </c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14" t="s">
        <v>49</v>
      </c>
      <c r="O16" s="27">
        <f>SUM(O13:O15)</f>
        <v>109563</v>
      </c>
      <c r="P16" s="8"/>
    </row>
    <row r="17" spans="2:11">
      <c r="B17" s="30" t="s">
        <v>50</v>
      </c>
      <c r="C17" s="35"/>
      <c r="D17" s="35"/>
      <c r="E17" s="35"/>
      <c r="F17" s="35"/>
      <c r="G17" s="35"/>
      <c r="H17" s="35"/>
      <c r="I17" s="35"/>
      <c r="J17" s="30" t="s">
        <v>13</v>
      </c>
      <c r="K17" s="30" t="s">
        <v>13</v>
      </c>
    </row>
    <row r="18" spans="2:11">
      <c r="B18" s="5" t="s">
        <v>51</v>
      </c>
      <c r="C18" s="5" t="s">
        <v>52</v>
      </c>
      <c r="D18" s="30" t="s">
        <v>53</v>
      </c>
      <c r="E18" s="35"/>
      <c r="F18" s="35"/>
      <c r="G18" s="35"/>
      <c r="H18" s="35"/>
      <c r="I18" s="35"/>
      <c r="J18" s="5" t="s">
        <v>54</v>
      </c>
      <c r="K18" s="5" t="s">
        <v>55</v>
      </c>
    </row>
    <row r="19" spans="2:11">
      <c r="B19" s="6">
        <v>1</v>
      </c>
      <c r="C19" s="6" t="s">
        <v>56</v>
      </c>
      <c r="D19" s="31" t="s">
        <v>42</v>
      </c>
      <c r="E19" s="32"/>
      <c r="F19" s="32"/>
      <c r="G19" s="32"/>
      <c r="H19" s="32"/>
      <c r="I19" s="32"/>
      <c r="J19" s="6" t="s">
        <v>57</v>
      </c>
      <c r="K19" s="6" t="s">
        <v>37</v>
      </c>
    </row>
  </sheetData>
  <mergeCells count="33"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7:K17"/>
    <mergeCell ref="D19:I19"/>
    <mergeCell ref="B14:I14"/>
    <mergeCell ref="B15:I15"/>
    <mergeCell ref="B16:I16"/>
    <mergeCell ref="B17:I17"/>
    <mergeCell ref="D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opLeftCell="E1" workbookViewId="0">
      <selection activeCell="K7" sqref="K7:L7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2" width="22.7109375" style="1" customWidth="1"/>
    <col min="13" max="13" width="9.140625" style="1" customWidth="1"/>
    <col min="14" max="16384" width="9.140625" style="1"/>
  </cols>
  <sheetData>
    <row r="1" spans="2:13" ht="15" thickBot="1">
      <c r="B1" s="46"/>
      <c r="C1" s="46"/>
      <c r="D1" s="48" t="s">
        <v>0</v>
      </c>
      <c r="E1" s="48" t="s">
        <v>0</v>
      </c>
      <c r="F1" s="52" t="s">
        <v>1</v>
      </c>
      <c r="G1" s="52" t="s">
        <v>1</v>
      </c>
      <c r="H1" s="52" t="s">
        <v>1</v>
      </c>
      <c r="I1" s="39" t="s">
        <v>58</v>
      </c>
      <c r="J1" s="39" t="s">
        <v>58</v>
      </c>
      <c r="K1" s="39" t="s">
        <v>58</v>
      </c>
      <c r="L1" s="39" t="s">
        <v>58</v>
      </c>
    </row>
    <row r="2" spans="2:13">
      <c r="B2" s="46"/>
      <c r="C2" s="46"/>
      <c r="D2" s="48" t="s">
        <v>0</v>
      </c>
      <c r="E2" s="48" t="s">
        <v>0</v>
      </c>
      <c r="F2" s="52" t="s">
        <v>3</v>
      </c>
      <c r="G2" s="52" t="s">
        <v>3</v>
      </c>
      <c r="H2" s="52" t="s">
        <v>3</v>
      </c>
      <c r="I2" s="55" t="s">
        <v>4</v>
      </c>
      <c r="J2" s="55" t="s">
        <v>4</v>
      </c>
      <c r="K2" s="55" t="s">
        <v>4</v>
      </c>
      <c r="L2" s="55" t="s">
        <v>4</v>
      </c>
    </row>
    <row r="3" spans="2:13">
      <c r="B3" s="46"/>
      <c r="C3" s="46"/>
      <c r="D3" s="48" t="s">
        <v>0</v>
      </c>
      <c r="E3" s="48" t="s">
        <v>0</v>
      </c>
      <c r="F3" s="52" t="s">
        <v>5</v>
      </c>
      <c r="G3" s="52" t="s">
        <v>5</v>
      </c>
      <c r="H3" s="52" t="s">
        <v>5</v>
      </c>
      <c r="I3" s="55" t="s">
        <v>6</v>
      </c>
      <c r="J3" s="55" t="s">
        <v>6</v>
      </c>
      <c r="K3" s="55" t="s">
        <v>6</v>
      </c>
      <c r="L3" s="55" t="s">
        <v>6</v>
      </c>
    </row>
    <row r="4" spans="2:13">
      <c r="B4" s="46"/>
      <c r="C4" s="46"/>
      <c r="D4" s="48" t="s">
        <v>0</v>
      </c>
      <c r="E4" s="48" t="s">
        <v>0</v>
      </c>
      <c r="F4" s="52" t="s">
        <v>7</v>
      </c>
      <c r="G4" s="52" t="s">
        <v>7</v>
      </c>
      <c r="H4" s="52" t="s">
        <v>7</v>
      </c>
      <c r="I4" s="55" t="s">
        <v>8</v>
      </c>
      <c r="J4" s="55" t="s">
        <v>8</v>
      </c>
      <c r="K4" s="55" t="s">
        <v>8</v>
      </c>
      <c r="L4" s="55" t="s">
        <v>8</v>
      </c>
    </row>
    <row r="5" spans="2:13" ht="15" thickBot="1">
      <c r="B5" s="46"/>
      <c r="C5" s="46"/>
      <c r="D5" s="48" t="s">
        <v>0</v>
      </c>
      <c r="E5" s="48" t="s">
        <v>0</v>
      </c>
      <c r="F5" s="46"/>
      <c r="G5" s="46"/>
      <c r="H5" s="46"/>
      <c r="I5" s="55" t="s">
        <v>9</v>
      </c>
      <c r="J5" s="55" t="s">
        <v>9</v>
      </c>
      <c r="K5" s="55" t="s">
        <v>9</v>
      </c>
      <c r="L5" s="55" t="s">
        <v>9</v>
      </c>
    </row>
    <row r="6" spans="2:13" ht="15" thickBot="1">
      <c r="B6" s="32" t="s">
        <v>10</v>
      </c>
      <c r="C6" s="32" t="s">
        <v>10</v>
      </c>
      <c r="D6" s="32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54" t="s">
        <v>11</v>
      </c>
      <c r="J6" s="54" t="s">
        <v>11</v>
      </c>
      <c r="K6" s="54" t="s">
        <v>11</v>
      </c>
      <c r="L6" s="54" t="s">
        <v>11</v>
      </c>
    </row>
    <row r="7" spans="2:13" ht="15" thickBot="1">
      <c r="B7" s="54" t="s">
        <v>12</v>
      </c>
      <c r="C7" s="54" t="s">
        <v>12</v>
      </c>
      <c r="D7" s="54" t="s">
        <v>12</v>
      </c>
      <c r="E7" s="54" t="s">
        <v>12</v>
      </c>
      <c r="F7" s="54" t="s">
        <v>12</v>
      </c>
      <c r="G7" s="54" t="s">
        <v>12</v>
      </c>
      <c r="H7" s="54" t="s">
        <v>12</v>
      </c>
      <c r="I7" s="54" t="s">
        <v>13</v>
      </c>
      <c r="J7" s="54" t="s">
        <v>13</v>
      </c>
      <c r="K7" s="54" t="s">
        <v>13</v>
      </c>
      <c r="L7" s="54" t="s">
        <v>13</v>
      </c>
    </row>
    <row r="8" spans="2:13" ht="15" thickBot="1">
      <c r="B8" s="54" t="s">
        <v>59</v>
      </c>
      <c r="C8" s="54" t="s">
        <v>59</v>
      </c>
      <c r="D8" s="54" t="s">
        <v>59</v>
      </c>
      <c r="E8" s="54" t="s">
        <v>59</v>
      </c>
      <c r="F8" s="54" t="s">
        <v>59</v>
      </c>
      <c r="G8" s="54" t="s">
        <v>59</v>
      </c>
      <c r="H8" s="54" t="s">
        <v>59</v>
      </c>
      <c r="I8" s="54" t="s">
        <v>60</v>
      </c>
      <c r="J8" s="54" t="s">
        <v>60</v>
      </c>
      <c r="K8" s="54" t="s">
        <v>60</v>
      </c>
      <c r="L8" s="54" t="s">
        <v>60</v>
      </c>
    </row>
    <row r="9" spans="2:13" ht="15" thickBot="1">
      <c r="B9" s="56" t="s">
        <v>17</v>
      </c>
      <c r="C9" s="56" t="s">
        <v>17</v>
      </c>
      <c r="D9" s="56" t="s">
        <v>17</v>
      </c>
      <c r="E9" s="56" t="s">
        <v>17</v>
      </c>
      <c r="F9" s="54" t="s">
        <v>18</v>
      </c>
      <c r="G9" s="54" t="s">
        <v>18</v>
      </c>
      <c r="H9" s="54" t="s">
        <v>18</v>
      </c>
      <c r="I9" s="54" t="s">
        <v>15</v>
      </c>
      <c r="J9" s="54" t="s">
        <v>15</v>
      </c>
      <c r="K9" s="54" t="s">
        <v>15</v>
      </c>
      <c r="L9" s="54" t="s">
        <v>15</v>
      </c>
    </row>
    <row r="10" spans="2:13" ht="15" thickBot="1">
      <c r="B10" s="56" t="s">
        <v>17</v>
      </c>
      <c r="C10" s="56" t="s">
        <v>17</v>
      </c>
      <c r="D10" s="56" t="s">
        <v>17</v>
      </c>
      <c r="E10" s="56" t="s">
        <v>17</v>
      </c>
      <c r="F10" s="54" t="s">
        <v>61</v>
      </c>
      <c r="G10" s="54" t="s">
        <v>61</v>
      </c>
      <c r="H10" s="54" t="s">
        <v>61</v>
      </c>
      <c r="I10" s="54" t="s">
        <v>16</v>
      </c>
      <c r="J10" s="54" t="s">
        <v>16</v>
      </c>
      <c r="K10" s="54" t="s">
        <v>16</v>
      </c>
      <c r="L10" s="54" t="s">
        <v>16</v>
      </c>
    </row>
    <row r="11" spans="2:13" ht="15" thickBot="1">
      <c r="B11" s="17" t="s">
        <v>51</v>
      </c>
      <c r="C11" s="17" t="s">
        <v>24</v>
      </c>
      <c r="D11" s="17" t="s">
        <v>62</v>
      </c>
      <c r="E11" s="17" t="s">
        <v>25</v>
      </c>
      <c r="F11" s="17" t="s">
        <v>63</v>
      </c>
      <c r="G11" s="17" t="s">
        <v>27</v>
      </c>
      <c r="H11" s="17" t="s">
        <v>64</v>
      </c>
      <c r="I11" s="17" t="s">
        <v>35</v>
      </c>
      <c r="J11" s="17" t="s">
        <v>65</v>
      </c>
      <c r="K11" s="17" t="s">
        <v>35</v>
      </c>
      <c r="L11" s="17" t="s">
        <v>65</v>
      </c>
      <c r="M11" s="4"/>
    </row>
    <row r="12" spans="2:13" ht="15" thickBot="1">
      <c r="B12" s="18">
        <v>1</v>
      </c>
      <c r="C12" s="18" t="s">
        <v>37</v>
      </c>
      <c r="D12" s="18" t="s">
        <v>38</v>
      </c>
      <c r="E12" s="18" t="s">
        <v>66</v>
      </c>
      <c r="F12" s="18" t="s">
        <v>39</v>
      </c>
      <c r="G12" s="18">
        <v>1</v>
      </c>
      <c r="H12" s="18"/>
      <c r="I12" s="19"/>
      <c r="J12" s="21">
        <f>SUM(J13:J19)</f>
        <v>102250</v>
      </c>
      <c r="K12" s="19"/>
      <c r="L12" s="21">
        <f>SUM(L13:L19)</f>
        <v>92850</v>
      </c>
      <c r="M12" s="4"/>
    </row>
    <row r="13" spans="2:13" ht="15" thickBot="1">
      <c r="B13" s="4">
        <v>1</v>
      </c>
      <c r="C13" s="4" t="s">
        <v>37</v>
      </c>
      <c r="D13" s="4" t="s">
        <v>68</v>
      </c>
      <c r="E13" s="4" t="s">
        <v>68</v>
      </c>
      <c r="F13" s="4" t="s">
        <v>69</v>
      </c>
      <c r="G13" s="4">
        <v>1</v>
      </c>
      <c r="H13" s="22">
        <v>10000</v>
      </c>
      <c r="I13" s="7">
        <v>10500</v>
      </c>
      <c r="J13" s="76">
        <f>I13*$G13</f>
        <v>10500</v>
      </c>
      <c r="K13" s="7">
        <v>10000</v>
      </c>
      <c r="L13" s="23">
        <f>K13*$G13</f>
        <v>10000</v>
      </c>
      <c r="M13" s="4"/>
    </row>
    <row r="14" spans="2:13" ht="15" thickBot="1">
      <c r="B14" s="4">
        <v>2</v>
      </c>
      <c r="C14" s="4" t="s">
        <v>37</v>
      </c>
      <c r="D14" s="4" t="s">
        <v>70</v>
      </c>
      <c r="E14" s="4" t="s">
        <v>70</v>
      </c>
      <c r="F14" s="4" t="s">
        <v>71</v>
      </c>
      <c r="G14" s="4">
        <v>20</v>
      </c>
      <c r="H14" s="22">
        <v>30000</v>
      </c>
      <c r="I14" s="7">
        <v>1600</v>
      </c>
      <c r="J14" s="76">
        <f t="shared" ref="J14:L19" si="0">I14*$G14</f>
        <v>32000</v>
      </c>
      <c r="K14" s="7">
        <v>1500</v>
      </c>
      <c r="L14" s="23">
        <f t="shared" si="0"/>
        <v>30000</v>
      </c>
      <c r="M14" s="4"/>
    </row>
    <row r="15" spans="2:13" ht="15" thickBot="1">
      <c r="B15" s="4">
        <v>3</v>
      </c>
      <c r="C15" s="4" t="s">
        <v>37</v>
      </c>
      <c r="D15" s="4" t="s">
        <v>73</v>
      </c>
      <c r="E15" s="4" t="s">
        <v>73</v>
      </c>
      <c r="F15" s="4" t="s">
        <v>74</v>
      </c>
      <c r="G15" s="4">
        <v>12</v>
      </c>
      <c r="H15" s="22">
        <v>26400</v>
      </c>
      <c r="I15" s="7">
        <v>2500</v>
      </c>
      <c r="J15" s="76">
        <f t="shared" si="0"/>
        <v>30000</v>
      </c>
      <c r="K15" s="7">
        <v>2200</v>
      </c>
      <c r="L15" s="23">
        <f t="shared" si="0"/>
        <v>26400</v>
      </c>
      <c r="M15" s="4"/>
    </row>
    <row r="16" spans="2:13" ht="15" thickBot="1">
      <c r="B16" s="4">
        <v>4</v>
      </c>
      <c r="C16" s="4" t="s">
        <v>37</v>
      </c>
      <c r="D16" s="4" t="s">
        <v>76</v>
      </c>
      <c r="E16" s="4" t="s">
        <v>76</v>
      </c>
      <c r="F16" s="4" t="s">
        <v>77</v>
      </c>
      <c r="G16" s="4">
        <v>400</v>
      </c>
      <c r="H16" s="22">
        <v>10000</v>
      </c>
      <c r="I16" s="7">
        <v>30</v>
      </c>
      <c r="J16" s="76">
        <f t="shared" si="0"/>
        <v>12000</v>
      </c>
      <c r="K16" s="7">
        <v>25</v>
      </c>
      <c r="L16" s="23">
        <f t="shared" si="0"/>
        <v>10000</v>
      </c>
      <c r="M16" s="4"/>
    </row>
    <row r="17" spans="2:13" ht="15" thickBot="1">
      <c r="B17" s="4">
        <v>5</v>
      </c>
      <c r="C17" s="4" t="s">
        <v>37</v>
      </c>
      <c r="D17" s="4" t="s">
        <v>79</v>
      </c>
      <c r="E17" s="4" t="s">
        <v>79</v>
      </c>
      <c r="F17" s="4" t="s">
        <v>77</v>
      </c>
      <c r="G17" s="4">
        <v>400</v>
      </c>
      <c r="H17" s="22">
        <v>7200</v>
      </c>
      <c r="I17" s="7">
        <v>20</v>
      </c>
      <c r="J17" s="76">
        <f t="shared" si="0"/>
        <v>8000</v>
      </c>
      <c r="K17" s="7">
        <v>18</v>
      </c>
      <c r="L17" s="23">
        <f t="shared" si="0"/>
        <v>7200</v>
      </c>
      <c r="M17" s="4"/>
    </row>
    <row r="18" spans="2:13" ht="15" thickBot="1">
      <c r="B18" s="4">
        <v>6</v>
      </c>
      <c r="C18" s="4" t="s">
        <v>37</v>
      </c>
      <c r="D18" s="4" t="s">
        <v>80</v>
      </c>
      <c r="E18" s="4" t="s">
        <v>80</v>
      </c>
      <c r="F18" s="4" t="s">
        <v>71</v>
      </c>
      <c r="G18" s="4">
        <v>3</v>
      </c>
      <c r="H18" s="22">
        <v>1950</v>
      </c>
      <c r="I18" s="7">
        <v>750</v>
      </c>
      <c r="J18" s="76">
        <f t="shared" si="0"/>
        <v>2250</v>
      </c>
      <c r="K18" s="7">
        <v>650</v>
      </c>
      <c r="L18" s="23">
        <f t="shared" si="0"/>
        <v>1950</v>
      </c>
      <c r="M18" s="4"/>
    </row>
    <row r="19" spans="2:13" ht="15" thickBot="1">
      <c r="B19" s="4">
        <v>7</v>
      </c>
      <c r="C19" s="4" t="s">
        <v>37</v>
      </c>
      <c r="D19" s="4" t="s">
        <v>82</v>
      </c>
      <c r="E19" s="4" t="s">
        <v>82</v>
      </c>
      <c r="F19" s="4" t="s">
        <v>71</v>
      </c>
      <c r="G19" s="4">
        <v>2</v>
      </c>
      <c r="H19" s="22">
        <v>7300</v>
      </c>
      <c r="I19" s="7">
        <v>3750</v>
      </c>
      <c r="J19" s="76">
        <f t="shared" si="0"/>
        <v>7500</v>
      </c>
      <c r="K19" s="7">
        <v>3650</v>
      </c>
      <c r="L19" s="23">
        <f t="shared" si="0"/>
        <v>7300</v>
      </c>
      <c r="M19" s="4"/>
    </row>
    <row r="20" spans="2:13" ht="15" thickBo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3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72"/>
      <c r="C1" s="72"/>
      <c r="D1" s="48" t="s">
        <v>0</v>
      </c>
      <c r="E1" s="48" t="s">
        <v>0</v>
      </c>
      <c r="F1" s="49" t="s">
        <v>0</v>
      </c>
      <c r="G1" s="74" t="s">
        <v>1</v>
      </c>
      <c r="H1" s="74" t="s">
        <v>1</v>
      </c>
      <c r="I1" s="74" t="s">
        <v>1</v>
      </c>
      <c r="J1" s="60" t="s">
        <v>58</v>
      </c>
      <c r="K1" s="60"/>
      <c r="L1" s="60"/>
      <c r="M1" s="60"/>
      <c r="N1" s="60"/>
      <c r="O1" s="61"/>
    </row>
    <row r="2" spans="2:15">
      <c r="B2" s="73"/>
      <c r="C2" s="73"/>
      <c r="D2" s="50" t="s">
        <v>0</v>
      </c>
      <c r="E2" s="50" t="s">
        <v>0</v>
      </c>
      <c r="F2" s="51" t="s">
        <v>0</v>
      </c>
      <c r="G2" s="75" t="s">
        <v>3</v>
      </c>
      <c r="H2" s="75" t="s">
        <v>3</v>
      </c>
      <c r="I2" s="75" t="s">
        <v>3</v>
      </c>
      <c r="J2" s="62" t="s">
        <v>4</v>
      </c>
      <c r="K2" s="62"/>
      <c r="L2" s="62"/>
      <c r="M2" s="62"/>
      <c r="N2" s="62"/>
      <c r="O2" s="63"/>
    </row>
    <row r="3" spans="2:15">
      <c r="B3" s="73"/>
      <c r="C3" s="73"/>
      <c r="D3" s="50" t="s">
        <v>0</v>
      </c>
      <c r="E3" s="50" t="s">
        <v>0</v>
      </c>
      <c r="F3" s="51" t="s">
        <v>0</v>
      </c>
      <c r="G3" s="75" t="s">
        <v>5</v>
      </c>
      <c r="H3" s="75" t="s">
        <v>5</v>
      </c>
      <c r="I3" s="75" t="s">
        <v>5</v>
      </c>
      <c r="J3" s="62" t="s">
        <v>6</v>
      </c>
      <c r="K3" s="62"/>
      <c r="L3" s="62"/>
      <c r="M3" s="62"/>
      <c r="N3" s="62"/>
      <c r="O3" s="63"/>
    </row>
    <row r="4" spans="2:15">
      <c r="B4" s="73"/>
      <c r="C4" s="73"/>
      <c r="D4" s="50" t="s">
        <v>0</v>
      </c>
      <c r="E4" s="50" t="s">
        <v>0</v>
      </c>
      <c r="F4" s="51" t="s">
        <v>0</v>
      </c>
      <c r="G4" s="75" t="s">
        <v>7</v>
      </c>
      <c r="H4" s="75" t="s">
        <v>7</v>
      </c>
      <c r="I4" s="75" t="s">
        <v>7</v>
      </c>
      <c r="J4" s="62" t="s">
        <v>8</v>
      </c>
      <c r="K4" s="62"/>
      <c r="L4" s="62"/>
      <c r="M4" s="62"/>
      <c r="N4" s="62"/>
      <c r="O4" s="63"/>
    </row>
    <row r="5" spans="2:15">
      <c r="B5" s="73"/>
      <c r="C5" s="73"/>
      <c r="D5" s="50" t="s">
        <v>0</v>
      </c>
      <c r="E5" s="50" t="s">
        <v>0</v>
      </c>
      <c r="F5" s="51" t="s">
        <v>0</v>
      </c>
      <c r="G5" s="73"/>
      <c r="H5" s="73"/>
      <c r="I5" s="73"/>
      <c r="J5" s="62" t="s">
        <v>9</v>
      </c>
      <c r="K5" s="62"/>
      <c r="L5" s="62"/>
      <c r="M5" s="62"/>
      <c r="N5" s="62"/>
      <c r="O5" s="63"/>
    </row>
    <row r="6" spans="2:15">
      <c r="B6" s="70" t="s">
        <v>10</v>
      </c>
      <c r="C6" s="70" t="s">
        <v>10</v>
      </c>
      <c r="D6" s="70" t="s">
        <v>10</v>
      </c>
      <c r="E6" s="70" t="s">
        <v>10</v>
      </c>
      <c r="F6" s="70" t="s">
        <v>10</v>
      </c>
      <c r="G6" s="70" t="s">
        <v>10</v>
      </c>
      <c r="H6" s="70" t="s">
        <v>10</v>
      </c>
      <c r="I6" s="70" t="s">
        <v>10</v>
      </c>
      <c r="J6" s="64" t="s">
        <v>11</v>
      </c>
      <c r="K6" s="64"/>
      <c r="L6" s="64"/>
      <c r="M6" s="64"/>
      <c r="N6" s="64"/>
      <c r="O6" s="65"/>
    </row>
    <row r="7" spans="2:15">
      <c r="B7" s="71" t="s">
        <v>12</v>
      </c>
      <c r="C7" s="71" t="s">
        <v>12</v>
      </c>
      <c r="D7" s="71" t="s">
        <v>12</v>
      </c>
      <c r="E7" s="71" t="s">
        <v>12</v>
      </c>
      <c r="F7" s="71" t="s">
        <v>12</v>
      </c>
      <c r="G7" s="71" t="s">
        <v>12</v>
      </c>
      <c r="H7" s="71" t="s">
        <v>12</v>
      </c>
      <c r="I7" s="71" t="s">
        <v>12</v>
      </c>
      <c r="J7" s="64" t="s">
        <v>13</v>
      </c>
      <c r="K7" s="64"/>
      <c r="L7" s="65"/>
      <c r="M7" s="65"/>
      <c r="N7" s="65"/>
      <c r="O7" s="65"/>
    </row>
    <row r="8" spans="2:15">
      <c r="B8" s="71" t="s">
        <v>59</v>
      </c>
      <c r="C8" s="71" t="s">
        <v>59</v>
      </c>
      <c r="D8" s="71" t="s">
        <v>59</v>
      </c>
      <c r="E8" s="71" t="s">
        <v>59</v>
      </c>
      <c r="F8" s="71" t="s">
        <v>59</v>
      </c>
      <c r="G8" s="71" t="s">
        <v>59</v>
      </c>
      <c r="H8" s="71" t="s">
        <v>59</v>
      </c>
      <c r="I8" s="71" t="s">
        <v>59</v>
      </c>
      <c r="J8" s="64" t="s">
        <v>15</v>
      </c>
      <c r="K8" s="64"/>
      <c r="L8" s="65"/>
      <c r="M8" s="65"/>
      <c r="N8" s="65"/>
      <c r="O8" s="65"/>
    </row>
    <row r="9" spans="2:15">
      <c r="B9" s="58" t="s">
        <v>17</v>
      </c>
      <c r="C9" s="58" t="s">
        <v>17</v>
      </c>
      <c r="D9" s="58" t="s">
        <v>17</v>
      </c>
      <c r="E9" s="58" t="s">
        <v>17</v>
      </c>
      <c r="F9" s="58" t="s">
        <v>17</v>
      </c>
      <c r="G9" s="58" t="s">
        <v>18</v>
      </c>
      <c r="H9" s="58" t="s">
        <v>18</v>
      </c>
      <c r="I9" s="58" t="s">
        <v>18</v>
      </c>
      <c r="J9" s="58" t="s">
        <v>16</v>
      </c>
      <c r="K9" s="58"/>
      <c r="L9" s="59"/>
      <c r="M9" s="59"/>
      <c r="N9" s="59"/>
      <c r="O9" s="59"/>
    </row>
    <row r="10" spans="2:15">
      <c r="B10" s="58" t="s">
        <v>17</v>
      </c>
      <c r="C10" s="58" t="s">
        <v>17</v>
      </c>
      <c r="D10" s="58" t="s">
        <v>17</v>
      </c>
      <c r="E10" s="58" t="s">
        <v>17</v>
      </c>
      <c r="F10" s="58" t="s">
        <v>17</v>
      </c>
      <c r="G10" s="58" t="s">
        <v>20</v>
      </c>
      <c r="H10" s="58" t="s">
        <v>21</v>
      </c>
      <c r="I10" s="58"/>
      <c r="J10" s="58" t="s">
        <v>84</v>
      </c>
      <c r="K10" s="58"/>
      <c r="L10" s="59"/>
      <c r="M10" s="59"/>
      <c r="N10" s="59"/>
      <c r="O10" s="59"/>
    </row>
    <row r="11" spans="2:15" ht="42.75">
      <c r="B11" s="20" t="s">
        <v>23</v>
      </c>
      <c r="C11" s="20" t="s">
        <v>24</v>
      </c>
      <c r="D11" s="20" t="s">
        <v>25</v>
      </c>
      <c r="E11" s="20" t="s">
        <v>28</v>
      </c>
      <c r="F11" s="20" t="s">
        <v>26</v>
      </c>
      <c r="G11" s="20" t="s">
        <v>27</v>
      </c>
      <c r="H11" s="20" t="s">
        <v>85</v>
      </c>
      <c r="I11" s="20" t="s">
        <v>86</v>
      </c>
      <c r="J11" s="10" t="s">
        <v>87</v>
      </c>
      <c r="K11" s="66" t="s">
        <v>88</v>
      </c>
      <c r="L11" s="67"/>
      <c r="M11" s="68"/>
      <c r="N11" s="68"/>
      <c r="O11" s="69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67</v>
      </c>
      <c r="H12" s="12" t="s">
        <v>43</v>
      </c>
      <c r="I12" s="12" t="s">
        <v>43</v>
      </c>
      <c r="J12" s="12" t="s">
        <v>37</v>
      </c>
      <c r="K12" s="57" t="s">
        <v>37</v>
      </c>
      <c r="L12" s="58"/>
      <c r="M12" s="58"/>
      <c r="N12" s="58"/>
      <c r="O12" s="59"/>
    </row>
    <row r="13" spans="2:15">
      <c r="B13" s="3">
        <v>2</v>
      </c>
      <c r="C13" s="3" t="s">
        <v>37</v>
      </c>
      <c r="D13" s="3" t="s">
        <v>68</v>
      </c>
      <c r="E13" s="3" t="s">
        <v>37</v>
      </c>
      <c r="F13" s="3" t="s">
        <v>69</v>
      </c>
      <c r="G13" s="3" t="s">
        <v>67</v>
      </c>
      <c r="H13" s="3" t="s">
        <v>43</v>
      </c>
      <c r="I13" s="3" t="s">
        <v>43</v>
      </c>
    </row>
    <row r="14" spans="2:15">
      <c r="B14" s="3">
        <v>3</v>
      </c>
      <c r="C14" s="3" t="s">
        <v>37</v>
      </c>
      <c r="D14" s="3" t="s">
        <v>70</v>
      </c>
      <c r="E14" s="3" t="s">
        <v>37</v>
      </c>
      <c r="F14" s="3" t="s">
        <v>71</v>
      </c>
      <c r="G14" s="3" t="s">
        <v>72</v>
      </c>
      <c r="H14" s="3" t="s">
        <v>43</v>
      </c>
      <c r="I14" s="3" t="s">
        <v>43</v>
      </c>
    </row>
    <row r="15" spans="2:15">
      <c r="B15" s="3">
        <v>4</v>
      </c>
      <c r="C15" s="3" t="s">
        <v>37</v>
      </c>
      <c r="D15" s="3" t="s">
        <v>73</v>
      </c>
      <c r="E15" s="3" t="s">
        <v>37</v>
      </c>
      <c r="F15" s="3" t="s">
        <v>74</v>
      </c>
      <c r="G15" s="3" t="s">
        <v>75</v>
      </c>
      <c r="H15" s="3" t="s">
        <v>43</v>
      </c>
      <c r="I15" s="3" t="s">
        <v>43</v>
      </c>
    </row>
    <row r="16" spans="2:15">
      <c r="B16" s="3">
        <v>5</v>
      </c>
      <c r="C16" s="3" t="s">
        <v>37</v>
      </c>
      <c r="D16" s="3" t="s">
        <v>76</v>
      </c>
      <c r="E16" s="3" t="s">
        <v>37</v>
      </c>
      <c r="F16" s="3" t="s">
        <v>77</v>
      </c>
      <c r="G16" s="3" t="s">
        <v>78</v>
      </c>
      <c r="H16" s="3" t="s">
        <v>43</v>
      </c>
      <c r="I16" s="3" t="s">
        <v>43</v>
      </c>
    </row>
    <row r="17" spans="2:9">
      <c r="B17" s="3">
        <v>6</v>
      </c>
      <c r="C17" s="3" t="s">
        <v>37</v>
      </c>
      <c r="D17" s="3" t="s">
        <v>79</v>
      </c>
      <c r="E17" s="3" t="s">
        <v>37</v>
      </c>
      <c r="F17" s="3" t="s">
        <v>77</v>
      </c>
      <c r="G17" s="3" t="s">
        <v>78</v>
      </c>
      <c r="H17" s="3" t="s">
        <v>43</v>
      </c>
      <c r="I17" s="3" t="s">
        <v>43</v>
      </c>
    </row>
    <row r="18" spans="2:9">
      <c r="B18" s="3">
        <v>7</v>
      </c>
      <c r="C18" s="3" t="s">
        <v>37</v>
      </c>
      <c r="D18" s="3" t="s">
        <v>80</v>
      </c>
      <c r="E18" s="3" t="s">
        <v>37</v>
      </c>
      <c r="F18" s="3" t="s">
        <v>71</v>
      </c>
      <c r="G18" s="3" t="s">
        <v>81</v>
      </c>
      <c r="H18" s="3" t="s">
        <v>43</v>
      </c>
      <c r="I18" s="3" t="s">
        <v>43</v>
      </c>
    </row>
    <row r="19" spans="2:9">
      <c r="B19" s="3">
        <v>8</v>
      </c>
      <c r="C19" s="3" t="s">
        <v>37</v>
      </c>
      <c r="D19" s="3" t="s">
        <v>82</v>
      </c>
      <c r="E19" s="3" t="s">
        <v>37</v>
      </c>
      <c r="F19" s="3" t="s">
        <v>71</v>
      </c>
      <c r="G19" s="3" t="s">
        <v>83</v>
      </c>
      <c r="H19" s="3" t="s">
        <v>43</v>
      </c>
      <c r="I19" s="3" t="s">
        <v>43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2024-08-08T06:36:07Z</dcterms:modified>
</cp:coreProperties>
</file>