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O16" i="1" l="1"/>
  <c r="O15" i="1"/>
  <c r="L13" i="1"/>
  <c r="N12" i="1"/>
  <c r="O12" i="1" s="1"/>
  <c r="O13" i="1" s="1"/>
  <c r="J12" i="1"/>
  <c r="J20" i="2"/>
  <c r="J19" i="2"/>
  <c r="J18" i="2"/>
  <c r="J17" i="2"/>
  <c r="J16" i="2"/>
  <c r="J15" i="2"/>
  <c r="J14" i="2"/>
  <c r="J13" i="2"/>
  <c r="L20" i="2"/>
  <c r="L19" i="2"/>
  <c r="L18" i="2"/>
  <c r="L17" i="2"/>
  <c r="L16" i="2"/>
  <c r="L15" i="2"/>
  <c r="L14" i="2"/>
  <c r="L13" i="2"/>
  <c r="L12" i="2" s="1"/>
  <c r="J12" i="2" l="1"/>
</calcChain>
</file>

<file path=xl/sharedStrings.xml><?xml version="1.0" encoding="utf-8"?>
<sst xmlns="http://schemas.openxmlformats.org/spreadsheetml/2006/main" count="412" uniqueCount="91">
  <si>
    <t>RFQ No: R1540
 COST COMPARISON REPORT</t>
  </si>
  <si>
    <t>Comp. Date : 06/08/2024</t>
  </si>
  <si>
    <t>Vendor Name : Lok Pratik Construction (RV232417582)</t>
  </si>
  <si>
    <t>RFQ #: R1540</t>
  </si>
  <si>
    <t>Contact Name : Prakash Amarnani/Pratik Amarnani</t>
  </si>
  <si>
    <t>RFQ Date : 04/08/2024 20:55:54</t>
  </si>
  <si>
    <t xml:space="preserve">Vendor City : </t>
  </si>
  <si>
    <t>BCD Date : 06/08/2024 23:56:00</t>
  </si>
  <si>
    <t xml:space="preserve">Telephone # : </t>
  </si>
  <si>
    <t xml:space="preserve">Mobile # : </t>
  </si>
  <si>
    <t>PR Number : Semolina-2425-00376</t>
  </si>
  <si>
    <t>Email : lokpratikconstruction@gmail.com</t>
  </si>
  <si>
    <t>Package / RFQ Name : PR for Miscellaneous Civil Work of MUM T1 CCD LOUNGE T1b Pre SHA...</t>
  </si>
  <si>
    <t>Round # : 2 (RFQ)</t>
  </si>
  <si>
    <t xml:space="preserve">Buyer : Sarvesh Patil / Technical :  / Approver : </t>
  </si>
  <si>
    <t xml:space="preserve">Quotation Date : </t>
  </si>
  <si>
    <t xml:space="preserve">Quotation Validity Date : </t>
  </si>
  <si>
    <t>Comp. # : 2</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</si>
  <si>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</si>
  <si>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</si>
  <si>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</si>
  <si>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</si>
  <si>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</si>
  <si>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</si>
  <si>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</si>
  <si>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</si>
  <si>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</si>
  <si>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</si>
  <si>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</si>
  <si>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</si>
  <si>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</si>
  <si>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</si>
  <si>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</si>
  <si>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</si>
  <si>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</si>
  <si>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</si>
  <si>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</si>
  <si>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</si>
  <si>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Miscellaneous Work </t>
  </si>
  <si>
    <t>NOS</t>
  </si>
  <si>
    <t>1.00</t>
  </si>
  <si>
    <t>108175.00</t>
  </si>
  <si>
    <t>Lok Pratik Construction</t>
  </si>
  <si>
    <t>0.00</t>
  </si>
  <si>
    <t>Item Total</t>
  </si>
  <si>
    <t>Discount Total Value</t>
  </si>
  <si>
    <t>Grand Dis. Amt</t>
  </si>
  <si>
    <t>GST Total Amount</t>
  </si>
  <si>
    <t>Net Landed Cost</t>
  </si>
  <si>
    <t>INR</t>
  </si>
  <si>
    <t>Vendor Status</t>
  </si>
  <si>
    <t>Sr No.</t>
  </si>
  <si>
    <t>Vendor Code</t>
  </si>
  <si>
    <t>Vendor Name</t>
  </si>
  <si>
    <t>Status</t>
  </si>
  <si>
    <t>Remarks</t>
  </si>
  <si>
    <t>RV232417582</t>
  </si>
  <si>
    <t>Participate</t>
  </si>
  <si>
    <t>Vendor Name : Lok Pratik Construction</t>
  </si>
  <si>
    <t>Buyer : Sarvesh Patil</t>
  </si>
  <si>
    <t xml:space="preserve">Techanical Score : </t>
  </si>
  <si>
    <t>BUDGET PRICE :.00</t>
  </si>
  <si>
    <t>Item Name</t>
  </si>
  <si>
    <t>UOM</t>
  </si>
  <si>
    <t>Minimum Amount</t>
  </si>
  <si>
    <t>Amount</t>
  </si>
  <si>
    <t>Miscellaneous Civil Work of MUM T1 CCD LOUNGE T1b Pre SHA</t>
  </si>
  <si>
    <t>1.000</t>
  </si>
  <si>
    <t>PROVIDING AND FIXING MODULAR CEILING SYSTEMS WITH PVC
LAMINATED GYPSUM BOARD TILES WHITE COLOR OF THICKNESS
9.5MM AS PER FOLLOWING SPECIFICATIONS. RATE TO INCLUDE ALL
FASTENING ACCESSORIES WITH APPROVED FINISHES. CEILING TILES
SHALL BE MILAN MAKE TILES OF SIZE 600 X 600MM. SUSPENSION
SYSTEM SHALL BE MANUFACTURER SPECIFIC STITCHED GRID SYSTEM
WITH 15 MM WIDE FLANGES INCORPORATING 3 OR 6 MM CENTRAL
RECESS . SILHOUETTE MAIN RUNNERS &amp; CROSS TEES TO HAVE
METERED ENDS &amp; PROFILED NOTCHES TO PROVIDE CRUCIFORM
JUNCTIONS. RATE TO BE INCLUSIVE OF SHADOW PROFILE AT THE
JUNCTION OF WALL &amp; CEILING</t>
  </si>
  <si>
    <t>m2</t>
  </si>
  <si>
    <t>15.000</t>
  </si>
  <si>
    <t>Dismantling POP or Gypsum board false ceiling including cutting the
adjoining ceiling in regular shape and disposal of unserviceable
materials within a lead of 300 metres.</t>
  </si>
  <si>
    <t>Removal of exisitng electrical fittings (ALL DAMAGED INDUSTRIAL
PLUG POINTS or PLUG POINTS or OLD PANEL LIGHTS ) Including dumping
the same outside terminal premise as per direction of engineer
incharge etc complete.</t>
  </si>
  <si>
    <t>lumpsum</t>
  </si>
  <si>
    <t>Provide all materials, accessories, labour etc. for Concealed Point for
lights, equipments 6A or 16A sockets including Modular Switches
,Sockets ,plates GI or PVC boxes etc., including testing and
commissioning complete. Make - Anchor Roma</t>
  </si>
  <si>
    <t>nos</t>
  </si>
  <si>
    <t>20.000</t>
  </si>
  <si>
    <t>Industrial 40A plug points with mcb along with box complete set (MC</t>
  </si>
  <si>
    <t>6.000</t>
  </si>
  <si>
    <t>Providing and fixing 2 ft x 2ft LED panel light of 36W (Make Polycab) etc
complete 4500k</t>
  </si>
  <si>
    <t>5.000</t>
  </si>
  <si>
    <t>Drainage pipe PVC</t>
  </si>
  <si>
    <t>2.000</t>
  </si>
  <si>
    <t>P or F Sink Cock with swinging pipe spout ESSCO make TQT-CHR-523S</t>
  </si>
  <si>
    <t xml:space="preserve">Quote Currency : </t>
  </si>
  <si>
    <t>Last PO Unit Rate</t>
  </si>
  <si>
    <t>Last PO Total Value</t>
  </si>
  <si>
    <t>Score</t>
  </si>
  <si>
    <t>Justification</t>
  </si>
  <si>
    <t>Vendor Name : Lok Pratik Construction R0</t>
  </si>
  <si>
    <t>Vendor Name : Lok Pratik Construction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</si>
</sst>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7">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2" borderId="7" xfId="0" applyNumberFormat="1" applyFont="1" applyFill="1" applyBorder="1" applyAlignment="1" applyProtection="1">
      <alignment wrapText="1"/>
    </xf>
    <xf numFmtId="0" fontId="0" fillId="0" borderId="7" xfId="0" applyBorder="1" applyAlignment="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wrapText="1"/>
    </xf>
    <xf numFmtId="4" fontId="6" fillId="3" borderId="7" xfId="0" applyNumberFormat="1" applyFont="1" applyFill="1" applyBorder="1" applyAlignment="1" applyProtection="1">
      <alignment horizontal="right"/>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4" fontId="1" fillId="2" borderId="7" xfId="0" applyNumberFormat="1" applyFont="1" applyFill="1" applyBorder="1" applyAlignment="1" applyProtection="1">
      <alignment horizontal="right" wrapText="1"/>
    </xf>
    <xf numFmtId="3" fontId="1" fillId="2" borderId="7" xfId="0" applyNumberFormat="1" applyFont="1" applyFill="1" applyBorder="1" applyAlignment="1" applyProtection="1">
      <alignment horizontal="right" wrapText="1"/>
    </xf>
    <xf numFmtId="3" fontId="1" fillId="0" borderId="7" xfId="0" applyNumberFormat="1" applyFont="1" applyBorder="1" applyAlignment="1" applyProtection="1">
      <alignment horizontal="right" wrapText="1"/>
    </xf>
    <xf numFmtId="4" fontId="6" fillId="0" borderId="7" xfId="0" applyNumberFormat="1" applyFont="1" applyFill="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9"/>
  <sheetViews>
    <sheetView tabSelected="1" topLeftCell="D1" workbookViewId="0">
      <selection activeCell="L13" sqref="L13:O16"/>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5" width="14.42578125" style="1" customWidth="1"/>
    <col min="16" max="16383" width="9.140625" style="1" customWidth="1"/>
  </cols>
  <sheetData>
    <row r="1" spans="2:16">
      <c r="B1" s="21"/>
      <c r="C1" s="21"/>
      <c r="D1" s="23" t="s">
        <v>0</v>
      </c>
      <c r="E1" s="23" t="s">
        <v>0</v>
      </c>
      <c r="F1" s="24" t="s">
        <v>0</v>
      </c>
      <c r="G1" s="27" t="s">
        <v>1</v>
      </c>
      <c r="H1" s="27" t="s">
        <v>1</v>
      </c>
      <c r="I1" s="27" t="s">
        <v>1</v>
      </c>
      <c r="J1" s="33" t="s">
        <v>2</v>
      </c>
      <c r="K1" s="33"/>
      <c r="L1" s="34"/>
      <c r="M1" s="34"/>
      <c r="N1" s="34"/>
      <c r="O1" s="34"/>
    </row>
    <row r="2" spans="2:16">
      <c r="B2" s="22"/>
      <c r="C2" s="22"/>
      <c r="D2" s="25" t="s">
        <v>0</v>
      </c>
      <c r="E2" s="25" t="s">
        <v>0</v>
      </c>
      <c r="F2" s="26" t="s">
        <v>0</v>
      </c>
      <c r="G2" s="28" t="s">
        <v>3</v>
      </c>
      <c r="H2" s="28" t="s">
        <v>3</v>
      </c>
      <c r="I2" s="28" t="s">
        <v>3</v>
      </c>
      <c r="J2" s="35" t="s">
        <v>4</v>
      </c>
      <c r="K2" s="35"/>
      <c r="L2" s="36"/>
      <c r="M2" s="36"/>
      <c r="N2" s="36"/>
      <c r="O2" s="36"/>
      <c r="P2" s="8"/>
    </row>
    <row r="3" spans="2:16">
      <c r="B3" s="22"/>
      <c r="C3" s="22"/>
      <c r="D3" s="25" t="s">
        <v>0</v>
      </c>
      <c r="E3" s="25" t="s">
        <v>0</v>
      </c>
      <c r="F3" s="26" t="s">
        <v>0</v>
      </c>
      <c r="G3" s="28" t="s">
        <v>5</v>
      </c>
      <c r="H3" s="28" t="s">
        <v>5</v>
      </c>
      <c r="I3" s="28" t="s">
        <v>5</v>
      </c>
      <c r="J3" s="35" t="s">
        <v>6</v>
      </c>
      <c r="K3" s="35"/>
      <c r="L3" s="36"/>
      <c r="M3" s="36"/>
      <c r="N3" s="36"/>
      <c r="O3" s="36"/>
      <c r="P3" s="8"/>
    </row>
    <row r="4" spans="2:16">
      <c r="B4" s="22"/>
      <c r="C4" s="22"/>
      <c r="D4" s="25" t="s">
        <v>0</v>
      </c>
      <c r="E4" s="25" t="s">
        <v>0</v>
      </c>
      <c r="F4" s="26" t="s">
        <v>0</v>
      </c>
      <c r="G4" s="28" t="s">
        <v>7</v>
      </c>
      <c r="H4" s="28" t="s">
        <v>7</v>
      </c>
      <c r="I4" s="28" t="s">
        <v>7</v>
      </c>
      <c r="J4" s="35" t="s">
        <v>8</v>
      </c>
      <c r="K4" s="35"/>
      <c r="L4" s="36"/>
      <c r="M4" s="36"/>
      <c r="N4" s="36"/>
      <c r="O4" s="36"/>
      <c r="P4" s="8"/>
    </row>
    <row r="5" spans="2:16">
      <c r="B5" s="22"/>
      <c r="C5" s="22"/>
      <c r="D5" s="25" t="s">
        <v>0</v>
      </c>
      <c r="E5" s="25" t="s">
        <v>0</v>
      </c>
      <c r="F5" s="26" t="s">
        <v>0</v>
      </c>
      <c r="G5" s="22"/>
      <c r="H5" s="22"/>
      <c r="I5" s="22"/>
      <c r="J5" s="35" t="s">
        <v>9</v>
      </c>
      <c r="K5" s="35"/>
      <c r="L5" s="36"/>
      <c r="M5" s="36"/>
      <c r="N5" s="36"/>
      <c r="O5" s="36"/>
      <c r="P5" s="8"/>
    </row>
    <row r="6" spans="2:16">
      <c r="B6" s="29" t="s">
        <v>10</v>
      </c>
      <c r="C6" s="29" t="s">
        <v>10</v>
      </c>
      <c r="D6" s="29" t="s">
        <v>10</v>
      </c>
      <c r="E6" s="29" t="s">
        <v>10</v>
      </c>
      <c r="F6" s="29" t="s">
        <v>10</v>
      </c>
      <c r="G6" s="29" t="s">
        <v>10</v>
      </c>
      <c r="H6" s="29" t="s">
        <v>10</v>
      </c>
      <c r="I6" s="29" t="s">
        <v>10</v>
      </c>
      <c r="J6" s="37" t="s">
        <v>11</v>
      </c>
      <c r="K6" s="37"/>
      <c r="L6" s="38"/>
      <c r="M6" s="38"/>
      <c r="N6" s="38"/>
      <c r="O6" s="38"/>
      <c r="P6" s="8"/>
    </row>
    <row r="7" spans="2:16">
      <c r="B7" s="30" t="s">
        <v>12</v>
      </c>
      <c r="C7" s="30" t="s">
        <v>12</v>
      </c>
      <c r="D7" s="30" t="s">
        <v>12</v>
      </c>
      <c r="E7" s="30" t="s">
        <v>12</v>
      </c>
      <c r="F7" s="30" t="s">
        <v>12</v>
      </c>
      <c r="G7" s="30" t="s">
        <v>12</v>
      </c>
      <c r="H7" s="30" t="s">
        <v>12</v>
      </c>
      <c r="I7" s="30" t="s">
        <v>12</v>
      </c>
      <c r="J7" s="37" t="s">
        <v>13</v>
      </c>
      <c r="K7" s="37"/>
      <c r="L7" s="38"/>
      <c r="M7" s="38"/>
      <c r="N7" s="38"/>
      <c r="O7" s="38"/>
      <c r="P7" s="8"/>
    </row>
    <row r="8" spans="2:16">
      <c r="B8" s="30" t="s">
        <v>14</v>
      </c>
      <c r="C8" s="30" t="s">
        <v>14</v>
      </c>
      <c r="D8" s="30" t="s">
        <v>14</v>
      </c>
      <c r="E8" s="30" t="s">
        <v>14</v>
      </c>
      <c r="F8" s="30" t="s">
        <v>14</v>
      </c>
      <c r="G8" s="30" t="s">
        <v>14</v>
      </c>
      <c r="H8" s="30" t="s">
        <v>14</v>
      </c>
      <c r="I8" s="30" t="s">
        <v>14</v>
      </c>
      <c r="J8" s="37" t="s">
        <v>15</v>
      </c>
      <c r="K8" s="37"/>
      <c r="L8" s="38"/>
      <c r="M8" s="37" t="s">
        <v>16</v>
      </c>
      <c r="N8" s="37"/>
      <c r="O8" s="38"/>
      <c r="P8" s="8"/>
    </row>
    <row r="9" spans="2:16">
      <c r="B9" s="31" t="s">
        <v>17</v>
      </c>
      <c r="C9" s="31" t="s">
        <v>17</v>
      </c>
      <c r="D9" s="31" t="s">
        <v>17</v>
      </c>
      <c r="E9" s="31" t="s">
        <v>17</v>
      </c>
      <c r="F9" s="31" t="s">
        <v>17</v>
      </c>
      <c r="G9" s="32" t="s">
        <v>18</v>
      </c>
      <c r="H9" s="32" t="s">
        <v>18</v>
      </c>
      <c r="I9" s="32" t="s">
        <v>18</v>
      </c>
      <c r="J9" s="32" t="s">
        <v>19</v>
      </c>
      <c r="K9" s="32"/>
      <c r="L9" s="40"/>
      <c r="M9" s="40"/>
      <c r="N9" s="40"/>
      <c r="O9" s="40"/>
      <c r="P9" s="8"/>
    </row>
    <row r="10" spans="2:16">
      <c r="B10" s="31" t="s">
        <v>17</v>
      </c>
      <c r="C10" s="31" t="s">
        <v>17</v>
      </c>
      <c r="D10" s="31" t="s">
        <v>17</v>
      </c>
      <c r="E10" s="31" t="s">
        <v>17</v>
      </c>
      <c r="F10" s="31" t="s">
        <v>17</v>
      </c>
      <c r="G10" s="32" t="s">
        <v>20</v>
      </c>
      <c r="H10" s="32" t="s">
        <v>21</v>
      </c>
      <c r="I10" s="32"/>
      <c r="J10" s="32" t="s">
        <v>22</v>
      </c>
      <c r="K10" s="32"/>
      <c r="L10" s="40"/>
      <c r="M10" s="40"/>
      <c r="N10" s="40"/>
      <c r="O10" s="40"/>
      <c r="P10" s="8"/>
    </row>
    <row r="11" spans="2:16" ht="30">
      <c r="B11" s="10" t="s">
        <v>23</v>
      </c>
      <c r="C11" s="10" t="s">
        <v>24</v>
      </c>
      <c r="D11" s="10" t="s">
        <v>25</v>
      </c>
      <c r="E11" s="10" t="s">
        <v>26</v>
      </c>
      <c r="F11" s="10" t="s">
        <v>27</v>
      </c>
      <c r="G11" s="10" t="s">
        <v>28</v>
      </c>
      <c r="H11" s="10" t="s">
        <v>29</v>
      </c>
      <c r="I11" s="10" t="s">
        <v>30</v>
      </c>
      <c r="J11" s="10" t="s">
        <v>31</v>
      </c>
      <c r="K11" s="10" t="s">
        <v>32</v>
      </c>
      <c r="L11" s="11" t="s">
        <v>33</v>
      </c>
      <c r="M11" s="11" t="s">
        <v>34</v>
      </c>
      <c r="N11" s="11" t="s">
        <v>35</v>
      </c>
      <c r="O11" s="11" t="s">
        <v>36</v>
      </c>
      <c r="P11" s="16"/>
    </row>
    <row r="12" spans="2:16" ht="57">
      <c r="B12" s="12">
        <v>1</v>
      </c>
      <c r="C12" s="12" t="s">
        <v>37</v>
      </c>
      <c r="D12" s="12" t="s">
        <v>38</v>
      </c>
      <c r="E12" s="12" t="s">
        <v>39</v>
      </c>
      <c r="F12" s="12" t="s">
        <v>40</v>
      </c>
      <c r="G12" s="12" t="s">
        <v>37</v>
      </c>
      <c r="H12" s="12" t="s">
        <v>41</v>
      </c>
      <c r="I12" s="12" t="s">
        <v>42</v>
      </c>
      <c r="J12" s="71">
        <f>'BOQ Price Bid'!J12</f>
        <v>113500</v>
      </c>
      <c r="K12" s="12">
        <v>0</v>
      </c>
      <c r="L12" s="12">
        <v>18</v>
      </c>
      <c r="M12" s="12" t="s">
        <v>37</v>
      </c>
      <c r="N12" s="70">
        <f>'BOQ Price Bid'!L12</f>
        <v>108175</v>
      </c>
      <c r="O12" s="71">
        <f>N12</f>
        <v>108175</v>
      </c>
      <c r="P12" s="13"/>
    </row>
    <row r="13" spans="2:16">
      <c r="B13" s="39" t="s">
        <v>44</v>
      </c>
      <c r="C13" s="39"/>
      <c r="D13" s="39"/>
      <c r="E13" s="39"/>
      <c r="F13" s="39"/>
      <c r="G13" s="39"/>
      <c r="H13" s="39"/>
      <c r="I13" s="39"/>
      <c r="J13" s="9"/>
      <c r="K13" s="15">
        <v>0</v>
      </c>
      <c r="L13" s="72">
        <f>O13*18%</f>
        <v>19471.5</v>
      </c>
      <c r="M13" s="9"/>
      <c r="N13" s="9"/>
      <c r="O13" s="74">
        <f>O12</f>
        <v>108175</v>
      </c>
      <c r="P13" s="8"/>
    </row>
    <row r="14" spans="2:16">
      <c r="B14" s="32" t="s">
        <v>45</v>
      </c>
      <c r="C14" s="32"/>
      <c r="D14" s="32"/>
      <c r="E14" s="32"/>
      <c r="F14" s="32"/>
      <c r="G14" s="32"/>
      <c r="H14" s="32"/>
      <c r="I14" s="32"/>
      <c r="J14" s="9" t="s">
        <v>46</v>
      </c>
      <c r="K14" s="15">
        <v>0</v>
      </c>
      <c r="L14" s="9"/>
      <c r="M14" s="9"/>
      <c r="N14" s="9"/>
      <c r="O14" s="75">
        <v>0</v>
      </c>
      <c r="P14" s="8"/>
    </row>
    <row r="15" spans="2:16">
      <c r="B15" s="39" t="s">
        <v>47</v>
      </c>
      <c r="C15" s="39"/>
      <c r="D15" s="39"/>
      <c r="E15" s="39"/>
      <c r="F15" s="39"/>
      <c r="G15" s="39"/>
      <c r="H15" s="39"/>
      <c r="I15" s="39"/>
      <c r="J15" s="9"/>
      <c r="K15" s="9"/>
      <c r="L15" s="9"/>
      <c r="M15" s="9"/>
      <c r="N15" s="9"/>
      <c r="O15" s="74">
        <f>O13*18%</f>
        <v>19471.5</v>
      </c>
      <c r="P15" s="8"/>
    </row>
    <row r="16" spans="2:16">
      <c r="B16" s="39" t="s">
        <v>48</v>
      </c>
      <c r="C16" s="39"/>
      <c r="D16" s="39"/>
      <c r="E16" s="39"/>
      <c r="F16" s="39"/>
      <c r="G16" s="39"/>
      <c r="H16" s="39"/>
      <c r="I16" s="39"/>
      <c r="J16" s="9"/>
      <c r="K16" s="9"/>
      <c r="L16" s="9"/>
      <c r="M16" s="9"/>
      <c r="N16" s="14" t="s">
        <v>49</v>
      </c>
      <c r="O16" s="73">
        <f>SUM(O13:O15)</f>
        <v>127646.5</v>
      </c>
      <c r="P16" s="8"/>
    </row>
    <row r="17" spans="2:11">
      <c r="B17" s="41" t="s">
        <v>50</v>
      </c>
      <c r="C17" s="42"/>
      <c r="D17" s="42"/>
      <c r="E17" s="42"/>
      <c r="F17" s="42"/>
      <c r="G17" s="42"/>
      <c r="H17" s="42"/>
      <c r="I17" s="42"/>
      <c r="J17" s="41" t="s">
        <v>13</v>
      </c>
      <c r="K17" s="41" t="s">
        <v>13</v>
      </c>
    </row>
    <row r="18" spans="2:11">
      <c r="B18" s="5" t="s">
        <v>51</v>
      </c>
      <c r="C18" s="5" t="s">
        <v>52</v>
      </c>
      <c r="D18" s="41" t="s">
        <v>53</v>
      </c>
      <c r="E18" s="42"/>
      <c r="F18" s="42"/>
      <c r="G18" s="42"/>
      <c r="H18" s="42"/>
      <c r="I18" s="42"/>
      <c r="J18" s="5" t="s">
        <v>54</v>
      </c>
      <c r="K18" s="5" t="s">
        <v>55</v>
      </c>
    </row>
    <row r="19" spans="2:11">
      <c r="B19" s="6">
        <v>1</v>
      </c>
      <c r="C19" s="6" t="s">
        <v>56</v>
      </c>
      <c r="D19" s="43" t="s">
        <v>42</v>
      </c>
      <c r="E19" s="44"/>
      <c r="F19" s="44"/>
      <c r="G19" s="44"/>
      <c r="H19" s="44"/>
      <c r="I19" s="44"/>
      <c r="J19" s="6" t="s">
        <v>57</v>
      </c>
      <c r="K19" s="6" t="s">
        <v>37</v>
      </c>
    </row>
  </sheetData>
  <mergeCells count="33">
    <mergeCell ref="J17:K17"/>
    <mergeCell ref="D19:I19"/>
    <mergeCell ref="B14:I14"/>
    <mergeCell ref="B15:I15"/>
    <mergeCell ref="B16:I16"/>
    <mergeCell ref="B17:I17"/>
    <mergeCell ref="D18:I18"/>
    <mergeCell ref="J6:O6"/>
    <mergeCell ref="B13:I13"/>
    <mergeCell ref="J7:O7"/>
    <mergeCell ref="J8:L8"/>
    <mergeCell ref="M8:O8"/>
    <mergeCell ref="J9:O9"/>
    <mergeCell ref="J10:O10"/>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topLeftCell="F1" workbookViewId="0">
      <selection activeCell="J13" sqref="J13:J20"/>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12" width="22.7109375" style="1" customWidth="1"/>
    <col min="13" max="13" width="9.140625" style="1" customWidth="1"/>
    <col min="14" max="16384" width="9.140625" style="1"/>
  </cols>
  <sheetData>
    <row r="1" spans="2:13" ht="15" thickBot="1">
      <c r="B1" s="21"/>
      <c r="C1" s="21"/>
      <c r="D1" s="23" t="s">
        <v>0</v>
      </c>
      <c r="E1" s="23" t="s">
        <v>0</v>
      </c>
      <c r="F1" s="27" t="s">
        <v>1</v>
      </c>
      <c r="G1" s="27" t="s">
        <v>1</v>
      </c>
      <c r="H1" s="27" t="s">
        <v>1</v>
      </c>
      <c r="I1" s="33" t="s">
        <v>89</v>
      </c>
      <c r="J1" s="33" t="s">
        <v>58</v>
      </c>
      <c r="K1" s="33" t="s">
        <v>90</v>
      </c>
      <c r="L1" s="33" t="s">
        <v>58</v>
      </c>
    </row>
    <row r="2" spans="2:13">
      <c r="B2" s="21"/>
      <c r="C2" s="21"/>
      <c r="D2" s="23" t="s">
        <v>0</v>
      </c>
      <c r="E2" s="23" t="s">
        <v>0</v>
      </c>
      <c r="F2" s="27" t="s">
        <v>3</v>
      </c>
      <c r="G2" s="27" t="s">
        <v>3</v>
      </c>
      <c r="H2" s="27" t="s">
        <v>3</v>
      </c>
      <c r="I2" s="47" t="s">
        <v>4</v>
      </c>
      <c r="J2" s="47" t="s">
        <v>4</v>
      </c>
      <c r="K2" s="47" t="s">
        <v>4</v>
      </c>
      <c r="L2" s="47" t="s">
        <v>4</v>
      </c>
    </row>
    <row r="3" spans="2:13">
      <c r="B3" s="21"/>
      <c r="C3" s="21"/>
      <c r="D3" s="23" t="s">
        <v>0</v>
      </c>
      <c r="E3" s="23" t="s">
        <v>0</v>
      </c>
      <c r="F3" s="27" t="s">
        <v>5</v>
      </c>
      <c r="G3" s="27" t="s">
        <v>5</v>
      </c>
      <c r="H3" s="27" t="s">
        <v>5</v>
      </c>
      <c r="I3" s="47" t="s">
        <v>6</v>
      </c>
      <c r="J3" s="47" t="s">
        <v>6</v>
      </c>
      <c r="K3" s="47" t="s">
        <v>6</v>
      </c>
      <c r="L3" s="47" t="s">
        <v>6</v>
      </c>
    </row>
    <row r="4" spans="2:13">
      <c r="B4" s="21"/>
      <c r="C4" s="21"/>
      <c r="D4" s="23" t="s">
        <v>0</v>
      </c>
      <c r="E4" s="23" t="s">
        <v>0</v>
      </c>
      <c r="F4" s="27" t="s">
        <v>7</v>
      </c>
      <c r="G4" s="27" t="s">
        <v>7</v>
      </c>
      <c r="H4" s="27" t="s">
        <v>7</v>
      </c>
      <c r="I4" s="47" t="s">
        <v>8</v>
      </c>
      <c r="J4" s="47" t="s">
        <v>8</v>
      </c>
      <c r="K4" s="47" t="s">
        <v>8</v>
      </c>
      <c r="L4" s="47" t="s">
        <v>8</v>
      </c>
    </row>
    <row r="5" spans="2:13" ht="15" thickBot="1">
      <c r="B5" s="21"/>
      <c r="C5" s="21"/>
      <c r="D5" s="23" t="s">
        <v>0</v>
      </c>
      <c r="E5" s="23" t="s">
        <v>0</v>
      </c>
      <c r="F5" s="21"/>
      <c r="G5" s="21"/>
      <c r="H5" s="21"/>
      <c r="I5" s="47" t="s">
        <v>9</v>
      </c>
      <c r="J5" s="47" t="s">
        <v>9</v>
      </c>
      <c r="K5" s="47" t="s">
        <v>9</v>
      </c>
      <c r="L5" s="47" t="s">
        <v>9</v>
      </c>
    </row>
    <row r="6" spans="2:13" ht="15" thickBot="1">
      <c r="B6" s="44" t="s">
        <v>10</v>
      </c>
      <c r="C6" s="44" t="s">
        <v>10</v>
      </c>
      <c r="D6" s="44" t="s">
        <v>10</v>
      </c>
      <c r="E6" s="44" t="s">
        <v>10</v>
      </c>
      <c r="F6" s="44" t="s">
        <v>10</v>
      </c>
      <c r="G6" s="44" t="s">
        <v>10</v>
      </c>
      <c r="H6" s="44" t="s">
        <v>10</v>
      </c>
      <c r="I6" s="45" t="s">
        <v>11</v>
      </c>
      <c r="J6" s="45" t="s">
        <v>11</v>
      </c>
      <c r="K6" s="45" t="s">
        <v>11</v>
      </c>
      <c r="L6" s="45" t="s">
        <v>11</v>
      </c>
    </row>
    <row r="7" spans="2:13" ht="15" thickBot="1">
      <c r="B7" s="45" t="s">
        <v>12</v>
      </c>
      <c r="C7" s="45" t="s">
        <v>12</v>
      </c>
      <c r="D7" s="45" t="s">
        <v>12</v>
      </c>
      <c r="E7" s="45" t="s">
        <v>12</v>
      </c>
      <c r="F7" s="45" t="s">
        <v>12</v>
      </c>
      <c r="G7" s="45" t="s">
        <v>12</v>
      </c>
      <c r="H7" s="45" t="s">
        <v>12</v>
      </c>
      <c r="I7" s="45" t="s">
        <v>13</v>
      </c>
      <c r="J7" s="45" t="s">
        <v>13</v>
      </c>
      <c r="K7" s="45" t="s">
        <v>13</v>
      </c>
      <c r="L7" s="45" t="s">
        <v>13</v>
      </c>
    </row>
    <row r="8" spans="2:13" ht="15" thickBot="1">
      <c r="B8" s="45" t="s">
        <v>59</v>
      </c>
      <c r="C8" s="45" t="s">
        <v>59</v>
      </c>
      <c r="D8" s="45" t="s">
        <v>59</v>
      </c>
      <c r="E8" s="45" t="s">
        <v>59</v>
      </c>
      <c r="F8" s="45" t="s">
        <v>59</v>
      </c>
      <c r="G8" s="45" t="s">
        <v>59</v>
      </c>
      <c r="H8" s="45" t="s">
        <v>59</v>
      </c>
      <c r="I8" s="45" t="s">
        <v>60</v>
      </c>
      <c r="J8" s="45" t="s">
        <v>60</v>
      </c>
      <c r="K8" s="45" t="s">
        <v>60</v>
      </c>
      <c r="L8" s="45" t="s">
        <v>60</v>
      </c>
    </row>
    <row r="9" spans="2:13" ht="15" thickBot="1">
      <c r="B9" s="46" t="s">
        <v>17</v>
      </c>
      <c r="C9" s="46" t="s">
        <v>17</v>
      </c>
      <c r="D9" s="46" t="s">
        <v>17</v>
      </c>
      <c r="E9" s="46" t="s">
        <v>17</v>
      </c>
      <c r="F9" s="45" t="s">
        <v>18</v>
      </c>
      <c r="G9" s="45" t="s">
        <v>18</v>
      </c>
      <c r="H9" s="45" t="s">
        <v>18</v>
      </c>
      <c r="I9" s="45" t="s">
        <v>15</v>
      </c>
      <c r="J9" s="45" t="s">
        <v>15</v>
      </c>
      <c r="K9" s="45" t="s">
        <v>15</v>
      </c>
      <c r="L9" s="45" t="s">
        <v>15</v>
      </c>
    </row>
    <row r="10" spans="2:13" ht="15" thickBot="1">
      <c r="B10" s="46" t="s">
        <v>17</v>
      </c>
      <c r="C10" s="46" t="s">
        <v>17</v>
      </c>
      <c r="D10" s="46" t="s">
        <v>17</v>
      </c>
      <c r="E10" s="46" t="s">
        <v>17</v>
      </c>
      <c r="F10" s="45" t="s">
        <v>61</v>
      </c>
      <c r="G10" s="45" t="s">
        <v>61</v>
      </c>
      <c r="H10" s="45" t="s">
        <v>61</v>
      </c>
      <c r="I10" s="45" t="s">
        <v>16</v>
      </c>
      <c r="J10" s="45" t="s">
        <v>16</v>
      </c>
      <c r="K10" s="45" t="s">
        <v>16</v>
      </c>
      <c r="L10" s="45" t="s">
        <v>16</v>
      </c>
    </row>
    <row r="11" spans="2:13" ht="15" thickBot="1">
      <c r="B11" s="17" t="s">
        <v>51</v>
      </c>
      <c r="C11" s="17" t="s">
        <v>24</v>
      </c>
      <c r="D11" s="17" t="s">
        <v>62</v>
      </c>
      <c r="E11" s="17" t="s">
        <v>25</v>
      </c>
      <c r="F11" s="17" t="s">
        <v>63</v>
      </c>
      <c r="G11" s="17" t="s">
        <v>27</v>
      </c>
      <c r="H11" s="17" t="s">
        <v>64</v>
      </c>
      <c r="I11" s="17" t="s">
        <v>35</v>
      </c>
      <c r="J11" s="17" t="s">
        <v>65</v>
      </c>
      <c r="K11" s="17" t="s">
        <v>35</v>
      </c>
      <c r="L11" s="17" t="s">
        <v>65</v>
      </c>
      <c r="M11" s="4"/>
    </row>
    <row r="12" spans="2:13" ht="15" thickBot="1">
      <c r="B12" s="18">
        <v>1</v>
      </c>
      <c r="C12" s="18" t="s">
        <v>37</v>
      </c>
      <c r="D12" s="18" t="s">
        <v>38</v>
      </c>
      <c r="E12" s="18" t="s">
        <v>66</v>
      </c>
      <c r="F12" s="18" t="s">
        <v>39</v>
      </c>
      <c r="G12" s="18">
        <v>1</v>
      </c>
      <c r="H12" s="18"/>
      <c r="I12" s="19"/>
      <c r="J12" s="67">
        <f>SUM(J13:J20)</f>
        <v>113500</v>
      </c>
      <c r="K12" s="19"/>
      <c r="L12" s="67">
        <f>SUM(L13:L20)</f>
        <v>108175</v>
      </c>
      <c r="M12" s="4"/>
    </row>
    <row r="13" spans="2:13" ht="15" thickBot="1">
      <c r="B13" s="4">
        <v>1</v>
      </c>
      <c r="C13" s="4" t="s">
        <v>37</v>
      </c>
      <c r="D13" s="4" t="s">
        <v>68</v>
      </c>
      <c r="E13" s="4" t="s">
        <v>68</v>
      </c>
      <c r="F13" s="4" t="s">
        <v>69</v>
      </c>
      <c r="G13" s="4">
        <v>15</v>
      </c>
      <c r="H13" s="68">
        <v>29250</v>
      </c>
      <c r="I13" s="7">
        <v>2000</v>
      </c>
      <c r="J13" s="76">
        <f>I13*$G13</f>
        <v>30000</v>
      </c>
      <c r="K13" s="7">
        <v>1950</v>
      </c>
      <c r="L13" s="69">
        <f>K13*$G13</f>
        <v>29250</v>
      </c>
      <c r="M13" s="4"/>
    </row>
    <row r="14" spans="2:13" ht="15" thickBot="1">
      <c r="B14" s="4">
        <v>2</v>
      </c>
      <c r="C14" s="4" t="s">
        <v>37</v>
      </c>
      <c r="D14" s="4" t="s">
        <v>71</v>
      </c>
      <c r="E14" s="4" t="s">
        <v>71</v>
      </c>
      <c r="F14" s="4" t="s">
        <v>69</v>
      </c>
      <c r="G14" s="4">
        <v>15</v>
      </c>
      <c r="H14" s="68">
        <v>1425</v>
      </c>
      <c r="I14" s="7">
        <v>100</v>
      </c>
      <c r="J14" s="76">
        <f t="shared" ref="J14:L20" si="0">I14*$G14</f>
        <v>1500</v>
      </c>
      <c r="K14" s="7">
        <v>95</v>
      </c>
      <c r="L14" s="69">
        <f t="shared" si="0"/>
        <v>1425</v>
      </c>
      <c r="M14" s="4"/>
    </row>
    <row r="15" spans="2:13" ht="15" thickBot="1">
      <c r="B15" s="4">
        <v>3</v>
      </c>
      <c r="C15" s="4" t="s">
        <v>37</v>
      </c>
      <c r="D15" s="4" t="s">
        <v>72</v>
      </c>
      <c r="E15" s="4" t="s">
        <v>72</v>
      </c>
      <c r="F15" s="4" t="s">
        <v>73</v>
      </c>
      <c r="G15" s="4">
        <v>1</v>
      </c>
      <c r="H15" s="68">
        <v>10000</v>
      </c>
      <c r="I15" s="7">
        <v>10500</v>
      </c>
      <c r="J15" s="76">
        <f t="shared" si="0"/>
        <v>10500</v>
      </c>
      <c r="K15" s="7">
        <v>10000</v>
      </c>
      <c r="L15" s="69">
        <f t="shared" si="0"/>
        <v>10000</v>
      </c>
      <c r="M15" s="4"/>
    </row>
    <row r="16" spans="2:13" ht="15" thickBot="1">
      <c r="B16" s="4">
        <v>4</v>
      </c>
      <c r="C16" s="4" t="s">
        <v>37</v>
      </c>
      <c r="D16" s="4" t="s">
        <v>74</v>
      </c>
      <c r="E16" s="4" t="s">
        <v>74</v>
      </c>
      <c r="F16" s="4" t="s">
        <v>75</v>
      </c>
      <c r="G16" s="4">
        <v>20</v>
      </c>
      <c r="H16" s="68">
        <v>30000</v>
      </c>
      <c r="I16" s="7">
        <v>1600</v>
      </c>
      <c r="J16" s="76">
        <f t="shared" si="0"/>
        <v>32000</v>
      </c>
      <c r="K16" s="7">
        <v>1500</v>
      </c>
      <c r="L16" s="69">
        <f t="shared" si="0"/>
        <v>30000</v>
      </c>
      <c r="M16" s="4"/>
    </row>
    <row r="17" spans="2:13" ht="15" thickBot="1">
      <c r="B17" s="4">
        <v>5</v>
      </c>
      <c r="C17" s="4" t="s">
        <v>37</v>
      </c>
      <c r="D17" s="4" t="s">
        <v>77</v>
      </c>
      <c r="E17" s="4" t="s">
        <v>77</v>
      </c>
      <c r="F17" s="4" t="s">
        <v>75</v>
      </c>
      <c r="G17" s="4">
        <v>6</v>
      </c>
      <c r="H17" s="68">
        <v>16800</v>
      </c>
      <c r="I17" s="7">
        <v>3000</v>
      </c>
      <c r="J17" s="76">
        <f t="shared" si="0"/>
        <v>18000</v>
      </c>
      <c r="K17" s="7">
        <v>2800</v>
      </c>
      <c r="L17" s="69">
        <f t="shared" si="0"/>
        <v>16800</v>
      </c>
      <c r="M17" s="4"/>
    </row>
    <row r="18" spans="2:13" ht="15" thickBot="1">
      <c r="B18" s="4">
        <v>6</v>
      </c>
      <c r="C18" s="4" t="s">
        <v>37</v>
      </c>
      <c r="D18" s="4" t="s">
        <v>79</v>
      </c>
      <c r="E18" s="4" t="s">
        <v>79</v>
      </c>
      <c r="F18" s="4" t="s">
        <v>75</v>
      </c>
      <c r="G18" s="4">
        <v>5</v>
      </c>
      <c r="H18" s="68">
        <v>12000</v>
      </c>
      <c r="I18" s="7">
        <v>2500</v>
      </c>
      <c r="J18" s="76">
        <f t="shared" si="0"/>
        <v>12500</v>
      </c>
      <c r="K18" s="7">
        <v>2400</v>
      </c>
      <c r="L18" s="69">
        <f t="shared" si="0"/>
        <v>12000</v>
      </c>
      <c r="M18" s="4"/>
    </row>
    <row r="19" spans="2:13" ht="15" thickBot="1">
      <c r="B19" s="4">
        <v>7</v>
      </c>
      <c r="C19" s="4" t="s">
        <v>37</v>
      </c>
      <c r="D19" s="4" t="s">
        <v>81</v>
      </c>
      <c r="E19" s="4" t="s">
        <v>81</v>
      </c>
      <c r="F19" s="4" t="s">
        <v>75</v>
      </c>
      <c r="G19" s="4">
        <v>2</v>
      </c>
      <c r="H19" s="68">
        <v>1400</v>
      </c>
      <c r="I19" s="7">
        <v>750</v>
      </c>
      <c r="J19" s="76">
        <f t="shared" si="0"/>
        <v>1500</v>
      </c>
      <c r="K19" s="7">
        <v>700</v>
      </c>
      <c r="L19" s="69">
        <f t="shared" si="0"/>
        <v>1400</v>
      </c>
      <c r="M19" s="4"/>
    </row>
    <row r="20" spans="2:13" ht="15" thickBot="1">
      <c r="B20" s="4">
        <v>8</v>
      </c>
      <c r="C20" s="4" t="s">
        <v>37</v>
      </c>
      <c r="D20" s="4" t="s">
        <v>83</v>
      </c>
      <c r="E20" s="4" t="s">
        <v>83</v>
      </c>
      <c r="F20" s="4" t="s">
        <v>75</v>
      </c>
      <c r="G20" s="4">
        <v>2</v>
      </c>
      <c r="H20" s="68">
        <v>7300</v>
      </c>
      <c r="I20" s="7">
        <v>3750</v>
      </c>
      <c r="J20" s="76">
        <f t="shared" si="0"/>
        <v>7500</v>
      </c>
      <c r="K20" s="7">
        <v>3650</v>
      </c>
      <c r="L20" s="69">
        <f t="shared" si="0"/>
        <v>7300</v>
      </c>
      <c r="M20" s="4"/>
    </row>
    <row r="21" spans="2:13" ht="15" thickBot="1">
      <c r="B21" s="4"/>
      <c r="C21" s="4"/>
      <c r="D21" s="4"/>
      <c r="E21" s="4"/>
      <c r="F21" s="4"/>
      <c r="G21" s="4"/>
      <c r="H21" s="4"/>
      <c r="I21" s="4"/>
      <c r="J21" s="4"/>
      <c r="K21" s="4"/>
      <c r="L21" s="4"/>
      <c r="M21" s="4"/>
    </row>
  </sheetData>
  <mergeCells count="33">
    <mergeCell ref="I6:J6"/>
    <mergeCell ref="I7:J7"/>
    <mergeCell ref="I8:J8"/>
    <mergeCell ref="I9:J9"/>
    <mergeCell ref="I10:J10"/>
    <mergeCell ref="I1:J1"/>
    <mergeCell ref="I2:J2"/>
    <mergeCell ref="I3:J3"/>
    <mergeCell ref="I4:J4"/>
    <mergeCell ref="I5:J5"/>
    <mergeCell ref="K6:L6"/>
    <mergeCell ref="K7:L7"/>
    <mergeCell ref="K8:L8"/>
    <mergeCell ref="K9:L9"/>
    <mergeCell ref="K10:L10"/>
    <mergeCell ref="K1:L1"/>
    <mergeCell ref="K2:L2"/>
    <mergeCell ref="K3:L3"/>
    <mergeCell ref="K4:L4"/>
    <mergeCell ref="K5:L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0"/>
  <sheetViews>
    <sheetView workbookViewId="0">
      <selection activeCell="B2" sqref="B2:O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6383" width="9.140625" style="1" customWidth="1"/>
  </cols>
  <sheetData>
    <row r="1" spans="2:15">
      <c r="B1" s="48"/>
      <c r="C1" s="48"/>
      <c r="D1" s="23" t="s">
        <v>0</v>
      </c>
      <c r="E1" s="23" t="s">
        <v>0</v>
      </c>
      <c r="F1" s="24" t="s">
        <v>0</v>
      </c>
      <c r="G1" s="50" t="s">
        <v>1</v>
      </c>
      <c r="H1" s="50" t="s">
        <v>1</v>
      </c>
      <c r="I1" s="50" t="s">
        <v>1</v>
      </c>
      <c r="J1" s="63" t="s">
        <v>58</v>
      </c>
      <c r="K1" s="63"/>
      <c r="L1" s="63"/>
      <c r="M1" s="63"/>
      <c r="N1" s="63"/>
      <c r="O1" s="64"/>
    </row>
    <row r="2" spans="2:15">
      <c r="B2" s="49"/>
      <c r="C2" s="49"/>
      <c r="D2" s="25" t="s">
        <v>0</v>
      </c>
      <c r="E2" s="25" t="s">
        <v>0</v>
      </c>
      <c r="F2" s="26" t="s">
        <v>0</v>
      </c>
      <c r="G2" s="51" t="s">
        <v>3</v>
      </c>
      <c r="H2" s="51" t="s">
        <v>3</v>
      </c>
      <c r="I2" s="51" t="s">
        <v>3</v>
      </c>
      <c r="J2" s="65" t="s">
        <v>4</v>
      </c>
      <c r="K2" s="65"/>
      <c r="L2" s="65"/>
      <c r="M2" s="65"/>
      <c r="N2" s="65"/>
      <c r="O2" s="66"/>
    </row>
    <row r="3" spans="2:15">
      <c r="B3" s="49"/>
      <c r="C3" s="49"/>
      <c r="D3" s="25" t="s">
        <v>0</v>
      </c>
      <c r="E3" s="25" t="s">
        <v>0</v>
      </c>
      <c r="F3" s="26" t="s">
        <v>0</v>
      </c>
      <c r="G3" s="51" t="s">
        <v>5</v>
      </c>
      <c r="H3" s="51" t="s">
        <v>5</v>
      </c>
      <c r="I3" s="51" t="s">
        <v>5</v>
      </c>
      <c r="J3" s="65" t="s">
        <v>6</v>
      </c>
      <c r="K3" s="65"/>
      <c r="L3" s="65"/>
      <c r="M3" s="65"/>
      <c r="N3" s="65"/>
      <c r="O3" s="66"/>
    </row>
    <row r="4" spans="2:15">
      <c r="B4" s="49"/>
      <c r="C4" s="49"/>
      <c r="D4" s="25" t="s">
        <v>0</v>
      </c>
      <c r="E4" s="25" t="s">
        <v>0</v>
      </c>
      <c r="F4" s="26" t="s">
        <v>0</v>
      </c>
      <c r="G4" s="51" t="s">
        <v>7</v>
      </c>
      <c r="H4" s="51" t="s">
        <v>7</v>
      </c>
      <c r="I4" s="51" t="s">
        <v>7</v>
      </c>
      <c r="J4" s="65" t="s">
        <v>8</v>
      </c>
      <c r="K4" s="65"/>
      <c r="L4" s="65"/>
      <c r="M4" s="65"/>
      <c r="N4" s="65"/>
      <c r="O4" s="66"/>
    </row>
    <row r="5" spans="2:15">
      <c r="B5" s="49"/>
      <c r="C5" s="49"/>
      <c r="D5" s="25" t="s">
        <v>0</v>
      </c>
      <c r="E5" s="25" t="s">
        <v>0</v>
      </c>
      <c r="F5" s="26" t="s">
        <v>0</v>
      </c>
      <c r="G5" s="49"/>
      <c r="H5" s="49"/>
      <c r="I5" s="49"/>
      <c r="J5" s="65" t="s">
        <v>9</v>
      </c>
      <c r="K5" s="65"/>
      <c r="L5" s="65"/>
      <c r="M5" s="65"/>
      <c r="N5" s="65"/>
      <c r="O5" s="66"/>
    </row>
    <row r="6" spans="2:15">
      <c r="B6" s="52" t="s">
        <v>10</v>
      </c>
      <c r="C6" s="52" t="s">
        <v>10</v>
      </c>
      <c r="D6" s="52" t="s">
        <v>10</v>
      </c>
      <c r="E6" s="52" t="s">
        <v>10</v>
      </c>
      <c r="F6" s="52" t="s">
        <v>10</v>
      </c>
      <c r="G6" s="52" t="s">
        <v>10</v>
      </c>
      <c r="H6" s="52" t="s">
        <v>10</v>
      </c>
      <c r="I6" s="52" t="s">
        <v>10</v>
      </c>
      <c r="J6" s="55" t="s">
        <v>11</v>
      </c>
      <c r="K6" s="55"/>
      <c r="L6" s="55"/>
      <c r="M6" s="55"/>
      <c r="N6" s="55"/>
      <c r="O6" s="56"/>
    </row>
    <row r="7" spans="2:15">
      <c r="B7" s="53" t="s">
        <v>12</v>
      </c>
      <c r="C7" s="53" t="s">
        <v>12</v>
      </c>
      <c r="D7" s="53" t="s">
        <v>12</v>
      </c>
      <c r="E7" s="53" t="s">
        <v>12</v>
      </c>
      <c r="F7" s="53" t="s">
        <v>12</v>
      </c>
      <c r="G7" s="53" t="s">
        <v>12</v>
      </c>
      <c r="H7" s="53" t="s">
        <v>12</v>
      </c>
      <c r="I7" s="53" t="s">
        <v>12</v>
      </c>
      <c r="J7" s="55" t="s">
        <v>13</v>
      </c>
      <c r="K7" s="55"/>
      <c r="L7" s="56"/>
      <c r="M7" s="56"/>
      <c r="N7" s="56"/>
      <c r="O7" s="56"/>
    </row>
    <row r="8" spans="2:15">
      <c r="B8" s="53" t="s">
        <v>59</v>
      </c>
      <c r="C8" s="53" t="s">
        <v>59</v>
      </c>
      <c r="D8" s="53" t="s">
        <v>59</v>
      </c>
      <c r="E8" s="53" t="s">
        <v>59</v>
      </c>
      <c r="F8" s="53" t="s">
        <v>59</v>
      </c>
      <c r="G8" s="53" t="s">
        <v>59</v>
      </c>
      <c r="H8" s="53" t="s">
        <v>59</v>
      </c>
      <c r="I8" s="53" t="s">
        <v>59</v>
      </c>
      <c r="J8" s="55" t="s">
        <v>15</v>
      </c>
      <c r="K8" s="55"/>
      <c r="L8" s="56"/>
      <c r="M8" s="56"/>
      <c r="N8" s="56"/>
      <c r="O8" s="56"/>
    </row>
    <row r="9" spans="2:15">
      <c r="B9" s="54" t="s">
        <v>17</v>
      </c>
      <c r="C9" s="54" t="s">
        <v>17</v>
      </c>
      <c r="D9" s="54" t="s">
        <v>17</v>
      </c>
      <c r="E9" s="54" t="s">
        <v>17</v>
      </c>
      <c r="F9" s="54" t="s">
        <v>17</v>
      </c>
      <c r="G9" s="54" t="s">
        <v>18</v>
      </c>
      <c r="H9" s="54" t="s">
        <v>18</v>
      </c>
      <c r="I9" s="54" t="s">
        <v>18</v>
      </c>
      <c r="J9" s="54" t="s">
        <v>16</v>
      </c>
      <c r="K9" s="54"/>
      <c r="L9" s="57"/>
      <c r="M9" s="57"/>
      <c r="N9" s="57"/>
      <c r="O9" s="57"/>
    </row>
    <row r="10" spans="2:15">
      <c r="B10" s="54" t="s">
        <v>17</v>
      </c>
      <c r="C10" s="54" t="s">
        <v>17</v>
      </c>
      <c r="D10" s="54" t="s">
        <v>17</v>
      </c>
      <c r="E10" s="54" t="s">
        <v>17</v>
      </c>
      <c r="F10" s="54" t="s">
        <v>17</v>
      </c>
      <c r="G10" s="54" t="s">
        <v>20</v>
      </c>
      <c r="H10" s="54" t="s">
        <v>21</v>
      </c>
      <c r="I10" s="54"/>
      <c r="J10" s="54" t="s">
        <v>84</v>
      </c>
      <c r="K10" s="54"/>
      <c r="L10" s="57"/>
      <c r="M10" s="57"/>
      <c r="N10" s="57"/>
      <c r="O10" s="57"/>
    </row>
    <row r="11" spans="2:15" ht="42.75">
      <c r="B11" s="20" t="s">
        <v>23</v>
      </c>
      <c r="C11" s="20" t="s">
        <v>24</v>
      </c>
      <c r="D11" s="20" t="s">
        <v>25</v>
      </c>
      <c r="E11" s="20" t="s">
        <v>28</v>
      </c>
      <c r="F11" s="20" t="s">
        <v>26</v>
      </c>
      <c r="G11" s="20" t="s">
        <v>27</v>
      </c>
      <c r="H11" s="20" t="s">
        <v>85</v>
      </c>
      <c r="I11" s="20" t="s">
        <v>86</v>
      </c>
      <c r="J11" s="10" t="s">
        <v>87</v>
      </c>
      <c r="K11" s="58" t="s">
        <v>88</v>
      </c>
      <c r="L11" s="59"/>
      <c r="M11" s="60"/>
      <c r="N11" s="60"/>
      <c r="O11" s="61"/>
    </row>
    <row r="12" spans="2:15">
      <c r="B12" s="12">
        <v>1</v>
      </c>
      <c r="C12" s="12" t="s">
        <v>37</v>
      </c>
      <c r="D12" s="12" t="s">
        <v>38</v>
      </c>
      <c r="E12" s="12" t="s">
        <v>37</v>
      </c>
      <c r="F12" s="12" t="s">
        <v>39</v>
      </c>
      <c r="G12" s="12" t="s">
        <v>67</v>
      </c>
      <c r="H12" s="12" t="s">
        <v>43</v>
      </c>
      <c r="I12" s="12" t="s">
        <v>43</v>
      </c>
      <c r="J12" s="12" t="s">
        <v>37</v>
      </c>
      <c r="K12" s="62" t="s">
        <v>37</v>
      </c>
      <c r="L12" s="54"/>
      <c r="M12" s="54"/>
      <c r="N12" s="54"/>
      <c r="O12" s="57"/>
    </row>
    <row r="13" spans="2:15">
      <c r="B13" s="3">
        <v>2</v>
      </c>
      <c r="C13" s="3" t="s">
        <v>37</v>
      </c>
      <c r="D13" s="3" t="s">
        <v>68</v>
      </c>
      <c r="E13" s="3" t="s">
        <v>37</v>
      </c>
      <c r="F13" s="3" t="s">
        <v>69</v>
      </c>
      <c r="G13" s="3" t="s">
        <v>70</v>
      </c>
      <c r="H13" s="3" t="s">
        <v>43</v>
      </c>
      <c r="I13" s="3" t="s">
        <v>43</v>
      </c>
    </row>
    <row r="14" spans="2:15">
      <c r="B14" s="3">
        <v>3</v>
      </c>
      <c r="C14" s="3" t="s">
        <v>37</v>
      </c>
      <c r="D14" s="3" t="s">
        <v>71</v>
      </c>
      <c r="E14" s="3" t="s">
        <v>37</v>
      </c>
      <c r="F14" s="3" t="s">
        <v>69</v>
      </c>
      <c r="G14" s="3" t="s">
        <v>70</v>
      </c>
      <c r="H14" s="3" t="s">
        <v>43</v>
      </c>
      <c r="I14" s="3" t="s">
        <v>43</v>
      </c>
    </row>
    <row r="15" spans="2:15">
      <c r="B15" s="3">
        <v>4</v>
      </c>
      <c r="C15" s="3" t="s">
        <v>37</v>
      </c>
      <c r="D15" s="3" t="s">
        <v>72</v>
      </c>
      <c r="E15" s="3" t="s">
        <v>37</v>
      </c>
      <c r="F15" s="3" t="s">
        <v>73</v>
      </c>
      <c r="G15" s="3" t="s">
        <v>67</v>
      </c>
      <c r="H15" s="3" t="s">
        <v>43</v>
      </c>
      <c r="I15" s="3" t="s">
        <v>43</v>
      </c>
    </row>
    <row r="16" spans="2:15">
      <c r="B16" s="3">
        <v>5</v>
      </c>
      <c r="C16" s="3" t="s">
        <v>37</v>
      </c>
      <c r="D16" s="3" t="s">
        <v>74</v>
      </c>
      <c r="E16" s="3" t="s">
        <v>37</v>
      </c>
      <c r="F16" s="3" t="s">
        <v>75</v>
      </c>
      <c r="G16" s="3" t="s">
        <v>76</v>
      </c>
      <c r="H16" s="3" t="s">
        <v>43</v>
      </c>
      <c r="I16" s="3" t="s">
        <v>43</v>
      </c>
    </row>
    <row r="17" spans="2:9">
      <c r="B17" s="3">
        <v>6</v>
      </c>
      <c r="C17" s="3" t="s">
        <v>37</v>
      </c>
      <c r="D17" s="3" t="s">
        <v>77</v>
      </c>
      <c r="E17" s="3" t="s">
        <v>37</v>
      </c>
      <c r="F17" s="3" t="s">
        <v>75</v>
      </c>
      <c r="G17" s="3" t="s">
        <v>78</v>
      </c>
      <c r="H17" s="3" t="s">
        <v>43</v>
      </c>
      <c r="I17" s="3" t="s">
        <v>43</v>
      </c>
    </row>
    <row r="18" spans="2:9">
      <c r="B18" s="3">
        <v>7</v>
      </c>
      <c r="C18" s="3" t="s">
        <v>37</v>
      </c>
      <c r="D18" s="3" t="s">
        <v>79</v>
      </c>
      <c r="E18" s="3" t="s">
        <v>37</v>
      </c>
      <c r="F18" s="3" t="s">
        <v>75</v>
      </c>
      <c r="G18" s="3" t="s">
        <v>80</v>
      </c>
      <c r="H18" s="3" t="s">
        <v>43</v>
      </c>
      <c r="I18" s="3" t="s">
        <v>43</v>
      </c>
    </row>
    <row r="19" spans="2:9">
      <c r="B19" s="3">
        <v>8</v>
      </c>
      <c r="C19" s="3" t="s">
        <v>37</v>
      </c>
      <c r="D19" s="3" t="s">
        <v>81</v>
      </c>
      <c r="E19" s="3" t="s">
        <v>37</v>
      </c>
      <c r="F19" s="3" t="s">
        <v>75</v>
      </c>
      <c r="G19" s="3" t="s">
        <v>82</v>
      </c>
      <c r="H19" s="3" t="s">
        <v>43</v>
      </c>
      <c r="I19" s="3" t="s">
        <v>43</v>
      </c>
    </row>
    <row r="20" spans="2:9">
      <c r="B20" s="3">
        <v>9</v>
      </c>
      <c r="C20" s="3" t="s">
        <v>37</v>
      </c>
      <c r="D20" s="3" t="s">
        <v>83</v>
      </c>
      <c r="E20" s="3" t="s">
        <v>37</v>
      </c>
      <c r="F20" s="3" t="s">
        <v>75</v>
      </c>
      <c r="G20" s="3" t="s">
        <v>82</v>
      </c>
      <c r="H20" s="3" t="s">
        <v>43</v>
      </c>
      <c r="I20" s="3" t="s">
        <v>43</v>
      </c>
    </row>
  </sheetData>
  <mergeCells count="26">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2024-08-06T11:16:51Z</dcterms:modified>
</cp:coreProperties>
</file>