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</sheets>
  <calcPr calcId="162913"/>
</workbook>
</file>

<file path=xl/calcChain.xml><?xml version="1.0" encoding="utf-8"?>
<calcChain xmlns="http://schemas.openxmlformats.org/spreadsheetml/2006/main">
  <c r="AA18" i="1" l="1"/>
  <c r="AA19" i="1" s="1"/>
  <c r="AA17" i="1"/>
  <c r="U17" i="1"/>
  <c r="U18" i="1" l="1"/>
  <c r="U19" i="1" s="1"/>
  <c r="O17" i="1"/>
  <c r="H13" i="2" l="1"/>
  <c r="J13" i="2"/>
  <c r="J12" i="2" s="1"/>
  <c r="J12" i="1" s="1"/>
  <c r="N12" i="1" s="1"/>
  <c r="L13" i="2"/>
  <c r="L12" i="2" s="1"/>
  <c r="P12" i="1" s="1"/>
  <c r="T12" i="1" s="1"/>
  <c r="N13" i="2"/>
  <c r="N12" i="2" s="1"/>
  <c r="V12" i="1" s="1"/>
  <c r="Z12" i="1" s="1"/>
  <c r="X13" i="1" l="1"/>
  <c r="AA12" i="1"/>
  <c r="AA13" i="1" s="1"/>
  <c r="O12" i="1"/>
  <c r="O13" i="1" s="1"/>
  <c r="O18" i="1" s="1"/>
  <c r="O19" i="1" s="1"/>
  <c r="L13" i="1"/>
  <c r="R13" i="1"/>
  <c r="U12" i="1"/>
  <c r="U13" i="1" s="1"/>
  <c r="H12" i="2"/>
</calcChain>
</file>

<file path=xl/sharedStrings.xml><?xml version="1.0" encoding="utf-8"?>
<sst xmlns="http://schemas.openxmlformats.org/spreadsheetml/2006/main" count="308" uniqueCount="85">
  <si>
    <t>RFQ No: R1439
 COST COMPARISON REPORT</t>
  </si>
  <si>
    <t>Comp. Date : 29/07/2024</t>
  </si>
  <si>
    <t>Vendor Name : JORDANS LIGHTING INDIA PRIVATE LIMITED (RV232422400)</t>
  </si>
  <si>
    <t>Vendor Name : J C LUMIERES (RV232417369)</t>
  </si>
  <si>
    <t>Vendor Name : CENZER INDUSTRIES LIMITED (RV232417189)</t>
  </si>
  <si>
    <t>RFQ #: R1439</t>
  </si>
  <si>
    <t>Contact Name : Vijaykumar Paskanti</t>
  </si>
  <si>
    <t>Contact Name : Manish Chheda</t>
  </si>
  <si>
    <t>Contact Name : Aditya Jain/Hitesh Jain</t>
  </si>
  <si>
    <t>RFQ Date : 23/07/2024 11:03:32</t>
  </si>
  <si>
    <t xml:space="preserve">Vendor City : </t>
  </si>
  <si>
    <t>BCD Date : 25/07/2024 23:07:00</t>
  </si>
  <si>
    <t xml:space="preserve">Telephone # : </t>
  </si>
  <si>
    <t>Mobile # : 09619995430</t>
  </si>
  <si>
    <t xml:space="preserve">Mobile # : </t>
  </si>
  <si>
    <t>PR Number : Semolina-2425-00487</t>
  </si>
  <si>
    <t>Email : vijaykumar@jordanslighting.in</t>
  </si>
  <si>
    <t>Email : jclumieres@gmail.com</t>
  </si>
  <si>
    <t xml:space="preserve">Email : aditya@cenzer.com </t>
  </si>
  <si>
    <t>Package / RFQ Name : PR for Lighting for MUM Jones The Grocer  International SWP...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</si>
  <si>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</si>
  <si>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</si>
  <si>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</si>
  <si>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</si>
  <si>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</si>
  <si>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</si>
  <si>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</si>
  <si>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</si>
  <si>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</si>
  <si>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</si>
  <si>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</si>
  <si>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</si>
  <si>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</si>
  <si>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</si>
  <si>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</si>
  <si>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</si>
  <si>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</si>
  <si>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</si>
  <si>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</si>
  <si>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</si>
  <si>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</si>
  <si>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</si>
  <si>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</si>
  <si>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</si>
  <si>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</si>
  <si>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Lighting</t>
  </si>
  <si>
    <t>NOS</t>
  </si>
  <si>
    <t>1.00</t>
  </si>
  <si>
    <t>JORDANS LIGHTING INDIA PRIVATE LIMITED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</si>
  <si>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</si>
  <si>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</si>
  <si>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</si>
  <si>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</si>
  <si>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</si>
  <si>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</si>
  <si>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</si>
  <si>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</si>
  <si>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</si>
  <si>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</si>
  <si>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</si>
  <si>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</si>
  <si>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</si>
  <si>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</si>
  <si>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</si>
  <si>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T054186</t>
  </si>
  <si>
    <t>Lightique Concept</t>
  </si>
  <si>
    <t>Not Participate</t>
  </si>
  <si>
    <t>RV232422400</t>
  </si>
  <si>
    <t>Participate</t>
  </si>
  <si>
    <t>RV232417369</t>
  </si>
  <si>
    <t>J C LUMIERES</t>
  </si>
  <si>
    <t>RV232417189</t>
  </si>
  <si>
    <t>CENZER INDUSTRIES LIMITED</t>
  </si>
  <si>
    <t>Vendor Name : JORDANS LIGHTING INDIA PRIVATE LIMITED</t>
  </si>
  <si>
    <t>Vendor Name : J C LUMIERES</t>
  </si>
  <si>
    <t>Vendor Name : CENZER INDUSTRIES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</si>
  <si>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</si>
  <si>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</si>
  <si>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</si>
  <si>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</si>
  <si>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</si>
  <si>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</si>
  <si>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</si>
  <si>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Lighting for MUM Jones The Grocer  International SWP</t>
  </si>
  <si>
    <t>DECORATIVE PENDANT LIGHT
15W LED, 4000K, IP20, GOLD FINISH, 
BOTTOM OF LIGHT-2400mm FROM FFL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</si>
</sst>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3" fontId="1" fillId="4" borderId="7" xfId="0" applyNumberFormat="1" applyFont="1" applyFill="1" applyBorder="1" applyAlignment="1" applyProtection="1">
      <alignment horizontal="right"/>
    </xf>
    <xf numFmtId="3" fontId="6" fillId="3" borderId="7" xfId="0" applyNumberFormat="1" applyFont="1" applyFill="1" applyBorder="1" applyAlignment="1" applyProtection="1">
      <alignment horizontal="right"/>
    </xf>
    <xf numFmtId="10" fontId="1" fillId="0" borderId="7" xfId="0" applyNumberFormat="1" applyFont="1" applyBorder="1" applyAlignment="1" applyProtection="1">
      <alignment wrapText="1"/>
    </xf>
    <xf numFmtId="1" fontId="1" fillId="0" borderId="7" xfId="0" applyNumberFormat="1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right" wrapText="1"/>
    </xf>
    <xf numFmtId="1" fontId="1" fillId="0" borderId="7" xfId="0" applyNumberFormat="1" applyFont="1" applyBorder="1" applyAlignment="1" applyProtection="1">
      <alignment wrapText="1"/>
    </xf>
    <xf numFmtId="1" fontId="1" fillId="2" borderId="7" xfId="0" applyNumberFormat="1" applyFont="1" applyFill="1" applyBorder="1" applyAlignment="1" applyProtection="1">
      <alignment wrapText="1"/>
    </xf>
    <xf numFmtId="3" fontId="1" fillId="0" borderId="7" xfId="0" applyNumberFormat="1" applyFont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164" fontId="1" fillId="0" borderId="7" xfId="1" applyNumberFormat="1" applyFont="1" applyBorder="1" applyAlignment="1" applyProtection="1">
      <alignment horizontal="center" vertical="center" wrapText="1"/>
    </xf>
    <xf numFmtId="164" fontId="1" fillId="2" borderId="7" xfId="1" applyNumberFormat="1" applyFont="1" applyFill="1" applyBorder="1" applyAlignment="1" applyProtection="1">
      <alignment horizontal="right" wrapText="1"/>
    </xf>
    <xf numFmtId="164" fontId="1" fillId="0" borderId="7" xfId="1" applyNumberFormat="1" applyFont="1" applyBorder="1" applyAlignment="1" applyProtection="1">
      <alignment horizontal="right" wrapText="1"/>
    </xf>
    <xf numFmtId="164" fontId="6" fillId="3" borderId="7" xfId="1" applyNumberFormat="1" applyFont="1" applyFill="1" applyBorder="1" applyAlignment="1" applyProtection="1">
      <alignment horizontal="center" vertical="center" wrapText="1"/>
    </xf>
    <xf numFmtId="164" fontId="1" fillId="0" borderId="7" xfId="1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2" borderId="5" xfId="0" applyNumberFormat="1" applyFont="1" applyFill="1" applyBorder="1" applyAlignment="1" applyProtection="1">
      <alignment wrapText="1"/>
    </xf>
    <xf numFmtId="0" fontId="0" fillId="2" borderId="5" xfId="0" applyFill="1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5"/>
  <sheetViews>
    <sheetView tabSelected="1" workbookViewId="0">
      <selection activeCell="O15" sqref="O15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18.140625" style="1" bestFit="1" customWidth="1"/>
    <col min="5" max="5" width="5.42578125" style="1" bestFit="1" customWidth="1"/>
    <col min="6" max="6" width="4.85546875" style="1" bestFit="1" customWidth="1"/>
    <col min="7" max="7" width="16.28515625" style="1" hidden="1" customWidth="1"/>
    <col min="8" max="8" width="12.85546875" style="1" hidden="1" customWidth="1"/>
    <col min="9" max="9" width="8.7109375" style="1" hidden="1" customWidth="1"/>
    <col min="10" max="10" width="14.7109375" style="1" bestFit="1" customWidth="1"/>
    <col min="11" max="11" width="10.140625" style="1" hidden="1" customWidth="1"/>
    <col min="12" max="12" width="8" style="1" bestFit="1" customWidth="1"/>
    <col min="13" max="13" width="8.7109375" style="1" hidden="1" customWidth="1"/>
    <col min="14" max="14" width="9.7109375" style="1" hidden="1" customWidth="1"/>
    <col min="15" max="15" width="8" style="1" bestFit="1" customWidth="1"/>
    <col min="16" max="16" width="14.42578125" style="1" customWidth="1"/>
    <col min="17" max="17" width="8.140625" style="1" hidden="1" customWidth="1"/>
    <col min="18" max="18" width="8" style="1" bestFit="1" customWidth="1"/>
    <col min="19" max="19" width="8.7109375" style="1" hidden="1" customWidth="1"/>
    <col min="20" max="20" width="9.7109375" style="1" hidden="1" customWidth="1"/>
    <col min="21" max="21" width="8" style="1" bestFit="1" customWidth="1"/>
    <col min="22" max="22" width="14.42578125" style="1" customWidth="1"/>
    <col min="23" max="23" width="8.140625" style="1" hidden="1" customWidth="1"/>
    <col min="24" max="24" width="8" style="1" bestFit="1" customWidth="1"/>
    <col min="25" max="25" width="8.7109375" style="1" hidden="1" customWidth="1"/>
    <col min="26" max="26" width="9.7109375" style="1" hidden="1" customWidth="1"/>
    <col min="27" max="27" width="8" style="1" bestFit="1" customWidth="1"/>
    <col min="28" max="16381" width="9.140625" style="1" customWidth="1"/>
  </cols>
  <sheetData>
    <row r="1" spans="2:30" ht="30.75" customHeight="1">
      <c r="B1" s="59"/>
      <c r="C1" s="59"/>
      <c r="D1" s="61" t="s">
        <v>0</v>
      </c>
      <c r="E1" s="61" t="s">
        <v>0</v>
      </c>
      <c r="F1" s="62" t="s">
        <v>0</v>
      </c>
      <c r="G1" s="65" t="s">
        <v>1</v>
      </c>
      <c r="H1" s="65" t="s">
        <v>1</v>
      </c>
      <c r="I1" s="65" t="s">
        <v>1</v>
      </c>
      <c r="J1" s="54" t="s">
        <v>2</v>
      </c>
      <c r="K1" s="54"/>
      <c r="L1" s="55"/>
      <c r="M1" s="55"/>
      <c r="N1" s="55"/>
      <c r="O1" s="55"/>
      <c r="P1" s="54" t="s">
        <v>3</v>
      </c>
      <c r="Q1" s="54"/>
      <c r="R1" s="55"/>
      <c r="S1" s="55"/>
      <c r="T1" s="55"/>
      <c r="U1" s="55"/>
      <c r="V1" s="54" t="s">
        <v>4</v>
      </c>
      <c r="W1" s="54"/>
      <c r="X1" s="55"/>
      <c r="Y1" s="55"/>
      <c r="Z1" s="55"/>
      <c r="AA1" s="55"/>
    </row>
    <row r="2" spans="2:30">
      <c r="B2" s="60"/>
      <c r="C2" s="60"/>
      <c r="D2" s="63" t="s">
        <v>0</v>
      </c>
      <c r="E2" s="63" t="s">
        <v>0</v>
      </c>
      <c r="F2" s="64" t="s">
        <v>0</v>
      </c>
      <c r="G2" s="66" t="s">
        <v>5</v>
      </c>
      <c r="H2" s="66" t="s">
        <v>5</v>
      </c>
      <c r="I2" s="66" t="s">
        <v>5</v>
      </c>
      <c r="J2" s="52" t="s">
        <v>6</v>
      </c>
      <c r="K2" s="52"/>
      <c r="L2" s="53"/>
      <c r="M2" s="53"/>
      <c r="N2" s="53"/>
      <c r="O2" s="53"/>
      <c r="P2" s="52" t="s">
        <v>7</v>
      </c>
      <c r="Q2" s="52"/>
      <c r="R2" s="53"/>
      <c r="S2" s="53"/>
      <c r="T2" s="53"/>
      <c r="U2" s="53"/>
      <c r="V2" s="52" t="s">
        <v>8</v>
      </c>
      <c r="W2" s="52"/>
      <c r="X2" s="53"/>
      <c r="Y2" s="53"/>
      <c r="Z2" s="53"/>
      <c r="AA2" s="53"/>
      <c r="AB2" s="6"/>
      <c r="AC2" s="6"/>
      <c r="AD2" s="7"/>
    </row>
    <row r="3" spans="2:30">
      <c r="B3" s="60"/>
      <c r="C3" s="60"/>
      <c r="D3" s="63" t="s">
        <v>0</v>
      </c>
      <c r="E3" s="63" t="s">
        <v>0</v>
      </c>
      <c r="F3" s="64" t="s">
        <v>0</v>
      </c>
      <c r="G3" s="66" t="s">
        <v>9</v>
      </c>
      <c r="H3" s="66" t="s">
        <v>9</v>
      </c>
      <c r="I3" s="66" t="s">
        <v>9</v>
      </c>
      <c r="J3" s="52" t="s">
        <v>10</v>
      </c>
      <c r="K3" s="52"/>
      <c r="L3" s="53"/>
      <c r="M3" s="53"/>
      <c r="N3" s="53"/>
      <c r="O3" s="53"/>
      <c r="P3" s="52" t="s">
        <v>10</v>
      </c>
      <c r="Q3" s="52"/>
      <c r="R3" s="53"/>
      <c r="S3" s="53"/>
      <c r="T3" s="53"/>
      <c r="U3" s="53"/>
      <c r="V3" s="52" t="s">
        <v>10</v>
      </c>
      <c r="W3" s="52"/>
      <c r="X3" s="53"/>
      <c r="Y3" s="53"/>
      <c r="Z3" s="53"/>
      <c r="AA3" s="53"/>
      <c r="AB3" s="6"/>
      <c r="AC3" s="6"/>
      <c r="AD3" s="7"/>
    </row>
    <row r="4" spans="2:30">
      <c r="B4" s="60"/>
      <c r="C4" s="60"/>
      <c r="D4" s="63" t="s">
        <v>0</v>
      </c>
      <c r="E4" s="63" t="s">
        <v>0</v>
      </c>
      <c r="F4" s="64" t="s">
        <v>0</v>
      </c>
      <c r="G4" s="66" t="s">
        <v>11</v>
      </c>
      <c r="H4" s="66" t="s">
        <v>11</v>
      </c>
      <c r="I4" s="66" t="s">
        <v>11</v>
      </c>
      <c r="J4" s="52" t="s">
        <v>12</v>
      </c>
      <c r="K4" s="52"/>
      <c r="L4" s="53"/>
      <c r="M4" s="53"/>
      <c r="N4" s="53"/>
      <c r="O4" s="53"/>
      <c r="P4" s="52" t="s">
        <v>12</v>
      </c>
      <c r="Q4" s="52"/>
      <c r="R4" s="53"/>
      <c r="S4" s="53"/>
      <c r="T4" s="53"/>
      <c r="U4" s="53"/>
      <c r="V4" s="52" t="s">
        <v>12</v>
      </c>
      <c r="W4" s="52"/>
      <c r="X4" s="53"/>
      <c r="Y4" s="53"/>
      <c r="Z4" s="53"/>
      <c r="AA4" s="53"/>
      <c r="AB4" s="6"/>
      <c r="AC4" s="6"/>
      <c r="AD4" s="7"/>
    </row>
    <row r="5" spans="2:30">
      <c r="B5" s="60"/>
      <c r="C5" s="60"/>
      <c r="D5" s="63" t="s">
        <v>0</v>
      </c>
      <c r="E5" s="63" t="s">
        <v>0</v>
      </c>
      <c r="F5" s="64" t="s">
        <v>0</v>
      </c>
      <c r="G5" s="60"/>
      <c r="H5" s="60"/>
      <c r="I5" s="60"/>
      <c r="J5" s="52" t="s">
        <v>13</v>
      </c>
      <c r="K5" s="52"/>
      <c r="L5" s="53"/>
      <c r="M5" s="53"/>
      <c r="N5" s="53"/>
      <c r="O5" s="53"/>
      <c r="P5" s="52" t="s">
        <v>14</v>
      </c>
      <c r="Q5" s="52"/>
      <c r="R5" s="53"/>
      <c r="S5" s="53"/>
      <c r="T5" s="53"/>
      <c r="U5" s="53"/>
      <c r="V5" s="52" t="s">
        <v>14</v>
      </c>
      <c r="W5" s="52"/>
      <c r="X5" s="53"/>
      <c r="Y5" s="53"/>
      <c r="Z5" s="53"/>
      <c r="AA5" s="53"/>
      <c r="AB5" s="6"/>
      <c r="AC5" s="6"/>
      <c r="AD5" s="7"/>
    </row>
    <row r="6" spans="2:30">
      <c r="B6" s="56" t="s">
        <v>15</v>
      </c>
      <c r="C6" s="56" t="s">
        <v>15</v>
      </c>
      <c r="D6" s="56" t="s">
        <v>15</v>
      </c>
      <c r="E6" s="56" t="s">
        <v>15</v>
      </c>
      <c r="F6" s="56" t="s">
        <v>15</v>
      </c>
      <c r="G6" s="56" t="s">
        <v>15</v>
      </c>
      <c r="H6" s="56" t="s">
        <v>15</v>
      </c>
      <c r="I6" s="56" t="s">
        <v>15</v>
      </c>
      <c r="J6" s="48" t="s">
        <v>16</v>
      </c>
      <c r="K6" s="48"/>
      <c r="L6" s="49"/>
      <c r="M6" s="49"/>
      <c r="N6" s="49"/>
      <c r="O6" s="49"/>
      <c r="P6" s="48" t="s">
        <v>17</v>
      </c>
      <c r="Q6" s="48"/>
      <c r="R6" s="49"/>
      <c r="S6" s="49"/>
      <c r="T6" s="49"/>
      <c r="U6" s="49"/>
      <c r="V6" s="48" t="s">
        <v>18</v>
      </c>
      <c r="W6" s="48"/>
      <c r="X6" s="49"/>
      <c r="Y6" s="49"/>
      <c r="Z6" s="49"/>
      <c r="AA6" s="49"/>
      <c r="AB6" s="6"/>
      <c r="AC6" s="6"/>
      <c r="AD6" s="7"/>
    </row>
    <row r="7" spans="2:30">
      <c r="B7" s="57" t="s">
        <v>19</v>
      </c>
      <c r="C7" s="57" t="s">
        <v>19</v>
      </c>
      <c r="D7" s="57" t="s">
        <v>19</v>
      </c>
      <c r="E7" s="57" t="s">
        <v>19</v>
      </c>
      <c r="F7" s="57" t="s">
        <v>19</v>
      </c>
      <c r="G7" s="57" t="s">
        <v>19</v>
      </c>
      <c r="H7" s="57" t="s">
        <v>19</v>
      </c>
      <c r="I7" s="57" t="s">
        <v>19</v>
      </c>
      <c r="J7" s="48" t="s">
        <v>20</v>
      </c>
      <c r="K7" s="48"/>
      <c r="L7" s="49"/>
      <c r="M7" s="49"/>
      <c r="N7" s="49"/>
      <c r="O7" s="49"/>
      <c r="P7" s="48" t="s">
        <v>20</v>
      </c>
      <c r="Q7" s="48"/>
      <c r="R7" s="49"/>
      <c r="S7" s="49"/>
      <c r="T7" s="49"/>
      <c r="U7" s="49"/>
      <c r="V7" s="48" t="s">
        <v>20</v>
      </c>
      <c r="W7" s="48"/>
      <c r="X7" s="49"/>
      <c r="Y7" s="49"/>
      <c r="Z7" s="49"/>
      <c r="AA7" s="49"/>
      <c r="AB7" s="6"/>
      <c r="AC7" s="6"/>
      <c r="AD7" s="7"/>
    </row>
    <row r="8" spans="2:30">
      <c r="B8" s="57" t="s">
        <v>21</v>
      </c>
      <c r="C8" s="57" t="s">
        <v>21</v>
      </c>
      <c r="D8" s="57" t="s">
        <v>21</v>
      </c>
      <c r="E8" s="57" t="s">
        <v>21</v>
      </c>
      <c r="F8" s="57" t="s">
        <v>21</v>
      </c>
      <c r="G8" s="57" t="s">
        <v>21</v>
      </c>
      <c r="H8" s="57" t="s">
        <v>21</v>
      </c>
      <c r="I8" s="57" t="s">
        <v>21</v>
      </c>
      <c r="J8" s="48" t="s">
        <v>22</v>
      </c>
      <c r="K8" s="48"/>
      <c r="L8" s="49"/>
      <c r="M8" s="48" t="s">
        <v>23</v>
      </c>
      <c r="N8" s="48"/>
      <c r="O8" s="49"/>
      <c r="P8" s="48" t="s">
        <v>22</v>
      </c>
      <c r="Q8" s="48"/>
      <c r="R8" s="49"/>
      <c r="S8" s="48" t="s">
        <v>23</v>
      </c>
      <c r="T8" s="48"/>
      <c r="U8" s="49"/>
      <c r="V8" s="48" t="s">
        <v>22</v>
      </c>
      <c r="W8" s="48"/>
      <c r="X8" s="49"/>
      <c r="Y8" s="48" t="s">
        <v>23</v>
      </c>
      <c r="Z8" s="48"/>
      <c r="AA8" s="49"/>
      <c r="AB8" s="6"/>
      <c r="AC8" s="6"/>
      <c r="AD8" s="7"/>
    </row>
    <row r="9" spans="2:30">
      <c r="B9" s="58" t="s">
        <v>24</v>
      </c>
      <c r="C9" s="58" t="s">
        <v>24</v>
      </c>
      <c r="D9" s="58" t="s">
        <v>24</v>
      </c>
      <c r="E9" s="58" t="s">
        <v>24</v>
      </c>
      <c r="F9" s="58" t="s">
        <v>24</v>
      </c>
      <c r="G9" s="47" t="s">
        <v>25</v>
      </c>
      <c r="H9" s="47" t="s">
        <v>25</v>
      </c>
      <c r="I9" s="47" t="s">
        <v>25</v>
      </c>
      <c r="J9" s="47" t="s">
        <v>26</v>
      </c>
      <c r="K9" s="47"/>
      <c r="L9" s="50"/>
      <c r="M9" s="50"/>
      <c r="N9" s="50"/>
      <c r="O9" s="50"/>
      <c r="P9" s="47" t="s">
        <v>26</v>
      </c>
      <c r="Q9" s="47"/>
      <c r="R9" s="50"/>
      <c r="S9" s="50"/>
      <c r="T9" s="50"/>
      <c r="U9" s="50"/>
      <c r="V9" s="47" t="s">
        <v>26</v>
      </c>
      <c r="W9" s="47"/>
      <c r="X9" s="50"/>
      <c r="Y9" s="50"/>
      <c r="Z9" s="50"/>
      <c r="AA9" s="50"/>
      <c r="AB9" s="6"/>
      <c r="AC9" s="6"/>
      <c r="AD9" s="7"/>
    </row>
    <row r="10" spans="2:30">
      <c r="B10" s="58" t="s">
        <v>24</v>
      </c>
      <c r="C10" s="58" t="s">
        <v>24</v>
      </c>
      <c r="D10" s="58" t="s">
        <v>24</v>
      </c>
      <c r="E10" s="58" t="s">
        <v>24</v>
      </c>
      <c r="F10" s="58" t="s">
        <v>24</v>
      </c>
      <c r="G10" s="47" t="s">
        <v>27</v>
      </c>
      <c r="H10" s="47" t="s">
        <v>28</v>
      </c>
      <c r="I10" s="47"/>
      <c r="J10" s="47" t="s">
        <v>29</v>
      </c>
      <c r="K10" s="47"/>
      <c r="L10" s="50"/>
      <c r="M10" s="50"/>
      <c r="N10" s="50"/>
      <c r="O10" s="50"/>
      <c r="P10" s="47" t="s">
        <v>29</v>
      </c>
      <c r="Q10" s="47"/>
      <c r="R10" s="50"/>
      <c r="S10" s="50"/>
      <c r="T10" s="50"/>
      <c r="U10" s="50"/>
      <c r="V10" s="47" t="s">
        <v>29</v>
      </c>
      <c r="W10" s="47"/>
      <c r="X10" s="50"/>
      <c r="Y10" s="50"/>
      <c r="Z10" s="50"/>
      <c r="AA10" s="50"/>
      <c r="AB10" s="6"/>
      <c r="AC10" s="6"/>
      <c r="AD10" s="7"/>
    </row>
    <row r="11" spans="2:30" ht="30">
      <c r="B11" s="9" t="s">
        <v>30</v>
      </c>
      <c r="C11" s="9" t="s">
        <v>31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36</v>
      </c>
      <c r="I11" s="9" t="s">
        <v>37</v>
      </c>
      <c r="J11" s="41" t="s">
        <v>38</v>
      </c>
      <c r="K11" s="41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9" t="s">
        <v>38</v>
      </c>
      <c r="Q11" s="9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9" t="s">
        <v>38</v>
      </c>
      <c r="W11" s="9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  <c r="AB11" s="15"/>
      <c r="AC11" s="15"/>
      <c r="AD11" s="16"/>
    </row>
    <row r="12" spans="2:30">
      <c r="B12" s="11">
        <v>1</v>
      </c>
      <c r="C12" s="11" t="s">
        <v>44</v>
      </c>
      <c r="D12" s="11" t="s">
        <v>45</v>
      </c>
      <c r="E12" s="11" t="s">
        <v>46</v>
      </c>
      <c r="F12" s="11" t="s">
        <v>47</v>
      </c>
      <c r="G12" s="11" t="s">
        <v>44</v>
      </c>
      <c r="H12" s="4"/>
      <c r="I12" s="4"/>
      <c r="J12" s="32">
        <f>'BOQ Price Bid'!J12</f>
        <v>66000</v>
      </c>
      <c r="K12" s="40">
        <v>0</v>
      </c>
      <c r="L12" s="27">
        <v>18</v>
      </c>
      <c r="M12" s="27" t="s">
        <v>44</v>
      </c>
      <c r="N12" s="36">
        <f>J12</f>
        <v>66000</v>
      </c>
      <c r="O12" s="33">
        <f>N12</f>
        <v>66000</v>
      </c>
      <c r="P12" s="32">
        <f>'BOQ Price Bid'!L12</f>
        <v>69000</v>
      </c>
      <c r="Q12" s="11">
        <v>0</v>
      </c>
      <c r="R12" s="27">
        <v>18</v>
      </c>
      <c r="S12" s="27" t="s">
        <v>44</v>
      </c>
      <c r="T12" s="33">
        <f>P12</f>
        <v>69000</v>
      </c>
      <c r="U12" s="33">
        <f>T12</f>
        <v>69000</v>
      </c>
      <c r="V12" s="32">
        <f>'BOQ Price Bid'!N12</f>
        <v>66000</v>
      </c>
      <c r="W12" s="11">
        <v>0</v>
      </c>
      <c r="X12" s="27">
        <v>18</v>
      </c>
      <c r="Y12" s="27" t="s">
        <v>44</v>
      </c>
      <c r="Z12" s="33">
        <f>V12</f>
        <v>66000</v>
      </c>
      <c r="AA12" s="33">
        <f>Z12</f>
        <v>66000</v>
      </c>
      <c r="AB12" s="12"/>
      <c r="AC12" s="6"/>
      <c r="AD12" s="7"/>
    </row>
    <row r="13" spans="2:30">
      <c r="B13" s="44" t="s">
        <v>49</v>
      </c>
      <c r="C13" s="44"/>
      <c r="D13" s="44"/>
      <c r="E13" s="44"/>
      <c r="F13" s="44"/>
      <c r="G13" s="44"/>
      <c r="H13" s="44"/>
      <c r="I13" s="44"/>
      <c r="J13" s="39"/>
      <c r="K13" s="14">
        <v>0</v>
      </c>
      <c r="L13" s="35">
        <f>N12*18%</f>
        <v>11880</v>
      </c>
      <c r="M13" s="29"/>
      <c r="N13" s="29"/>
      <c r="O13" s="34">
        <f>O12</f>
        <v>66000</v>
      </c>
      <c r="P13" s="8"/>
      <c r="Q13" s="14">
        <v>0</v>
      </c>
      <c r="R13" s="35">
        <f>T12*18%</f>
        <v>12420</v>
      </c>
      <c r="S13" s="29"/>
      <c r="T13" s="37"/>
      <c r="U13" s="34">
        <f>U12</f>
        <v>69000</v>
      </c>
      <c r="V13" s="8"/>
      <c r="W13" s="14">
        <v>0</v>
      </c>
      <c r="X13" s="35">
        <f>Z12*18%</f>
        <v>11880</v>
      </c>
      <c r="Y13" s="29"/>
      <c r="Z13" s="29"/>
      <c r="AA13" s="34">
        <f>AA12</f>
        <v>66000</v>
      </c>
      <c r="AB13" s="6"/>
      <c r="AC13" s="6"/>
      <c r="AD13" s="7"/>
    </row>
    <row r="14" spans="2:30">
      <c r="B14" s="47" t="s">
        <v>50</v>
      </c>
      <c r="C14" s="47"/>
      <c r="D14" s="47"/>
      <c r="E14" s="47"/>
      <c r="F14" s="47"/>
      <c r="G14" s="47"/>
      <c r="H14" s="47"/>
      <c r="I14" s="47"/>
      <c r="J14" s="39" t="s">
        <v>51</v>
      </c>
      <c r="K14" s="14">
        <v>0</v>
      </c>
      <c r="L14" s="39"/>
      <c r="M14" s="39"/>
      <c r="N14" s="39"/>
      <c r="O14" s="35">
        <v>0</v>
      </c>
      <c r="P14" s="8" t="s">
        <v>51</v>
      </c>
      <c r="Q14" s="14">
        <v>0</v>
      </c>
      <c r="R14" s="8"/>
      <c r="S14" s="8"/>
      <c r="T14" s="8"/>
      <c r="U14" s="14">
        <v>0</v>
      </c>
      <c r="V14" s="8" t="s">
        <v>51</v>
      </c>
      <c r="W14" s="14">
        <v>0</v>
      </c>
      <c r="X14" s="29"/>
      <c r="Y14" s="29"/>
      <c r="Z14" s="29"/>
      <c r="AA14" s="28">
        <v>0</v>
      </c>
      <c r="AB14" s="6"/>
      <c r="AC14" s="6"/>
      <c r="AD14" s="7"/>
    </row>
    <row r="15" spans="2:30">
      <c r="B15" s="47" t="s">
        <v>52</v>
      </c>
      <c r="C15" s="47"/>
      <c r="D15" s="47"/>
      <c r="E15" s="47"/>
      <c r="F15" s="47"/>
      <c r="G15" s="47"/>
      <c r="H15" s="47"/>
      <c r="I15" s="47"/>
      <c r="J15" s="39"/>
      <c r="K15" s="39"/>
      <c r="L15" s="39"/>
      <c r="M15" s="39"/>
      <c r="N15" s="26">
        <v>0</v>
      </c>
      <c r="O15" s="35">
        <v>3000</v>
      </c>
      <c r="P15" s="8"/>
      <c r="Q15" s="8"/>
      <c r="R15" s="8"/>
      <c r="S15" s="8"/>
      <c r="T15" s="26">
        <v>0</v>
      </c>
      <c r="U15" s="31">
        <v>12500</v>
      </c>
      <c r="V15" s="8"/>
      <c r="W15" s="8"/>
      <c r="X15" s="29"/>
      <c r="Y15" s="29"/>
      <c r="Z15" s="29">
        <v>0</v>
      </c>
      <c r="AA15" s="35">
        <v>12500</v>
      </c>
      <c r="AB15" s="6"/>
      <c r="AC15" s="6"/>
      <c r="AD15" s="7"/>
    </row>
    <row r="16" spans="2:30">
      <c r="B16" s="47" t="s">
        <v>53</v>
      </c>
      <c r="C16" s="47"/>
      <c r="D16" s="47"/>
      <c r="E16" s="47"/>
      <c r="F16" s="47"/>
      <c r="G16" s="47"/>
      <c r="H16" s="47"/>
      <c r="I16" s="47"/>
      <c r="J16" s="39"/>
      <c r="K16" s="39"/>
      <c r="L16" s="39"/>
      <c r="M16" s="39"/>
      <c r="N16" s="26">
        <v>0</v>
      </c>
      <c r="O16" s="35">
        <v>4000</v>
      </c>
      <c r="P16" s="8"/>
      <c r="Q16" s="8"/>
      <c r="R16" s="8"/>
      <c r="S16" s="8"/>
      <c r="T16" s="26">
        <v>0</v>
      </c>
      <c r="U16" s="31">
        <v>0</v>
      </c>
      <c r="V16" s="8"/>
      <c r="W16" s="8"/>
      <c r="X16" s="29"/>
      <c r="Y16" s="29"/>
      <c r="Z16" s="29">
        <v>0</v>
      </c>
      <c r="AA16" s="28">
        <v>0</v>
      </c>
      <c r="AB16" s="6"/>
      <c r="AC16" s="6"/>
      <c r="AD16" s="7"/>
    </row>
    <row r="17" spans="2:30">
      <c r="B17" s="44" t="s">
        <v>54</v>
      </c>
      <c r="C17" s="44"/>
      <c r="D17" s="44"/>
      <c r="E17" s="44"/>
      <c r="F17" s="44"/>
      <c r="G17" s="44"/>
      <c r="H17" s="44"/>
      <c r="I17" s="44"/>
      <c r="J17" s="39"/>
      <c r="K17" s="39"/>
      <c r="L17" s="39"/>
      <c r="M17" s="39"/>
      <c r="N17" s="39"/>
      <c r="O17" s="34">
        <f>SUM(O14:O16)</f>
        <v>7000</v>
      </c>
      <c r="P17" s="8"/>
      <c r="Q17" s="8"/>
      <c r="R17" s="8"/>
      <c r="S17" s="8"/>
      <c r="T17" s="8"/>
      <c r="U17" s="34">
        <f>SUM(U14:U16)</f>
        <v>12500</v>
      </c>
      <c r="V17" s="8"/>
      <c r="W17" s="8"/>
      <c r="X17" s="29"/>
      <c r="Y17" s="29"/>
      <c r="Z17" s="29"/>
      <c r="AA17" s="34">
        <f>SUM(AA14:AA16)</f>
        <v>12500</v>
      </c>
      <c r="AB17" s="6"/>
      <c r="AC17" s="6"/>
      <c r="AD17" s="7"/>
    </row>
    <row r="18" spans="2:30">
      <c r="B18" s="44" t="s">
        <v>55</v>
      </c>
      <c r="C18" s="44"/>
      <c r="D18" s="44"/>
      <c r="E18" s="44"/>
      <c r="F18" s="44"/>
      <c r="G18" s="44"/>
      <c r="H18" s="44"/>
      <c r="I18" s="44"/>
      <c r="J18" s="39"/>
      <c r="K18" s="39"/>
      <c r="L18" s="39"/>
      <c r="M18" s="39"/>
      <c r="N18" s="39"/>
      <c r="O18" s="34">
        <f>SUM(O13+O17)*18%</f>
        <v>13140</v>
      </c>
      <c r="P18" s="8"/>
      <c r="Q18" s="8"/>
      <c r="R18" s="8"/>
      <c r="S18" s="8"/>
      <c r="T18" s="8"/>
      <c r="U18" s="34">
        <f>SUM(U13+U17)*18%</f>
        <v>14670</v>
      </c>
      <c r="V18" s="8"/>
      <c r="W18" s="8"/>
      <c r="X18" s="29"/>
      <c r="Y18" s="29"/>
      <c r="Z18" s="29"/>
      <c r="AA18" s="34">
        <f>SUM(AA13+AA17)*18%</f>
        <v>14130</v>
      </c>
      <c r="AB18" s="6"/>
      <c r="AC18" s="6"/>
      <c r="AD18" s="7"/>
    </row>
    <row r="19" spans="2:30">
      <c r="B19" s="44" t="s">
        <v>56</v>
      </c>
      <c r="C19" s="44"/>
      <c r="D19" s="44"/>
      <c r="E19" s="44"/>
      <c r="F19" s="44"/>
      <c r="G19" s="44"/>
      <c r="H19" s="44"/>
      <c r="I19" s="44"/>
      <c r="J19" s="39"/>
      <c r="K19" s="39"/>
      <c r="L19" s="39"/>
      <c r="M19" s="39"/>
      <c r="N19" s="38" t="s">
        <v>57</v>
      </c>
      <c r="O19" s="34">
        <f>SUM(O13+O17+O18)</f>
        <v>86140</v>
      </c>
      <c r="P19" s="8"/>
      <c r="Q19" s="8"/>
      <c r="R19" s="8"/>
      <c r="S19" s="8"/>
      <c r="T19" s="13" t="s">
        <v>57</v>
      </c>
      <c r="U19" s="34">
        <f>SUM(U13+U17+U18)</f>
        <v>96170</v>
      </c>
      <c r="V19" s="8"/>
      <c r="W19" s="8"/>
      <c r="X19" s="29"/>
      <c r="Y19" s="29"/>
      <c r="Z19" s="30" t="s">
        <v>57</v>
      </c>
      <c r="AA19" s="34">
        <f>SUM(AA13+AA17+AA18)</f>
        <v>92630</v>
      </c>
      <c r="AB19" s="6"/>
      <c r="AC19" s="6"/>
      <c r="AD19" s="7"/>
    </row>
    <row r="20" spans="2:30">
      <c r="B20" s="45" t="s">
        <v>58</v>
      </c>
      <c r="C20" s="46"/>
      <c r="D20" s="46"/>
      <c r="E20" s="46"/>
      <c r="F20" s="46"/>
      <c r="G20" s="46"/>
      <c r="H20" s="46"/>
      <c r="I20" s="46"/>
      <c r="J20" s="45" t="s">
        <v>20</v>
      </c>
      <c r="K20" s="45" t="s">
        <v>20</v>
      </c>
    </row>
    <row r="21" spans="2:30">
      <c r="B21" s="3" t="s">
        <v>59</v>
      </c>
      <c r="C21" s="3" t="s">
        <v>60</v>
      </c>
      <c r="D21" s="45" t="s">
        <v>61</v>
      </c>
      <c r="E21" s="46"/>
      <c r="F21" s="46"/>
      <c r="G21" s="46"/>
      <c r="H21" s="46"/>
      <c r="I21" s="46"/>
      <c r="J21" s="3" t="s">
        <v>62</v>
      </c>
      <c r="K21" s="3" t="s">
        <v>63</v>
      </c>
    </row>
    <row r="22" spans="2:30">
      <c r="B22" s="4">
        <v>1</v>
      </c>
      <c r="C22" s="4" t="s">
        <v>64</v>
      </c>
      <c r="D22" s="42" t="s">
        <v>65</v>
      </c>
      <c r="E22" s="43"/>
      <c r="F22" s="43"/>
      <c r="G22" s="43"/>
      <c r="H22" s="43"/>
      <c r="I22" s="43"/>
      <c r="J22" s="4" t="s">
        <v>66</v>
      </c>
      <c r="K22" s="4" t="s">
        <v>44</v>
      </c>
    </row>
    <row r="23" spans="2:30">
      <c r="B23" s="4">
        <v>2</v>
      </c>
      <c r="C23" s="4" t="s">
        <v>67</v>
      </c>
      <c r="D23" s="42" t="s">
        <v>48</v>
      </c>
      <c r="E23" s="43"/>
      <c r="F23" s="43"/>
      <c r="G23" s="43"/>
      <c r="H23" s="43"/>
      <c r="I23" s="43"/>
      <c r="J23" s="4" t="s">
        <v>68</v>
      </c>
      <c r="K23" s="4" t="s">
        <v>44</v>
      </c>
    </row>
    <row r="24" spans="2:30">
      <c r="B24" s="4">
        <v>3</v>
      </c>
      <c r="C24" s="4" t="s">
        <v>69</v>
      </c>
      <c r="D24" s="42" t="s">
        <v>70</v>
      </c>
      <c r="E24" s="43"/>
      <c r="F24" s="43"/>
      <c r="G24" s="43"/>
      <c r="H24" s="43"/>
      <c r="I24" s="43"/>
      <c r="J24" s="4" t="s">
        <v>68</v>
      </c>
      <c r="K24" s="4" t="s">
        <v>44</v>
      </c>
    </row>
    <row r="25" spans="2:30">
      <c r="B25" s="4">
        <v>4</v>
      </c>
      <c r="C25" s="4" t="s">
        <v>71</v>
      </c>
      <c r="D25" s="42" t="s">
        <v>72</v>
      </c>
      <c r="E25" s="43"/>
      <c r="F25" s="43"/>
      <c r="G25" s="43"/>
      <c r="H25" s="43"/>
      <c r="I25" s="43"/>
      <c r="J25" s="4" t="s">
        <v>68</v>
      </c>
      <c r="K25" s="4" t="s">
        <v>44</v>
      </c>
    </row>
  </sheetData>
  <mergeCells count="61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J20:K20"/>
    <mergeCell ref="D22:I22"/>
    <mergeCell ref="B14:I14"/>
    <mergeCell ref="B15:I15"/>
    <mergeCell ref="B16:I16"/>
    <mergeCell ref="B18:I18"/>
    <mergeCell ref="B17:I17"/>
    <mergeCell ref="D23:I23"/>
    <mergeCell ref="D24:I24"/>
    <mergeCell ref="D25:I25"/>
    <mergeCell ref="B19:I19"/>
    <mergeCell ref="B20:I20"/>
    <mergeCell ref="D21:I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workbookViewId="0">
      <selection activeCell="I11" sqref="I11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4" width="22.7109375" style="1" customWidth="1"/>
    <col min="15" max="15" width="9.140625" style="1" customWidth="1"/>
    <col min="16" max="16384" width="9.140625" style="1"/>
  </cols>
  <sheetData>
    <row r="1" spans="2:15">
      <c r="B1" s="59"/>
      <c r="C1" s="59"/>
      <c r="D1" s="61" t="s">
        <v>0</v>
      </c>
      <c r="E1" s="61" t="s">
        <v>0</v>
      </c>
      <c r="F1" s="65" t="s">
        <v>1</v>
      </c>
      <c r="G1" s="65" t="s">
        <v>1</v>
      </c>
      <c r="H1" s="65" t="s">
        <v>1</v>
      </c>
      <c r="I1" s="51" t="s">
        <v>73</v>
      </c>
      <c r="J1" s="51" t="s">
        <v>73</v>
      </c>
      <c r="K1" s="51" t="s">
        <v>74</v>
      </c>
      <c r="L1" s="51" t="s">
        <v>74</v>
      </c>
      <c r="M1" s="51" t="s">
        <v>75</v>
      </c>
      <c r="N1" s="51" t="s">
        <v>75</v>
      </c>
    </row>
    <row r="2" spans="2:15">
      <c r="B2" s="59"/>
      <c r="C2" s="59"/>
      <c r="D2" s="61" t="s">
        <v>0</v>
      </c>
      <c r="E2" s="61" t="s">
        <v>0</v>
      </c>
      <c r="F2" s="65" t="s">
        <v>5</v>
      </c>
      <c r="G2" s="65" t="s">
        <v>5</v>
      </c>
      <c r="H2" s="65" t="s">
        <v>5</v>
      </c>
      <c r="I2" s="68" t="s">
        <v>6</v>
      </c>
      <c r="J2" s="68" t="s">
        <v>6</v>
      </c>
      <c r="K2" s="68" t="s">
        <v>7</v>
      </c>
      <c r="L2" s="68" t="s">
        <v>7</v>
      </c>
      <c r="M2" s="68" t="s">
        <v>8</v>
      </c>
      <c r="N2" s="68" t="s">
        <v>8</v>
      </c>
    </row>
    <row r="3" spans="2:15">
      <c r="B3" s="59"/>
      <c r="C3" s="59"/>
      <c r="D3" s="61" t="s">
        <v>0</v>
      </c>
      <c r="E3" s="61" t="s">
        <v>0</v>
      </c>
      <c r="F3" s="65" t="s">
        <v>9</v>
      </c>
      <c r="G3" s="65" t="s">
        <v>9</v>
      </c>
      <c r="H3" s="65" t="s">
        <v>9</v>
      </c>
      <c r="I3" s="68" t="s">
        <v>10</v>
      </c>
      <c r="J3" s="68" t="s">
        <v>10</v>
      </c>
      <c r="K3" s="68" t="s">
        <v>10</v>
      </c>
      <c r="L3" s="68" t="s">
        <v>10</v>
      </c>
      <c r="M3" s="68" t="s">
        <v>10</v>
      </c>
      <c r="N3" s="68" t="s">
        <v>10</v>
      </c>
    </row>
    <row r="4" spans="2:15">
      <c r="B4" s="59"/>
      <c r="C4" s="59"/>
      <c r="D4" s="61" t="s">
        <v>0</v>
      </c>
      <c r="E4" s="61" t="s">
        <v>0</v>
      </c>
      <c r="F4" s="65" t="s">
        <v>11</v>
      </c>
      <c r="G4" s="65" t="s">
        <v>11</v>
      </c>
      <c r="H4" s="65" t="s">
        <v>11</v>
      </c>
      <c r="I4" s="68" t="s">
        <v>12</v>
      </c>
      <c r="J4" s="68" t="s">
        <v>12</v>
      </c>
      <c r="K4" s="68" t="s">
        <v>12</v>
      </c>
      <c r="L4" s="68" t="s">
        <v>12</v>
      </c>
      <c r="M4" s="68" t="s">
        <v>12</v>
      </c>
      <c r="N4" s="68" t="s">
        <v>12</v>
      </c>
    </row>
    <row r="5" spans="2:15">
      <c r="B5" s="59"/>
      <c r="C5" s="59"/>
      <c r="D5" s="61" t="s">
        <v>0</v>
      </c>
      <c r="E5" s="61" t="s">
        <v>0</v>
      </c>
      <c r="F5" s="59"/>
      <c r="G5" s="59"/>
      <c r="H5" s="59"/>
      <c r="I5" s="68" t="s">
        <v>13</v>
      </c>
      <c r="J5" s="68" t="s">
        <v>13</v>
      </c>
      <c r="K5" s="68" t="s">
        <v>14</v>
      </c>
      <c r="L5" s="68" t="s">
        <v>14</v>
      </c>
      <c r="M5" s="68" t="s">
        <v>14</v>
      </c>
      <c r="N5" s="68" t="s">
        <v>14</v>
      </c>
    </row>
    <row r="6" spans="2:15">
      <c r="B6" s="43" t="s">
        <v>15</v>
      </c>
      <c r="C6" s="43" t="s">
        <v>15</v>
      </c>
      <c r="D6" s="43" t="s">
        <v>15</v>
      </c>
      <c r="E6" s="43" t="s">
        <v>15</v>
      </c>
      <c r="F6" s="43" t="s">
        <v>15</v>
      </c>
      <c r="G6" s="43" t="s">
        <v>15</v>
      </c>
      <c r="H6" s="43" t="s">
        <v>15</v>
      </c>
      <c r="I6" s="67" t="s">
        <v>16</v>
      </c>
      <c r="J6" s="67" t="s">
        <v>16</v>
      </c>
      <c r="K6" s="67" t="s">
        <v>17</v>
      </c>
      <c r="L6" s="67" t="s">
        <v>17</v>
      </c>
      <c r="M6" s="67" t="s">
        <v>18</v>
      </c>
      <c r="N6" s="67" t="s">
        <v>18</v>
      </c>
    </row>
    <row r="7" spans="2:15">
      <c r="B7" s="67" t="s">
        <v>19</v>
      </c>
      <c r="C7" s="67" t="s">
        <v>19</v>
      </c>
      <c r="D7" s="67" t="s">
        <v>19</v>
      </c>
      <c r="E7" s="67" t="s">
        <v>19</v>
      </c>
      <c r="F7" s="67" t="s">
        <v>19</v>
      </c>
      <c r="G7" s="67" t="s">
        <v>19</v>
      </c>
      <c r="H7" s="67" t="s">
        <v>19</v>
      </c>
      <c r="I7" s="67" t="s">
        <v>20</v>
      </c>
      <c r="J7" s="67" t="s">
        <v>20</v>
      </c>
      <c r="K7" s="67" t="s">
        <v>20</v>
      </c>
      <c r="L7" s="67" t="s">
        <v>20</v>
      </c>
      <c r="M7" s="67" t="s">
        <v>20</v>
      </c>
      <c r="N7" s="67" t="s">
        <v>20</v>
      </c>
    </row>
    <row r="8" spans="2:15">
      <c r="B8" s="67" t="s">
        <v>76</v>
      </c>
      <c r="C8" s="67" t="s">
        <v>76</v>
      </c>
      <c r="D8" s="67" t="s">
        <v>76</v>
      </c>
      <c r="E8" s="67" t="s">
        <v>76</v>
      </c>
      <c r="F8" s="67" t="s">
        <v>76</v>
      </c>
      <c r="G8" s="67" t="s">
        <v>76</v>
      </c>
      <c r="H8" s="67" t="s">
        <v>76</v>
      </c>
      <c r="I8" s="67" t="s">
        <v>77</v>
      </c>
      <c r="J8" s="67" t="s">
        <v>77</v>
      </c>
      <c r="K8" s="67" t="s">
        <v>77</v>
      </c>
      <c r="L8" s="67" t="s">
        <v>77</v>
      </c>
      <c r="M8" s="67" t="s">
        <v>77</v>
      </c>
      <c r="N8" s="67" t="s">
        <v>77</v>
      </c>
    </row>
    <row r="9" spans="2:15">
      <c r="B9" s="69" t="s">
        <v>24</v>
      </c>
      <c r="C9" s="69" t="s">
        <v>24</v>
      </c>
      <c r="D9" s="69" t="s">
        <v>24</v>
      </c>
      <c r="E9" s="69" t="s">
        <v>24</v>
      </c>
      <c r="F9" s="67" t="s">
        <v>25</v>
      </c>
      <c r="G9" s="67" t="s">
        <v>25</v>
      </c>
      <c r="H9" s="67" t="s">
        <v>25</v>
      </c>
      <c r="I9" s="67" t="s">
        <v>22</v>
      </c>
      <c r="J9" s="67" t="s">
        <v>22</v>
      </c>
      <c r="K9" s="67" t="s">
        <v>22</v>
      </c>
      <c r="L9" s="67" t="s">
        <v>22</v>
      </c>
      <c r="M9" s="67" t="s">
        <v>22</v>
      </c>
      <c r="N9" s="67" t="s">
        <v>22</v>
      </c>
    </row>
    <row r="10" spans="2:15">
      <c r="B10" s="69" t="s">
        <v>24</v>
      </c>
      <c r="C10" s="69" t="s">
        <v>24</v>
      </c>
      <c r="D10" s="69" t="s">
        <v>24</v>
      </c>
      <c r="E10" s="69" t="s">
        <v>24</v>
      </c>
      <c r="F10" s="67" t="s">
        <v>78</v>
      </c>
      <c r="G10" s="67" t="s">
        <v>78</v>
      </c>
      <c r="H10" s="67" t="s">
        <v>78</v>
      </c>
      <c r="I10" s="67" t="s">
        <v>23</v>
      </c>
      <c r="J10" s="67" t="s">
        <v>23</v>
      </c>
      <c r="K10" s="67" t="s">
        <v>23</v>
      </c>
      <c r="L10" s="67" t="s">
        <v>23</v>
      </c>
      <c r="M10" s="67" t="s">
        <v>23</v>
      </c>
      <c r="N10" s="67" t="s">
        <v>23</v>
      </c>
    </row>
    <row r="11" spans="2:15">
      <c r="B11" s="17" t="s">
        <v>59</v>
      </c>
      <c r="C11" s="17" t="s">
        <v>31</v>
      </c>
      <c r="D11" s="17" t="s">
        <v>79</v>
      </c>
      <c r="E11" s="17" t="s">
        <v>32</v>
      </c>
      <c r="F11" s="17" t="s">
        <v>80</v>
      </c>
      <c r="G11" s="17" t="s">
        <v>34</v>
      </c>
      <c r="H11" s="17" t="s">
        <v>81</v>
      </c>
      <c r="I11" s="17" t="s">
        <v>42</v>
      </c>
      <c r="J11" s="17" t="s">
        <v>82</v>
      </c>
      <c r="K11" s="17" t="s">
        <v>42</v>
      </c>
      <c r="L11" s="17" t="s">
        <v>82</v>
      </c>
      <c r="M11" s="17" t="s">
        <v>42</v>
      </c>
      <c r="N11" s="17" t="s">
        <v>82</v>
      </c>
      <c r="O11" s="2"/>
    </row>
    <row r="12" spans="2:15">
      <c r="B12" s="18">
        <v>1</v>
      </c>
      <c r="C12" s="18" t="s">
        <v>44</v>
      </c>
      <c r="D12" s="18" t="s">
        <v>45</v>
      </c>
      <c r="E12" s="18" t="s">
        <v>83</v>
      </c>
      <c r="F12" s="18" t="s">
        <v>46</v>
      </c>
      <c r="G12" s="18">
        <v>1</v>
      </c>
      <c r="H12" s="20">
        <f>SUM(H13:H13)</f>
        <v>66000</v>
      </c>
      <c r="I12" s="19"/>
      <c r="J12" s="20">
        <f>SUM(J13:J13)</f>
        <v>66000</v>
      </c>
      <c r="K12" s="19"/>
      <c r="L12" s="20">
        <f>SUM(L13:L13)</f>
        <v>69000</v>
      </c>
      <c r="M12" s="19"/>
      <c r="N12" s="24">
        <f>SUM(N13:N13)</f>
        <v>66000</v>
      </c>
      <c r="O12" s="2"/>
    </row>
    <row r="13" spans="2:15" ht="15" thickBot="1">
      <c r="B13" s="2">
        <v>1</v>
      </c>
      <c r="C13" s="2" t="s">
        <v>44</v>
      </c>
      <c r="D13" s="2" t="s">
        <v>84</v>
      </c>
      <c r="E13" s="2" t="s">
        <v>84</v>
      </c>
      <c r="F13" s="2" t="s">
        <v>46</v>
      </c>
      <c r="G13" s="2">
        <v>12</v>
      </c>
      <c r="H13" s="21">
        <f>MIN(J13,L13,N13)</f>
        <v>66000</v>
      </c>
      <c r="I13" s="5">
        <v>5500</v>
      </c>
      <c r="J13" s="22">
        <f>I13*$G13</f>
        <v>66000</v>
      </c>
      <c r="K13" s="5">
        <v>5750</v>
      </c>
      <c r="L13" s="23">
        <f>K13*$G13</f>
        <v>69000</v>
      </c>
      <c r="M13" s="5">
        <v>5500</v>
      </c>
      <c r="N13" s="25">
        <f>M13*$G13</f>
        <v>66000</v>
      </c>
      <c r="O13" s="2"/>
    </row>
    <row r="14" spans="2:15" ht="15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2024-07-31T10:07:50Z</dcterms:modified>
</cp:coreProperties>
</file>