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2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T12" i="1" l="1"/>
  <c r="H12" i="2"/>
  <c r="H24" i="2"/>
  <c r="H23" i="2"/>
  <c r="H22" i="2"/>
  <c r="H21" i="2"/>
  <c r="H20" i="2"/>
  <c r="H19" i="2"/>
  <c r="H18" i="2"/>
  <c r="H17" i="2"/>
  <c r="H16" i="2"/>
  <c r="H15" i="2"/>
  <c r="H14" i="2"/>
  <c r="H13" i="2"/>
  <c r="N24" i="2"/>
  <c r="N23" i="2"/>
  <c r="N22" i="2"/>
  <c r="N21" i="2"/>
  <c r="N20" i="2"/>
  <c r="N19" i="2"/>
  <c r="N18" i="2"/>
  <c r="N17" i="2"/>
  <c r="N16" i="2"/>
  <c r="N15" i="2"/>
  <c r="N14" i="2"/>
  <c r="N13" i="2"/>
  <c r="N12" i="2" l="1"/>
  <c r="P12" i="1"/>
  <c r="U12" i="1" s="1"/>
  <c r="U13" i="1" s="1"/>
  <c r="N12" i="1"/>
  <c r="O12" i="1" s="1"/>
  <c r="O13" i="1" s="1"/>
  <c r="L24" i="2"/>
  <c r="L12" i="2" s="1"/>
  <c r="L23" i="2"/>
  <c r="L22" i="2"/>
  <c r="L21" i="2"/>
  <c r="L20" i="2"/>
  <c r="L19" i="2"/>
  <c r="L18" i="2"/>
  <c r="L17" i="2"/>
  <c r="L16" i="2"/>
  <c r="L15" i="2"/>
  <c r="L14" i="2"/>
  <c r="L13" i="2"/>
  <c r="J24" i="2"/>
  <c r="J23" i="2"/>
  <c r="J22" i="2"/>
  <c r="J21" i="2"/>
  <c r="J20" i="2"/>
  <c r="J19" i="2"/>
  <c r="J18" i="2"/>
  <c r="J17" i="2"/>
  <c r="J16" i="2"/>
  <c r="J15" i="2"/>
  <c r="J14" i="2"/>
  <c r="J12" i="2" s="1"/>
  <c r="J13" i="2"/>
  <c r="L13" i="1" l="1"/>
  <c r="O15" i="1"/>
  <c r="O16" i="1" s="1"/>
  <c r="U15" i="1"/>
  <c r="U16" i="1" s="1"/>
  <c r="R13" i="1"/>
</calcChain>
</file>

<file path=xl/sharedStrings.xml><?xml version="1.0" encoding="utf-8"?>
<sst xmlns="http://schemas.openxmlformats.org/spreadsheetml/2006/main" count="795" uniqueCount="166">
  <si>
    <t>RFQ No: R1325
 COST COMPARISON REPORT</t>
  </si>
  <si>
    <t>Comp. Date : 28/06/2024</t>
  </si>
  <si>
    <t>Vendor Name : Shah Enterprises (RV232417624)</t>
  </si>
  <si>
    <t>Vendor Name : TELENETWORK (RV232417236)</t>
  </si>
  <si>
    <t>RFQ #: R1325</t>
  </si>
  <si>
    <t>Contact Name : Sabir Ali Shah</t>
  </si>
  <si>
    <t>Contact Name : Prashant</t>
  </si>
  <si>
    <t>RFQ Date : 25/06/2024 11:24:09</t>
  </si>
  <si>
    <t xml:space="preserve">Vendor City : </t>
  </si>
  <si>
    <t>BCD Date : 29/06/2024 23:26:00</t>
  </si>
  <si>
    <t xml:space="preserve">Telephone # : </t>
  </si>
  <si>
    <t xml:space="preserve">Mobile # : </t>
  </si>
  <si>
    <t>PR Number : TFSPL-2425-00418</t>
  </si>
  <si>
    <t>Email : shahenterindia@gmail.com</t>
  </si>
  <si>
    <t>Email : prashant@telenetwork.net.in</t>
  </si>
  <si>
    <t>Package / RFQ Name : PR for Civil work &amp; Interior Work, Buzzer &amp; Fire Alarm System for MUM CENTRAL KITCHEN -JB Nagar...</t>
  </si>
  <si>
    <t>Round # : 1 (RFQ)</t>
  </si>
  <si>
    <t xml:space="preserve">Buyer : Sarvesh Patil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</si>
  <si>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</si>
  <si>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</si>
  <si>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</si>
  <si>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</si>
  <si>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</si>
  <si>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</si>
  <si>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</si>
  <si>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</si>
  <si>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</si>
  <si>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</si>
  <si>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</si>
  <si>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</si>
  <si>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</si>
  <si>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</si>
  <si>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</si>
  <si>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</si>
  <si>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</si>
  <si>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</si>
  <si>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</si>
  <si>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</si>
  <si>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</si>
  <si>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</si>
  <si>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</si>
  <si>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Civil work &amp; Interior Work </t>
  </si>
  <si>
    <t>NOS</t>
  </si>
  <si>
    <t>1.00</t>
  </si>
  <si>
    <t>Shah Enterprises</t>
  </si>
  <si>
    <t>0.00</t>
  </si>
  <si>
    <t xml:space="preserve">Electrical Work </t>
  </si>
  <si>
    <t xml:space="preserve">Buzzer &amp; Fire Alarm System </t>
  </si>
  <si>
    <t>TELENETWORK</t>
  </si>
  <si>
    <t>Item Total</t>
  </si>
  <si>
    <t>Discount Total Value</t>
  </si>
  <si>
    <t>Grand Dis. Amt</t>
  </si>
  <si>
    <t>GST Total Amount</t>
  </si>
  <si>
    <t>Net Landed Cost</t>
  </si>
  <si>
    <t>INR</t>
  </si>
  <si>
    <t>Vendor Status</t>
  </si>
  <si>
    <t>Sr No.</t>
  </si>
  <si>
    <t>Vendor Code</t>
  </si>
  <si>
    <t>Vendor Name</t>
  </si>
  <si>
    <t>Status</t>
  </si>
  <si>
    <t>Remarks</t>
  </si>
  <si>
    <t>RV232417624</t>
  </si>
  <si>
    <t>Participate</t>
  </si>
  <si>
    <t>RV232417236</t>
  </si>
  <si>
    <t>Vendor Name : Shah Enterprises</t>
  </si>
  <si>
    <t>Vendor Name : TELENETWORK</t>
  </si>
  <si>
    <t>Buyer : Sarvesh Patil</t>
  </si>
  <si>
    <t xml:space="preserve">Techanical Score : </t>
  </si>
  <si>
    <t>BUDGET PRICE :.00</t>
  </si>
  <si>
    <t>Item Name</t>
  </si>
  <si>
    <t>UOM</t>
  </si>
  <si>
    <t>Minimum Amount</t>
  </si>
  <si>
    <t>Amount</t>
  </si>
  <si>
    <t>1.000</t>
  </si>
  <si>
    <t>Dismantling Work - Damaged Kota stoe tile carefully without damaging edges of all around tiles, damaged plaster, washing area otlas,Removing Doors,Removing old damaged Electrical fittings, plates ,sockets , Starters etc Complete as directed by In charge.</t>
  </si>
  <si>
    <t>LS</t>
  </si>
  <si>
    <t>Removing Debris by Truck.</t>
  </si>
  <si>
    <t>Trip</t>
  </si>
  <si>
    <t>Providing   Fixing PVC Water storage tank with all fittings.</t>
  </si>
  <si>
    <t>Liters</t>
  </si>
  <si>
    <t>7000.000</t>
  </si>
  <si>
    <t>Providing   Fixing  20mm dia CPVC pipe for Water supply line .</t>
  </si>
  <si>
    <t>Rmt</t>
  </si>
  <si>
    <t>200.000</t>
  </si>
  <si>
    <t>Providing   Fixing  ISI mark 20mm dia Butter fly valves.</t>
  </si>
  <si>
    <t>Nos</t>
  </si>
  <si>
    <t>10.000</t>
  </si>
  <si>
    <t>Providing   Fixing CP Brass Bib cock.</t>
  </si>
  <si>
    <t>Providing   Fixing CP Brass Angle cock.</t>
  </si>
  <si>
    <t>6.000</t>
  </si>
  <si>
    <t>Providing   Fixing  50mm dia CPVC pipe for Water Disposal line .</t>
  </si>
  <si>
    <t>25.000</t>
  </si>
  <si>
    <t>Providing   Fixing Powder coated Aluminium Fixed Partition with Doors using Aluminium pipe section 21 by 2 inch x 13by4inch, snap beading ,12mm Precoated MDF board,Glass,Angle clits etc Complete.</t>
  </si>
  <si>
    <t>Sft</t>
  </si>
  <si>
    <t>140.000</t>
  </si>
  <si>
    <t>Providing 100mm block work with Cement moator</t>
  </si>
  <si>
    <t>Sq ft</t>
  </si>
  <si>
    <t>120.000</t>
  </si>
  <si>
    <t xml:space="preserve">12mm thick plaster with cement water  </t>
  </si>
  <si>
    <t>240.000</t>
  </si>
  <si>
    <t xml:space="preserve">Pop of wall </t>
  </si>
  <si>
    <t>Supplying   Fixing PVC Clear Strip curtain with all necessary hardware etc complete.</t>
  </si>
  <si>
    <t>60.000</t>
  </si>
  <si>
    <t>Providing   Fixing SS Anti roach Nanhi Trap Jali.</t>
  </si>
  <si>
    <t>Providing   Fixing 8mm Bison board on walls.</t>
  </si>
  <si>
    <t>100.000</t>
  </si>
  <si>
    <t>Providing   Fixing MS pipe Hand rail.</t>
  </si>
  <si>
    <t>Rft</t>
  </si>
  <si>
    <t>20.000</t>
  </si>
  <si>
    <t>Providing and Applying 2 coats of Luster paint I or c scraping ,filling holes etc.</t>
  </si>
  <si>
    <t>300.000</t>
  </si>
  <si>
    <t>Repairing and cleaning of internal open drains.</t>
  </si>
  <si>
    <t>Wiring for the  light points with 2X1.5 sq mm PVC insulated copper conductor 650V grade FRLS wires in concealed or surface mounted 20 25mm dia PVC conduit as required including providing 6 amps flush type PVC moulded switches, cover plate,5 sided 1.2mm thick G.I. Box one module  for housing switches and earthing of the fixtures and outlet box with 1.5 mm PVC insulated copper conductor 650V grade green earth wire.</t>
  </si>
  <si>
    <t>Primary (First) light point controlled by a 6A switch.</t>
  </si>
  <si>
    <t>15.000</t>
  </si>
  <si>
    <t>Secondary (Loop) light point looped to first point and so on.(upto 6 mtr) wire length</t>
  </si>
  <si>
    <t>First Point wiring with 6A,5pin wall socket outlet and controlled by a 6A switch</t>
  </si>
  <si>
    <t>5.000</t>
  </si>
  <si>
    <t>Extra loop point wiring with 6A, 5 pin wall socket outlet and controlled by a 6A switch upto 6 mtr length</t>
  </si>
  <si>
    <t>7.000</t>
  </si>
  <si>
    <t>First Point wiring with 16A,5pin wall socket outlet and controlled by a 16A switch</t>
  </si>
  <si>
    <t>14.000</t>
  </si>
  <si>
    <t>Extra loop point wiring with 16A, 5 pin wall socket outlet and controlled by a 16A switch upto 6 mtr length</t>
  </si>
  <si>
    <t>Supplying   erecting mains with 2x4 sq.mm and earth wire 2.5 sqmm FRLS PVC copper wire laid with conduit or trunking or inside pole or Bus bars or any other places.</t>
  </si>
  <si>
    <t>75.000</t>
  </si>
  <si>
    <t xml:space="preserve">Supply, Installation, Testing   Commissioning of mains with 2 X 2.5 sq.mm and earth wire 2.5 sqmm FRLS PVC copper wire ,in rigid MS conduit min.20 mm dia,including all required accessories,etc as per specification. </t>
  </si>
  <si>
    <t>Supply, Installation, Testing   Commissioning of 32A Industrial Point with Powder coated MS Box,MCB ,5 Pin Industrial Socket   Top of Legrand make.</t>
  </si>
  <si>
    <t>3.000</t>
  </si>
  <si>
    <t xml:space="preserve">Supplying and erecting PVC armoured  cable 6sqmm 4 core  FRLS copper conductor complete erected on wall   celling  as per specification </t>
  </si>
  <si>
    <t>50.000</t>
  </si>
  <si>
    <t>Termination of  6Sqmm x 4 core Copper Armoured cable with Brass Glands ,Lags etc.</t>
  </si>
  <si>
    <t>Providing   Fixing LED Tube Light.</t>
  </si>
  <si>
    <t>Supply and installation of 2 tier split air conditioner  of Approved make (5 star Inverter )</t>
  </si>
  <si>
    <t>4.000</t>
  </si>
  <si>
    <t>Supply and Fixing Copper pipe for AC.</t>
  </si>
  <si>
    <t>Supply and Fixing 25mm dia PVC insulated drain line.</t>
  </si>
  <si>
    <t>Supply and Fixing MS Powder Coated AC Bracket.</t>
  </si>
  <si>
    <t>Pair</t>
  </si>
  <si>
    <t>Providing and fixing 12 way DB board</t>
  </si>
  <si>
    <t>NOs</t>
  </si>
  <si>
    <t>2.000</t>
  </si>
  <si>
    <t>Providing and laying 10sq mm 5 core copper amroured cable laying for Combi oven point</t>
  </si>
  <si>
    <t>Mtr</t>
  </si>
  <si>
    <t>30.000</t>
  </si>
  <si>
    <t>Buzzer &amp; Fire Alarm System for JB Nagar Andheri Main Kitchen Mumbai T1</t>
  </si>
  <si>
    <t>Push Button with Box.</t>
  </si>
  <si>
    <t>2 core flexible cable.</t>
  </si>
  <si>
    <t>Sounder</t>
  </si>
  <si>
    <t>Installation &amp; commisioning charges</t>
  </si>
  <si>
    <t>Ravel 2 Zone conventional Fire Panel.(Metal Body) Model No. RE 102</t>
  </si>
  <si>
    <t>Optical Smoke Detector with base - Make: Ravel. Model No. RE-326 2SL</t>
  </si>
  <si>
    <t>16.000</t>
  </si>
  <si>
    <t>Optical Heat Detector with base- Make - Ravel. Model No.RE 316H-2L</t>
  </si>
  <si>
    <t>Manual Call Point , Ravel. Model No. MCP</t>
  </si>
  <si>
    <t>Supply of ABS Sounder - 24V, 95-105 db APPROVAL: CE Mark. Model No. RE-24CS</t>
  </si>
  <si>
    <t>2 core 1.5sqmm red color Armoured cable, Polycab Make.</t>
  </si>
  <si>
    <t>150.000</t>
  </si>
  <si>
    <t>12VDC-4AH Battery for Panel.</t>
  </si>
  <si>
    <t xml:space="preserve">Quote Currency : </t>
  </si>
  <si>
    <t>Last PO Unit Rate</t>
  </si>
  <si>
    <t>Last PO Total Value</t>
  </si>
  <si>
    <t>Score</t>
  </si>
  <si>
    <t>Justification</t>
  </si>
  <si>
    <t>0.000</t>
  </si>
  <si>
    <t>Vendor Name : TELENETWORK R0</t>
  </si>
  <si>
    <t>Vendor Name : TELENETWORK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</si>
</sst>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2" fillId="2" borderId="7" xfId="0" applyNumberFormat="1" applyFont="1" applyFill="1" applyBorder="1" applyProtection="1"/>
    <xf numFmtId="0" fontId="1" fillId="0" borderId="7" xfId="0" applyNumberFormat="1" applyFont="1" applyBorder="1" applyProtection="1"/>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right" wrapText="1"/>
    </xf>
    <xf numFmtId="3" fontId="1" fillId="0" borderId="7" xfId="0" applyNumberFormat="1" applyFont="1" applyBorder="1" applyAlignment="1" applyProtection="1">
      <alignment horizontal="center" vertical="center" wrapText="1"/>
    </xf>
    <xf numFmtId="3" fontId="6" fillId="3" borderId="7" xfId="0" applyNumberFormat="1" applyFont="1" applyFill="1" applyBorder="1" applyAlignment="1" applyProtection="1">
      <alignment horizontal="center" vertical="center" wrapText="1"/>
    </xf>
    <xf numFmtId="3" fontId="1" fillId="0" borderId="7" xfId="0" applyNumberFormat="1" applyFont="1" applyBorder="1" applyAlignment="1" applyProtection="1">
      <alignment wrapText="1"/>
    </xf>
    <xf numFmtId="3" fontId="1" fillId="0" borderId="7" xfId="0" applyNumberFormat="1" applyFont="1" applyBorder="1" applyAlignment="1" applyProtection="1">
      <alignment horizontal="right" wrapText="1"/>
    </xf>
    <xf numFmtId="3" fontId="1" fillId="2" borderId="7" xfId="0" applyNumberFormat="1" applyFont="1" applyFill="1" applyBorder="1" applyAlignment="1" applyProtection="1">
      <alignment horizontal="right" wrapText="1"/>
    </xf>
    <xf numFmtId="3"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5" xfId="0" applyNumberFormat="1" applyFont="1" applyBorder="1" applyProtection="1"/>
    <xf numFmtId="0" fontId="1" fillId="0" borderId="6" xfId="0" applyNumberFormat="1" applyFont="1" applyBorder="1" applyProtection="1"/>
    <xf numFmtId="0" fontId="1" fillId="0" borderId="5" xfId="0" applyNumberFormat="1" applyFont="1" applyBorder="1" applyAlignment="1" applyProtection="1">
      <alignment vertical="top"/>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6" fillId="0" borderId="7" xfId="0" applyNumberFormat="1" applyFont="1" applyFill="1" applyBorder="1" applyAlignment="1" applyProtection="1">
      <alignment horizontal="right"/>
    </xf>
    <xf numFmtId="4" fontId="6" fillId="0" borderId="7" xfId="0" applyNumberFormat="1" applyFont="1" applyFill="1" applyBorder="1" applyAlignment="1" applyProtection="1">
      <alignment horizontal="right"/>
    </xf>
    <xf numFmtId="4" fontId="1" fillId="0" borderId="7" xfId="0" applyNumberFormat="1"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0"/>
  <sheetViews>
    <sheetView tabSelected="1" topLeftCell="J1" workbookViewId="0">
      <selection activeCell="T12" sqref="T12"/>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16.28515625" style="1" bestFit="1" customWidth="1"/>
    <col min="8" max="8" width="15" style="1" customWidth="1"/>
    <col min="9" max="9" width="8.7109375" style="1" bestFit="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1" width="14.42578125" style="1" customWidth="1"/>
    <col min="22" max="16382" width="9.140625" style="1" customWidth="1"/>
  </cols>
  <sheetData>
    <row r="1" spans="2:23">
      <c r="B1" s="51"/>
      <c r="C1" s="51"/>
      <c r="D1" s="53" t="s">
        <v>0</v>
      </c>
      <c r="E1" s="53" t="s">
        <v>0</v>
      </c>
      <c r="F1" s="54" t="s">
        <v>0</v>
      </c>
      <c r="G1" s="57" t="s">
        <v>1</v>
      </c>
      <c r="H1" s="57" t="s">
        <v>1</v>
      </c>
      <c r="I1" s="57" t="s">
        <v>1</v>
      </c>
      <c r="J1" s="44" t="s">
        <v>2</v>
      </c>
      <c r="K1" s="44"/>
      <c r="L1" s="45"/>
      <c r="M1" s="45"/>
      <c r="N1" s="45"/>
      <c r="O1" s="45"/>
      <c r="P1" s="44" t="s">
        <v>3</v>
      </c>
      <c r="Q1" s="44"/>
      <c r="R1" s="45"/>
      <c r="S1" s="45"/>
      <c r="T1" s="45"/>
      <c r="U1" s="45"/>
    </row>
    <row r="2" spans="2:23">
      <c r="B2" s="52"/>
      <c r="C2" s="52"/>
      <c r="D2" s="55" t="s">
        <v>0</v>
      </c>
      <c r="E2" s="55" t="s">
        <v>0</v>
      </c>
      <c r="F2" s="56" t="s">
        <v>0</v>
      </c>
      <c r="G2" s="58" t="s">
        <v>4</v>
      </c>
      <c r="H2" s="58" t="s">
        <v>4</v>
      </c>
      <c r="I2" s="58" t="s">
        <v>4</v>
      </c>
      <c r="J2" s="46" t="s">
        <v>5</v>
      </c>
      <c r="K2" s="46"/>
      <c r="L2" s="47"/>
      <c r="M2" s="47"/>
      <c r="N2" s="47"/>
      <c r="O2" s="47"/>
      <c r="P2" s="46" t="s">
        <v>6</v>
      </c>
      <c r="Q2" s="46"/>
      <c r="R2" s="47"/>
      <c r="S2" s="47"/>
      <c r="T2" s="47"/>
      <c r="U2" s="47"/>
      <c r="V2" s="8"/>
      <c r="W2" s="8"/>
    </row>
    <row r="3" spans="2:23">
      <c r="B3" s="52"/>
      <c r="C3" s="52"/>
      <c r="D3" s="55" t="s">
        <v>0</v>
      </c>
      <c r="E3" s="55" t="s">
        <v>0</v>
      </c>
      <c r="F3" s="56" t="s">
        <v>0</v>
      </c>
      <c r="G3" s="58" t="s">
        <v>7</v>
      </c>
      <c r="H3" s="58" t="s">
        <v>7</v>
      </c>
      <c r="I3" s="58" t="s">
        <v>7</v>
      </c>
      <c r="J3" s="46" t="s">
        <v>8</v>
      </c>
      <c r="K3" s="46"/>
      <c r="L3" s="47"/>
      <c r="M3" s="47"/>
      <c r="N3" s="47"/>
      <c r="O3" s="47"/>
      <c r="P3" s="46" t="s">
        <v>8</v>
      </c>
      <c r="Q3" s="46"/>
      <c r="R3" s="47"/>
      <c r="S3" s="47"/>
      <c r="T3" s="47"/>
      <c r="U3" s="47"/>
      <c r="V3" s="8"/>
      <c r="W3" s="8"/>
    </row>
    <row r="4" spans="2:23">
      <c r="B4" s="52"/>
      <c r="C4" s="52"/>
      <c r="D4" s="55" t="s">
        <v>0</v>
      </c>
      <c r="E4" s="55" t="s">
        <v>0</v>
      </c>
      <c r="F4" s="56" t="s">
        <v>0</v>
      </c>
      <c r="G4" s="58" t="s">
        <v>9</v>
      </c>
      <c r="H4" s="58" t="s">
        <v>9</v>
      </c>
      <c r="I4" s="58" t="s">
        <v>9</v>
      </c>
      <c r="J4" s="46" t="s">
        <v>10</v>
      </c>
      <c r="K4" s="46"/>
      <c r="L4" s="47"/>
      <c r="M4" s="47"/>
      <c r="N4" s="47"/>
      <c r="O4" s="47"/>
      <c r="P4" s="46" t="s">
        <v>10</v>
      </c>
      <c r="Q4" s="46"/>
      <c r="R4" s="47"/>
      <c r="S4" s="47"/>
      <c r="T4" s="47"/>
      <c r="U4" s="47"/>
      <c r="V4" s="8"/>
      <c r="W4" s="8"/>
    </row>
    <row r="5" spans="2:23">
      <c r="B5" s="52"/>
      <c r="C5" s="52"/>
      <c r="D5" s="55" t="s">
        <v>0</v>
      </c>
      <c r="E5" s="55" t="s">
        <v>0</v>
      </c>
      <c r="F5" s="56" t="s">
        <v>0</v>
      </c>
      <c r="G5" s="52"/>
      <c r="H5" s="52"/>
      <c r="I5" s="52"/>
      <c r="J5" s="46" t="s">
        <v>11</v>
      </c>
      <c r="K5" s="46"/>
      <c r="L5" s="47"/>
      <c r="M5" s="47"/>
      <c r="N5" s="47"/>
      <c r="O5" s="47"/>
      <c r="P5" s="46" t="s">
        <v>11</v>
      </c>
      <c r="Q5" s="46"/>
      <c r="R5" s="47"/>
      <c r="S5" s="47"/>
      <c r="T5" s="47"/>
      <c r="U5" s="47"/>
      <c r="V5" s="8"/>
      <c r="W5" s="8"/>
    </row>
    <row r="6" spans="2:23">
      <c r="B6" s="48" t="s">
        <v>12</v>
      </c>
      <c r="C6" s="48" t="s">
        <v>12</v>
      </c>
      <c r="D6" s="48" t="s">
        <v>12</v>
      </c>
      <c r="E6" s="48" t="s">
        <v>12</v>
      </c>
      <c r="F6" s="48" t="s">
        <v>12</v>
      </c>
      <c r="G6" s="48" t="s">
        <v>12</v>
      </c>
      <c r="H6" s="48" t="s">
        <v>12</v>
      </c>
      <c r="I6" s="48" t="s">
        <v>12</v>
      </c>
      <c r="J6" s="41" t="s">
        <v>13</v>
      </c>
      <c r="K6" s="41"/>
      <c r="L6" s="42"/>
      <c r="M6" s="42"/>
      <c r="N6" s="42"/>
      <c r="O6" s="42"/>
      <c r="P6" s="41" t="s">
        <v>14</v>
      </c>
      <c r="Q6" s="41"/>
      <c r="R6" s="42"/>
      <c r="S6" s="42"/>
      <c r="T6" s="42"/>
      <c r="U6" s="42"/>
      <c r="V6" s="8"/>
      <c r="W6" s="8"/>
    </row>
    <row r="7" spans="2:23">
      <c r="B7" s="49" t="s">
        <v>15</v>
      </c>
      <c r="C7" s="49" t="s">
        <v>15</v>
      </c>
      <c r="D7" s="49" t="s">
        <v>15</v>
      </c>
      <c r="E7" s="49" t="s">
        <v>15</v>
      </c>
      <c r="F7" s="49" t="s">
        <v>15</v>
      </c>
      <c r="G7" s="49" t="s">
        <v>15</v>
      </c>
      <c r="H7" s="49" t="s">
        <v>15</v>
      </c>
      <c r="I7" s="49" t="s">
        <v>15</v>
      </c>
      <c r="J7" s="41" t="s">
        <v>16</v>
      </c>
      <c r="K7" s="41"/>
      <c r="L7" s="42"/>
      <c r="M7" s="42"/>
      <c r="N7" s="42"/>
      <c r="O7" s="42"/>
      <c r="P7" s="41" t="s">
        <v>16</v>
      </c>
      <c r="Q7" s="41"/>
      <c r="R7" s="42"/>
      <c r="S7" s="42"/>
      <c r="T7" s="42"/>
      <c r="U7" s="42"/>
      <c r="V7" s="8"/>
      <c r="W7" s="8"/>
    </row>
    <row r="8" spans="2:23">
      <c r="B8" s="49" t="s">
        <v>17</v>
      </c>
      <c r="C8" s="49" t="s">
        <v>17</v>
      </c>
      <c r="D8" s="49" t="s">
        <v>17</v>
      </c>
      <c r="E8" s="49" t="s">
        <v>17</v>
      </c>
      <c r="F8" s="49" t="s">
        <v>17</v>
      </c>
      <c r="G8" s="49" t="s">
        <v>17</v>
      </c>
      <c r="H8" s="49" t="s">
        <v>17</v>
      </c>
      <c r="I8" s="49" t="s">
        <v>17</v>
      </c>
      <c r="J8" s="41" t="s">
        <v>18</v>
      </c>
      <c r="K8" s="41"/>
      <c r="L8" s="42"/>
      <c r="M8" s="41" t="s">
        <v>19</v>
      </c>
      <c r="N8" s="41"/>
      <c r="O8" s="42"/>
      <c r="P8" s="41" t="s">
        <v>18</v>
      </c>
      <c r="Q8" s="41"/>
      <c r="R8" s="42"/>
      <c r="S8" s="41" t="s">
        <v>19</v>
      </c>
      <c r="T8" s="41"/>
      <c r="U8" s="42"/>
      <c r="V8" s="8"/>
      <c r="W8" s="8"/>
    </row>
    <row r="9" spans="2:23">
      <c r="B9" s="50" t="s">
        <v>20</v>
      </c>
      <c r="C9" s="50" t="s">
        <v>20</v>
      </c>
      <c r="D9" s="50" t="s">
        <v>20</v>
      </c>
      <c r="E9" s="50" t="s">
        <v>20</v>
      </c>
      <c r="F9" s="50" t="s">
        <v>20</v>
      </c>
      <c r="G9" s="38" t="s">
        <v>21</v>
      </c>
      <c r="H9" s="38" t="s">
        <v>21</v>
      </c>
      <c r="I9" s="38" t="s">
        <v>21</v>
      </c>
      <c r="J9" s="38" t="s">
        <v>22</v>
      </c>
      <c r="K9" s="38"/>
      <c r="L9" s="43"/>
      <c r="M9" s="43"/>
      <c r="N9" s="43"/>
      <c r="O9" s="43"/>
      <c r="P9" s="38" t="s">
        <v>22</v>
      </c>
      <c r="Q9" s="38"/>
      <c r="R9" s="43"/>
      <c r="S9" s="43"/>
      <c r="T9" s="43"/>
      <c r="U9" s="43"/>
      <c r="V9" s="8"/>
      <c r="W9" s="8"/>
    </row>
    <row r="10" spans="2:23">
      <c r="B10" s="50" t="s">
        <v>20</v>
      </c>
      <c r="C10" s="50" t="s">
        <v>20</v>
      </c>
      <c r="D10" s="50" t="s">
        <v>20</v>
      </c>
      <c r="E10" s="50" t="s">
        <v>20</v>
      </c>
      <c r="F10" s="50" t="s">
        <v>20</v>
      </c>
      <c r="G10" s="38" t="s">
        <v>23</v>
      </c>
      <c r="H10" s="38" t="s">
        <v>24</v>
      </c>
      <c r="I10" s="38"/>
      <c r="J10" s="38" t="s">
        <v>25</v>
      </c>
      <c r="K10" s="38"/>
      <c r="L10" s="43"/>
      <c r="M10" s="43"/>
      <c r="N10" s="43"/>
      <c r="O10" s="43"/>
      <c r="P10" s="38" t="s">
        <v>25</v>
      </c>
      <c r="Q10" s="38"/>
      <c r="R10" s="43"/>
      <c r="S10" s="43"/>
      <c r="T10" s="43"/>
      <c r="U10" s="43"/>
      <c r="V10" s="8"/>
      <c r="W10" s="8"/>
    </row>
    <row r="11" spans="2:23" ht="30.75" thickBot="1">
      <c r="B11" s="10" t="s">
        <v>26</v>
      </c>
      <c r="C11" s="10" t="s">
        <v>27</v>
      </c>
      <c r="D11" s="10" t="s">
        <v>28</v>
      </c>
      <c r="E11" s="10" t="s">
        <v>29</v>
      </c>
      <c r="F11" s="10" t="s">
        <v>30</v>
      </c>
      <c r="G11" s="10" t="s">
        <v>31</v>
      </c>
      <c r="H11" s="10" t="s">
        <v>32</v>
      </c>
      <c r="I11" s="10" t="s">
        <v>33</v>
      </c>
      <c r="J11" s="10" t="s">
        <v>34</v>
      </c>
      <c r="K11" s="10" t="s">
        <v>35</v>
      </c>
      <c r="L11" s="11" t="s">
        <v>36</v>
      </c>
      <c r="M11" s="11" t="s">
        <v>37</v>
      </c>
      <c r="N11" s="11" t="s">
        <v>38</v>
      </c>
      <c r="O11" s="11" t="s">
        <v>39</v>
      </c>
      <c r="P11" s="10" t="s">
        <v>34</v>
      </c>
      <c r="Q11" s="10" t="s">
        <v>35</v>
      </c>
      <c r="R11" s="11" t="s">
        <v>36</v>
      </c>
      <c r="S11" s="11" t="s">
        <v>37</v>
      </c>
      <c r="T11" s="11" t="s">
        <v>38</v>
      </c>
      <c r="U11" s="11" t="s">
        <v>39</v>
      </c>
      <c r="V11" s="16"/>
      <c r="W11" s="16"/>
    </row>
    <row r="12" spans="2:23" ht="15.75" thickBot="1">
      <c r="B12" s="12">
        <v>3</v>
      </c>
      <c r="C12" s="12" t="s">
        <v>40</v>
      </c>
      <c r="D12" s="12" t="s">
        <v>47</v>
      </c>
      <c r="E12" s="12" t="s">
        <v>42</v>
      </c>
      <c r="F12" s="12" t="s">
        <v>43</v>
      </c>
      <c r="G12" s="12" t="s">
        <v>40</v>
      </c>
      <c r="H12" s="12"/>
      <c r="I12" s="12"/>
      <c r="J12" s="12">
        <v>183725</v>
      </c>
      <c r="K12" s="12">
        <v>0</v>
      </c>
      <c r="L12" s="12">
        <v>18</v>
      </c>
      <c r="M12" s="12" t="s">
        <v>40</v>
      </c>
      <c r="N12" s="27">
        <f>J12</f>
        <v>183725</v>
      </c>
      <c r="O12" s="29">
        <f>N12</f>
        <v>183725</v>
      </c>
      <c r="P12" s="29">
        <f>'BOQ Price Bid'!L12</f>
        <v>61800</v>
      </c>
      <c r="Q12" s="29">
        <v>0</v>
      </c>
      <c r="R12" s="29">
        <v>18</v>
      </c>
      <c r="S12" s="29" t="s">
        <v>40</v>
      </c>
      <c r="T12" s="30">
        <f>'BOQ Price Bid'!N12</f>
        <v>54790</v>
      </c>
      <c r="U12" s="29">
        <f>T12</f>
        <v>54790</v>
      </c>
      <c r="V12" s="13"/>
      <c r="W12" s="8"/>
    </row>
    <row r="13" spans="2:23">
      <c r="B13" s="39" t="s">
        <v>49</v>
      </c>
      <c r="C13" s="39"/>
      <c r="D13" s="39"/>
      <c r="E13" s="39"/>
      <c r="F13" s="39"/>
      <c r="G13" s="39"/>
      <c r="H13" s="39"/>
      <c r="I13" s="39"/>
      <c r="J13" s="9"/>
      <c r="K13" s="15">
        <v>0</v>
      </c>
      <c r="L13" s="28">
        <f>O13*18%</f>
        <v>33070.5</v>
      </c>
      <c r="M13" s="9"/>
      <c r="N13" s="9"/>
      <c r="O13" s="33">
        <f>O12</f>
        <v>183725</v>
      </c>
      <c r="P13" s="31"/>
      <c r="Q13" s="32">
        <v>0</v>
      </c>
      <c r="R13" s="32">
        <f>U13*18%</f>
        <v>9862.1999999999989</v>
      </c>
      <c r="S13" s="31"/>
      <c r="T13" s="31"/>
      <c r="U13" s="33">
        <f>U12</f>
        <v>54790</v>
      </c>
      <c r="V13" s="8"/>
      <c r="W13" s="8"/>
    </row>
    <row r="14" spans="2:23">
      <c r="B14" s="38" t="s">
        <v>50</v>
      </c>
      <c r="C14" s="38"/>
      <c r="D14" s="38"/>
      <c r="E14" s="38"/>
      <c r="F14" s="38"/>
      <c r="G14" s="38"/>
      <c r="H14" s="38"/>
      <c r="I14" s="38"/>
      <c r="J14" s="9" t="s">
        <v>51</v>
      </c>
      <c r="K14" s="15">
        <v>0</v>
      </c>
      <c r="L14" s="9"/>
      <c r="M14" s="9"/>
      <c r="N14" s="9"/>
      <c r="O14" s="32">
        <v>0</v>
      </c>
      <c r="P14" s="31" t="s">
        <v>51</v>
      </c>
      <c r="Q14" s="32">
        <v>0</v>
      </c>
      <c r="R14" s="31"/>
      <c r="S14" s="31"/>
      <c r="T14" s="31"/>
      <c r="U14" s="32">
        <v>0</v>
      </c>
      <c r="V14" s="8"/>
      <c r="W14" s="8"/>
    </row>
    <row r="15" spans="2:23">
      <c r="B15" s="39" t="s">
        <v>52</v>
      </c>
      <c r="C15" s="39"/>
      <c r="D15" s="39"/>
      <c r="E15" s="39"/>
      <c r="F15" s="39"/>
      <c r="G15" s="39"/>
      <c r="H15" s="39"/>
      <c r="I15" s="39"/>
      <c r="J15" s="9"/>
      <c r="K15" s="9"/>
      <c r="L15" s="9"/>
      <c r="M15" s="9"/>
      <c r="N15" s="9"/>
      <c r="O15" s="33">
        <f>O13*18%</f>
        <v>33070.5</v>
      </c>
      <c r="P15" s="31"/>
      <c r="Q15" s="31"/>
      <c r="R15" s="31"/>
      <c r="S15" s="31"/>
      <c r="T15" s="31"/>
      <c r="U15" s="33">
        <f>U13*18%</f>
        <v>9862.1999999999989</v>
      </c>
      <c r="V15" s="8"/>
      <c r="W15" s="8"/>
    </row>
    <row r="16" spans="2:23">
      <c r="B16" s="39" t="s">
        <v>53</v>
      </c>
      <c r="C16" s="39"/>
      <c r="D16" s="39"/>
      <c r="E16" s="39"/>
      <c r="F16" s="39"/>
      <c r="G16" s="39"/>
      <c r="H16" s="39"/>
      <c r="I16" s="39"/>
      <c r="J16" s="9"/>
      <c r="K16" s="9"/>
      <c r="L16" s="9"/>
      <c r="M16" s="9"/>
      <c r="N16" s="14" t="s">
        <v>54</v>
      </c>
      <c r="O16" s="33">
        <f>SUM(O13:O15)</f>
        <v>216795.5</v>
      </c>
      <c r="P16" s="31"/>
      <c r="Q16" s="31"/>
      <c r="R16" s="31"/>
      <c r="S16" s="31"/>
      <c r="T16" s="34" t="s">
        <v>54</v>
      </c>
      <c r="U16" s="33">
        <f>SUM(U13:U15)</f>
        <v>64652.2</v>
      </c>
      <c r="V16" s="8"/>
      <c r="W16" s="8"/>
    </row>
    <row r="17" spans="2:11">
      <c r="B17" s="37" t="s">
        <v>55</v>
      </c>
      <c r="C17" s="40"/>
      <c r="D17" s="40"/>
      <c r="E17" s="40"/>
      <c r="F17" s="40"/>
      <c r="G17" s="40"/>
      <c r="H17" s="40"/>
      <c r="I17" s="40"/>
      <c r="J17" s="37" t="s">
        <v>16</v>
      </c>
      <c r="K17" s="37" t="s">
        <v>16</v>
      </c>
    </row>
    <row r="18" spans="2:11" ht="15.75" thickBot="1">
      <c r="B18" s="5" t="s">
        <v>56</v>
      </c>
      <c r="C18" s="5" t="s">
        <v>57</v>
      </c>
      <c r="D18" s="37" t="s">
        <v>58</v>
      </c>
      <c r="E18" s="40"/>
      <c r="F18" s="40"/>
      <c r="G18" s="40"/>
      <c r="H18" s="40"/>
      <c r="I18" s="40"/>
      <c r="J18" s="5" t="s">
        <v>59</v>
      </c>
      <c r="K18" s="5" t="s">
        <v>60</v>
      </c>
    </row>
    <row r="19" spans="2:11" ht="15.75" thickBot="1">
      <c r="B19" s="6">
        <v>1</v>
      </c>
      <c r="C19" s="6" t="s">
        <v>61</v>
      </c>
      <c r="D19" s="35" t="s">
        <v>44</v>
      </c>
      <c r="E19" s="36"/>
      <c r="F19" s="36"/>
      <c r="G19" s="36"/>
      <c r="H19" s="36"/>
      <c r="I19" s="36"/>
      <c r="J19" s="6" t="s">
        <v>62</v>
      </c>
      <c r="K19" s="6" t="s">
        <v>40</v>
      </c>
    </row>
    <row r="20" spans="2:11" ht="15.75" thickBot="1">
      <c r="B20" s="6">
        <v>2</v>
      </c>
      <c r="C20" s="6" t="s">
        <v>63</v>
      </c>
      <c r="D20" s="35" t="s">
        <v>48</v>
      </c>
      <c r="E20" s="36"/>
      <c r="F20" s="36"/>
      <c r="G20" s="36"/>
      <c r="H20" s="36"/>
      <c r="I20" s="36"/>
      <c r="J20" s="6" t="s">
        <v>62</v>
      </c>
      <c r="K20" s="6" t="s">
        <v>40</v>
      </c>
    </row>
  </sheetData>
  <mergeCells count="45">
    <mergeCell ref="B1:C5"/>
    <mergeCell ref="D1:F5"/>
    <mergeCell ref="G1:I1"/>
    <mergeCell ref="G2:I2"/>
    <mergeCell ref="G3:I3"/>
    <mergeCell ref="G4:I4"/>
    <mergeCell ref="G5:I5"/>
    <mergeCell ref="B6:I6"/>
    <mergeCell ref="B7:I7"/>
    <mergeCell ref="B8:I8"/>
    <mergeCell ref="B9:F10"/>
    <mergeCell ref="G9:I9"/>
    <mergeCell ref="G10"/>
    <mergeCell ref="H10:I10"/>
    <mergeCell ref="J1:O1"/>
    <mergeCell ref="J2:O2"/>
    <mergeCell ref="J3:O3"/>
    <mergeCell ref="J4:O4"/>
    <mergeCell ref="J5:O5"/>
    <mergeCell ref="P6:U6"/>
    <mergeCell ref="J6:O6"/>
    <mergeCell ref="J7:O7"/>
    <mergeCell ref="J8:L8"/>
    <mergeCell ref="M8:O8"/>
    <mergeCell ref="P1:U1"/>
    <mergeCell ref="P2:U2"/>
    <mergeCell ref="P3:U3"/>
    <mergeCell ref="P4:U4"/>
    <mergeCell ref="P5:U5"/>
    <mergeCell ref="B13:I13"/>
    <mergeCell ref="P7:U7"/>
    <mergeCell ref="P8:R8"/>
    <mergeCell ref="S8:U8"/>
    <mergeCell ref="P9:U9"/>
    <mergeCell ref="P10:U10"/>
    <mergeCell ref="J10:O10"/>
    <mergeCell ref="J9:O9"/>
    <mergeCell ref="B14:I14"/>
    <mergeCell ref="B15:I15"/>
    <mergeCell ref="B16:I16"/>
    <mergeCell ref="B17:I17"/>
    <mergeCell ref="D18:I18"/>
    <mergeCell ref="D20:I20"/>
    <mergeCell ref="J17:K17"/>
    <mergeCell ref="D19:I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topLeftCell="F6" workbookViewId="0">
      <selection activeCell="I11" sqref="I11"/>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19.42578125" style="1" bestFit="1" customWidth="1"/>
    <col min="9" max="12" width="22.7109375" style="1" customWidth="1"/>
    <col min="13" max="14" width="22.7109375" style="21" customWidth="1"/>
    <col min="15" max="16384" width="9.140625" style="1"/>
  </cols>
  <sheetData>
    <row r="1" spans="2:14" ht="15" thickBot="1">
      <c r="B1" s="51"/>
      <c r="C1" s="51"/>
      <c r="D1" s="53" t="s">
        <v>0</v>
      </c>
      <c r="E1" s="53" t="s">
        <v>0</v>
      </c>
      <c r="F1" s="57" t="s">
        <v>1</v>
      </c>
      <c r="G1" s="57" t="s">
        <v>1</v>
      </c>
      <c r="H1" s="57" t="s">
        <v>1</v>
      </c>
      <c r="I1" s="44" t="s">
        <v>64</v>
      </c>
      <c r="J1" s="44" t="s">
        <v>64</v>
      </c>
      <c r="K1" s="44" t="s">
        <v>164</v>
      </c>
      <c r="L1" s="44" t="s">
        <v>65</v>
      </c>
      <c r="M1" s="44" t="s">
        <v>165</v>
      </c>
      <c r="N1" s="44" t="s">
        <v>65</v>
      </c>
    </row>
    <row r="2" spans="2:14">
      <c r="B2" s="51"/>
      <c r="C2" s="51"/>
      <c r="D2" s="53" t="s">
        <v>0</v>
      </c>
      <c r="E2" s="53" t="s">
        <v>0</v>
      </c>
      <c r="F2" s="57" t="s">
        <v>4</v>
      </c>
      <c r="G2" s="57" t="s">
        <v>4</v>
      </c>
      <c r="H2" s="57" t="s">
        <v>4</v>
      </c>
      <c r="I2" s="60" t="s">
        <v>5</v>
      </c>
      <c r="J2" s="60" t="s">
        <v>5</v>
      </c>
      <c r="K2" s="60" t="s">
        <v>6</v>
      </c>
      <c r="L2" s="60" t="s">
        <v>6</v>
      </c>
      <c r="M2" s="60" t="s">
        <v>6</v>
      </c>
      <c r="N2" s="60" t="s">
        <v>6</v>
      </c>
    </row>
    <row r="3" spans="2:14">
      <c r="B3" s="51"/>
      <c r="C3" s="51"/>
      <c r="D3" s="53" t="s">
        <v>0</v>
      </c>
      <c r="E3" s="53" t="s">
        <v>0</v>
      </c>
      <c r="F3" s="57" t="s">
        <v>7</v>
      </c>
      <c r="G3" s="57" t="s">
        <v>7</v>
      </c>
      <c r="H3" s="57" t="s">
        <v>7</v>
      </c>
      <c r="I3" s="60" t="s">
        <v>8</v>
      </c>
      <c r="J3" s="60" t="s">
        <v>8</v>
      </c>
      <c r="K3" s="60" t="s">
        <v>8</v>
      </c>
      <c r="L3" s="60" t="s">
        <v>8</v>
      </c>
      <c r="M3" s="60" t="s">
        <v>8</v>
      </c>
      <c r="N3" s="60" t="s">
        <v>8</v>
      </c>
    </row>
    <row r="4" spans="2:14">
      <c r="B4" s="51"/>
      <c r="C4" s="51"/>
      <c r="D4" s="53" t="s">
        <v>0</v>
      </c>
      <c r="E4" s="53" t="s">
        <v>0</v>
      </c>
      <c r="F4" s="57" t="s">
        <v>9</v>
      </c>
      <c r="G4" s="57" t="s">
        <v>9</v>
      </c>
      <c r="H4" s="57" t="s">
        <v>9</v>
      </c>
      <c r="I4" s="60" t="s">
        <v>10</v>
      </c>
      <c r="J4" s="60" t="s">
        <v>10</v>
      </c>
      <c r="K4" s="60" t="s">
        <v>10</v>
      </c>
      <c r="L4" s="60" t="s">
        <v>10</v>
      </c>
      <c r="M4" s="60" t="s">
        <v>10</v>
      </c>
      <c r="N4" s="60" t="s">
        <v>10</v>
      </c>
    </row>
    <row r="5" spans="2:14" ht="15" thickBot="1">
      <c r="B5" s="51"/>
      <c r="C5" s="51"/>
      <c r="D5" s="53" t="s">
        <v>0</v>
      </c>
      <c r="E5" s="53" t="s">
        <v>0</v>
      </c>
      <c r="F5" s="51"/>
      <c r="G5" s="51"/>
      <c r="H5" s="51"/>
      <c r="I5" s="60" t="s">
        <v>11</v>
      </c>
      <c r="J5" s="60" t="s">
        <v>11</v>
      </c>
      <c r="K5" s="60" t="s">
        <v>11</v>
      </c>
      <c r="L5" s="60" t="s">
        <v>11</v>
      </c>
      <c r="M5" s="60" t="s">
        <v>11</v>
      </c>
      <c r="N5" s="60" t="s">
        <v>11</v>
      </c>
    </row>
    <row r="6" spans="2:14" ht="15" thickBot="1">
      <c r="B6" s="36" t="s">
        <v>12</v>
      </c>
      <c r="C6" s="36" t="s">
        <v>12</v>
      </c>
      <c r="D6" s="36" t="s">
        <v>12</v>
      </c>
      <c r="E6" s="36" t="s">
        <v>12</v>
      </c>
      <c r="F6" s="36" t="s">
        <v>12</v>
      </c>
      <c r="G6" s="36" t="s">
        <v>12</v>
      </c>
      <c r="H6" s="36" t="s">
        <v>12</v>
      </c>
      <c r="I6" s="59" t="s">
        <v>13</v>
      </c>
      <c r="J6" s="59" t="s">
        <v>13</v>
      </c>
      <c r="K6" s="59" t="s">
        <v>14</v>
      </c>
      <c r="L6" s="59" t="s">
        <v>14</v>
      </c>
      <c r="M6" s="59" t="s">
        <v>14</v>
      </c>
      <c r="N6" s="59" t="s">
        <v>14</v>
      </c>
    </row>
    <row r="7" spans="2:14" ht="15" thickBot="1">
      <c r="B7" s="59" t="s">
        <v>15</v>
      </c>
      <c r="C7" s="59" t="s">
        <v>15</v>
      </c>
      <c r="D7" s="59" t="s">
        <v>15</v>
      </c>
      <c r="E7" s="59" t="s">
        <v>15</v>
      </c>
      <c r="F7" s="59" t="s">
        <v>15</v>
      </c>
      <c r="G7" s="59" t="s">
        <v>15</v>
      </c>
      <c r="H7" s="59" t="s">
        <v>15</v>
      </c>
      <c r="I7" s="59" t="s">
        <v>16</v>
      </c>
      <c r="J7" s="59" t="s">
        <v>16</v>
      </c>
      <c r="K7" s="59" t="s">
        <v>16</v>
      </c>
      <c r="L7" s="59" t="s">
        <v>16</v>
      </c>
      <c r="M7" s="59" t="s">
        <v>16</v>
      </c>
      <c r="N7" s="59" t="s">
        <v>16</v>
      </c>
    </row>
    <row r="8" spans="2:14" ht="15" thickBot="1">
      <c r="B8" s="59" t="s">
        <v>66</v>
      </c>
      <c r="C8" s="59" t="s">
        <v>66</v>
      </c>
      <c r="D8" s="59" t="s">
        <v>66</v>
      </c>
      <c r="E8" s="59" t="s">
        <v>66</v>
      </c>
      <c r="F8" s="59" t="s">
        <v>66</v>
      </c>
      <c r="G8" s="59" t="s">
        <v>66</v>
      </c>
      <c r="H8" s="59" t="s">
        <v>66</v>
      </c>
      <c r="I8" s="59" t="s">
        <v>67</v>
      </c>
      <c r="J8" s="59" t="s">
        <v>67</v>
      </c>
      <c r="K8" s="59" t="s">
        <v>67</v>
      </c>
      <c r="L8" s="59" t="s">
        <v>67</v>
      </c>
      <c r="M8" s="59" t="s">
        <v>67</v>
      </c>
      <c r="N8" s="59" t="s">
        <v>67</v>
      </c>
    </row>
    <row r="9" spans="2:14" ht="15" thickBot="1">
      <c r="B9" s="61" t="s">
        <v>20</v>
      </c>
      <c r="C9" s="61" t="s">
        <v>20</v>
      </c>
      <c r="D9" s="61" t="s">
        <v>20</v>
      </c>
      <c r="E9" s="61" t="s">
        <v>20</v>
      </c>
      <c r="F9" s="59" t="s">
        <v>21</v>
      </c>
      <c r="G9" s="59" t="s">
        <v>21</v>
      </c>
      <c r="H9" s="59" t="s">
        <v>21</v>
      </c>
      <c r="I9" s="59" t="s">
        <v>18</v>
      </c>
      <c r="J9" s="59" t="s">
        <v>18</v>
      </c>
      <c r="K9" s="59" t="s">
        <v>18</v>
      </c>
      <c r="L9" s="59" t="s">
        <v>18</v>
      </c>
      <c r="M9" s="59" t="s">
        <v>18</v>
      </c>
      <c r="N9" s="59" t="s">
        <v>18</v>
      </c>
    </row>
    <row r="10" spans="2:14" ht="15" thickBot="1">
      <c r="B10" s="61" t="s">
        <v>20</v>
      </c>
      <c r="C10" s="61" t="s">
        <v>20</v>
      </c>
      <c r="D10" s="61" t="s">
        <v>20</v>
      </c>
      <c r="E10" s="61" t="s">
        <v>20</v>
      </c>
      <c r="F10" s="59" t="s">
        <v>68</v>
      </c>
      <c r="G10" s="59" t="s">
        <v>68</v>
      </c>
      <c r="H10" s="59" t="s">
        <v>68</v>
      </c>
      <c r="I10" s="59" t="s">
        <v>19</v>
      </c>
      <c r="J10" s="59" t="s">
        <v>19</v>
      </c>
      <c r="K10" s="59" t="s">
        <v>19</v>
      </c>
      <c r="L10" s="59" t="s">
        <v>19</v>
      </c>
      <c r="M10" s="59" t="s">
        <v>19</v>
      </c>
      <c r="N10" s="59" t="s">
        <v>19</v>
      </c>
    </row>
    <row r="11" spans="2:14" ht="15" thickBot="1">
      <c r="B11" s="17" t="s">
        <v>56</v>
      </c>
      <c r="C11" s="17" t="s">
        <v>27</v>
      </c>
      <c r="D11" s="17" t="s">
        <v>69</v>
      </c>
      <c r="E11" s="17" t="s">
        <v>28</v>
      </c>
      <c r="F11" s="17" t="s">
        <v>70</v>
      </c>
      <c r="G11" s="17" t="s">
        <v>30</v>
      </c>
      <c r="H11" s="17" t="s">
        <v>71</v>
      </c>
      <c r="I11" s="17" t="s">
        <v>38</v>
      </c>
      <c r="J11" s="17" t="s">
        <v>72</v>
      </c>
      <c r="K11" s="17" t="s">
        <v>38</v>
      </c>
      <c r="L11" s="17" t="s">
        <v>72</v>
      </c>
      <c r="M11" s="22" t="s">
        <v>38</v>
      </c>
      <c r="N11" s="22" t="s">
        <v>72</v>
      </c>
    </row>
    <row r="12" spans="2:14" ht="15" thickBot="1">
      <c r="B12" s="18">
        <v>3</v>
      </c>
      <c r="C12" s="18" t="s">
        <v>40</v>
      </c>
      <c r="D12" s="18" t="s">
        <v>47</v>
      </c>
      <c r="E12" s="18" t="s">
        <v>144</v>
      </c>
      <c r="F12" s="18" t="s">
        <v>42</v>
      </c>
      <c r="G12" s="18">
        <v>1</v>
      </c>
      <c r="H12" s="24">
        <f>SUM(H13:H24)</f>
        <v>54290</v>
      </c>
      <c r="I12" s="19"/>
      <c r="J12" s="24">
        <f>SUM(J13:J24)</f>
        <v>183725</v>
      </c>
      <c r="K12" s="19"/>
      <c r="L12" s="24">
        <f>SUM(L13:L24)</f>
        <v>61800</v>
      </c>
      <c r="M12" s="19"/>
      <c r="N12" s="24">
        <f>SUM(N13:N24)</f>
        <v>54790</v>
      </c>
    </row>
    <row r="13" spans="2:14" ht="15" thickBot="1">
      <c r="B13" s="4">
        <v>38</v>
      </c>
      <c r="C13" s="4" t="s">
        <v>40</v>
      </c>
      <c r="D13" s="4" t="s">
        <v>145</v>
      </c>
      <c r="E13" s="4" t="s">
        <v>145</v>
      </c>
      <c r="F13" s="4" t="s">
        <v>85</v>
      </c>
      <c r="G13" s="4">
        <v>1</v>
      </c>
      <c r="H13" s="26">
        <f>MIN(J13,L13,N13)</f>
        <v>600</v>
      </c>
      <c r="I13" s="7">
        <v>4500</v>
      </c>
      <c r="J13" s="25">
        <f>I13*$G13</f>
        <v>4500</v>
      </c>
      <c r="K13" s="7">
        <v>650</v>
      </c>
      <c r="L13" s="81">
        <f t="shared" ref="L13:L24" si="0">K13*$G13</f>
        <v>650</v>
      </c>
      <c r="M13" s="7">
        <v>600</v>
      </c>
      <c r="N13" s="81">
        <f t="shared" ref="N13:N24" si="1">M13*$G13</f>
        <v>600</v>
      </c>
    </row>
    <row r="14" spans="2:14" ht="15" thickBot="1">
      <c r="B14" s="4">
        <v>39</v>
      </c>
      <c r="C14" s="4" t="s">
        <v>40</v>
      </c>
      <c r="D14" s="4" t="s">
        <v>146</v>
      </c>
      <c r="E14" s="4" t="s">
        <v>146</v>
      </c>
      <c r="F14" s="4" t="s">
        <v>85</v>
      </c>
      <c r="G14" s="4">
        <v>10</v>
      </c>
      <c r="H14" s="26">
        <f t="shared" ref="H14:H24" si="2">MIN(J14,L14,N14)</f>
        <v>500</v>
      </c>
      <c r="I14" s="7">
        <v>2280</v>
      </c>
      <c r="J14" s="25">
        <f t="shared" ref="J14:J24" si="3">I14*$G14</f>
        <v>22800</v>
      </c>
      <c r="K14" s="7">
        <v>55</v>
      </c>
      <c r="L14" s="81">
        <f t="shared" si="0"/>
        <v>550</v>
      </c>
      <c r="M14" s="7">
        <v>50</v>
      </c>
      <c r="N14" s="81">
        <f t="shared" si="1"/>
        <v>500</v>
      </c>
    </row>
    <row r="15" spans="2:14" ht="15" thickBot="1">
      <c r="B15" s="4">
        <v>40</v>
      </c>
      <c r="C15" s="4" t="s">
        <v>40</v>
      </c>
      <c r="D15" s="4" t="s">
        <v>147</v>
      </c>
      <c r="E15" s="4" t="s">
        <v>147</v>
      </c>
      <c r="F15" s="4" t="s">
        <v>85</v>
      </c>
      <c r="G15" s="4">
        <v>1</v>
      </c>
      <c r="H15" s="26">
        <f t="shared" si="2"/>
        <v>650</v>
      </c>
      <c r="I15" s="7">
        <v>8525</v>
      </c>
      <c r="J15" s="25">
        <f t="shared" si="3"/>
        <v>8525</v>
      </c>
      <c r="K15" s="7">
        <v>650</v>
      </c>
      <c r="L15" s="81">
        <f t="shared" si="0"/>
        <v>650</v>
      </c>
      <c r="M15" s="7">
        <v>650</v>
      </c>
      <c r="N15" s="81">
        <f t="shared" si="1"/>
        <v>650</v>
      </c>
    </row>
    <row r="16" spans="2:14" ht="15" thickBot="1">
      <c r="B16" s="4">
        <v>41</v>
      </c>
      <c r="C16" s="4" t="s">
        <v>40</v>
      </c>
      <c r="D16" s="4" t="s">
        <v>148</v>
      </c>
      <c r="E16" s="4" t="s">
        <v>148</v>
      </c>
      <c r="F16" s="4" t="s">
        <v>85</v>
      </c>
      <c r="G16" s="4">
        <v>1</v>
      </c>
      <c r="H16" s="26">
        <f t="shared" si="2"/>
        <v>550</v>
      </c>
      <c r="I16" s="7">
        <v>8500</v>
      </c>
      <c r="J16" s="25">
        <f t="shared" si="3"/>
        <v>8500</v>
      </c>
      <c r="K16" s="7">
        <v>550</v>
      </c>
      <c r="L16" s="81">
        <f t="shared" si="0"/>
        <v>550</v>
      </c>
      <c r="M16" s="7">
        <v>550</v>
      </c>
      <c r="N16" s="81">
        <f t="shared" si="1"/>
        <v>550</v>
      </c>
    </row>
    <row r="17" spans="2:14" ht="15" thickBot="1">
      <c r="B17" s="4">
        <v>42</v>
      </c>
      <c r="C17" s="4" t="s">
        <v>40</v>
      </c>
      <c r="D17" s="4" t="s">
        <v>149</v>
      </c>
      <c r="E17" s="4" t="s">
        <v>149</v>
      </c>
      <c r="F17" s="4" t="s">
        <v>85</v>
      </c>
      <c r="G17" s="4">
        <v>1</v>
      </c>
      <c r="H17" s="26">
        <f t="shared" si="2"/>
        <v>5100</v>
      </c>
      <c r="I17" s="7">
        <v>9500</v>
      </c>
      <c r="J17" s="25">
        <f t="shared" si="3"/>
        <v>9500</v>
      </c>
      <c r="K17" s="7">
        <v>5250</v>
      </c>
      <c r="L17" s="82">
        <f t="shared" si="0"/>
        <v>5250</v>
      </c>
      <c r="M17" s="7">
        <v>5100</v>
      </c>
      <c r="N17" s="82">
        <f t="shared" si="1"/>
        <v>5100</v>
      </c>
    </row>
    <row r="18" spans="2:14" ht="15" thickBot="1">
      <c r="B18" s="4">
        <v>43</v>
      </c>
      <c r="C18" s="4" t="s">
        <v>40</v>
      </c>
      <c r="D18" s="4" t="s">
        <v>150</v>
      </c>
      <c r="E18" s="4" t="s">
        <v>150</v>
      </c>
      <c r="F18" s="4" t="s">
        <v>85</v>
      </c>
      <c r="G18" s="4">
        <v>16</v>
      </c>
      <c r="H18" s="26">
        <f t="shared" si="2"/>
        <v>15360</v>
      </c>
      <c r="I18" s="7">
        <v>3750</v>
      </c>
      <c r="J18" s="25">
        <f t="shared" si="3"/>
        <v>60000</v>
      </c>
      <c r="K18" s="7">
        <v>1050</v>
      </c>
      <c r="L18" s="82">
        <f t="shared" si="0"/>
        <v>16800</v>
      </c>
      <c r="M18" s="7">
        <v>960</v>
      </c>
      <c r="N18" s="82">
        <f t="shared" si="1"/>
        <v>15360</v>
      </c>
    </row>
    <row r="19" spans="2:14" ht="15" thickBot="1">
      <c r="B19" s="4">
        <v>44</v>
      </c>
      <c r="C19" s="4" t="s">
        <v>40</v>
      </c>
      <c r="D19" s="4" t="s">
        <v>152</v>
      </c>
      <c r="E19" s="4" t="s">
        <v>152</v>
      </c>
      <c r="F19" s="4" t="s">
        <v>85</v>
      </c>
      <c r="G19" s="4">
        <v>3</v>
      </c>
      <c r="H19" s="26">
        <f t="shared" si="2"/>
        <v>2880</v>
      </c>
      <c r="I19" s="7">
        <v>4650</v>
      </c>
      <c r="J19" s="25">
        <f t="shared" si="3"/>
        <v>13950</v>
      </c>
      <c r="K19" s="7">
        <v>1050</v>
      </c>
      <c r="L19" s="82">
        <f t="shared" si="0"/>
        <v>3150</v>
      </c>
      <c r="M19" s="7">
        <v>960</v>
      </c>
      <c r="N19" s="82">
        <f t="shared" si="1"/>
        <v>2880</v>
      </c>
    </row>
    <row r="20" spans="2:14" ht="15" thickBot="1">
      <c r="B20" s="4">
        <v>45</v>
      </c>
      <c r="C20" s="4" t="s">
        <v>40</v>
      </c>
      <c r="D20" s="4" t="s">
        <v>153</v>
      </c>
      <c r="E20" s="4" t="s">
        <v>153</v>
      </c>
      <c r="F20" s="4" t="s">
        <v>85</v>
      </c>
      <c r="G20" s="4">
        <v>3</v>
      </c>
      <c r="H20" s="26">
        <f t="shared" si="2"/>
        <v>2400</v>
      </c>
      <c r="I20" s="7">
        <v>3450</v>
      </c>
      <c r="J20" s="25">
        <f t="shared" si="3"/>
        <v>10350</v>
      </c>
      <c r="K20" s="7">
        <v>850</v>
      </c>
      <c r="L20" s="82">
        <f t="shared" si="0"/>
        <v>2550</v>
      </c>
      <c r="M20" s="7">
        <v>800</v>
      </c>
      <c r="N20" s="82">
        <f t="shared" si="1"/>
        <v>2400</v>
      </c>
    </row>
    <row r="21" spans="2:14" ht="15" thickBot="1">
      <c r="B21" s="4">
        <v>46</v>
      </c>
      <c r="C21" s="4" t="s">
        <v>40</v>
      </c>
      <c r="D21" s="4" t="s">
        <v>154</v>
      </c>
      <c r="E21" s="4" t="s">
        <v>154</v>
      </c>
      <c r="F21" s="4" t="s">
        <v>85</v>
      </c>
      <c r="G21" s="4">
        <v>2</v>
      </c>
      <c r="H21" s="26">
        <f t="shared" si="2"/>
        <v>1450</v>
      </c>
      <c r="I21" s="7">
        <v>4750</v>
      </c>
      <c r="J21" s="25">
        <f t="shared" si="3"/>
        <v>9500</v>
      </c>
      <c r="K21" s="7">
        <v>775</v>
      </c>
      <c r="L21" s="82">
        <f t="shared" si="0"/>
        <v>1550</v>
      </c>
      <c r="M21" s="7">
        <v>725</v>
      </c>
      <c r="N21" s="82">
        <f t="shared" si="1"/>
        <v>1450</v>
      </c>
    </row>
    <row r="22" spans="2:14" ht="15" thickBot="1">
      <c r="B22" s="4">
        <v>47</v>
      </c>
      <c r="C22" s="4" t="s">
        <v>40</v>
      </c>
      <c r="D22" s="4" t="s">
        <v>155</v>
      </c>
      <c r="E22" s="4" t="s">
        <v>155</v>
      </c>
      <c r="F22" s="4" t="s">
        <v>85</v>
      </c>
      <c r="G22" s="4">
        <v>150</v>
      </c>
      <c r="H22" s="26">
        <f t="shared" si="2"/>
        <v>14700</v>
      </c>
      <c r="I22" s="7">
        <v>160</v>
      </c>
      <c r="J22" s="25">
        <f t="shared" si="3"/>
        <v>24000</v>
      </c>
      <c r="K22" s="7">
        <v>110</v>
      </c>
      <c r="L22" s="82">
        <f t="shared" si="0"/>
        <v>16500</v>
      </c>
      <c r="M22" s="7">
        <v>98</v>
      </c>
      <c r="N22" s="82">
        <f t="shared" si="1"/>
        <v>14700</v>
      </c>
    </row>
    <row r="23" spans="2:14" ht="15" thickBot="1">
      <c r="B23" s="4">
        <v>48</v>
      </c>
      <c r="C23" s="4" t="s">
        <v>40</v>
      </c>
      <c r="D23" s="4" t="s">
        <v>148</v>
      </c>
      <c r="E23" s="4" t="s">
        <v>148</v>
      </c>
      <c r="F23" s="4" t="s">
        <v>85</v>
      </c>
      <c r="G23" s="4">
        <v>1</v>
      </c>
      <c r="H23" s="26">
        <f t="shared" si="2"/>
        <v>8500</v>
      </c>
      <c r="I23" s="7">
        <v>8500</v>
      </c>
      <c r="J23" s="82">
        <f t="shared" si="3"/>
        <v>8500</v>
      </c>
      <c r="K23" s="7">
        <v>12000</v>
      </c>
      <c r="L23" s="83">
        <f t="shared" si="0"/>
        <v>12000</v>
      </c>
      <c r="M23" s="7">
        <v>9000</v>
      </c>
      <c r="N23" s="83">
        <f t="shared" si="1"/>
        <v>9000</v>
      </c>
    </row>
    <row r="24" spans="2:14" ht="15" thickBot="1">
      <c r="B24" s="4">
        <v>49</v>
      </c>
      <c r="C24" s="4" t="s">
        <v>40</v>
      </c>
      <c r="D24" s="4" t="s">
        <v>157</v>
      </c>
      <c r="E24" s="4" t="s">
        <v>157</v>
      </c>
      <c r="F24" s="4" t="s">
        <v>85</v>
      </c>
      <c r="G24" s="4">
        <v>2</v>
      </c>
      <c r="H24" s="26">
        <f t="shared" si="2"/>
        <v>1600</v>
      </c>
      <c r="I24" s="7">
        <v>1800</v>
      </c>
      <c r="J24" s="25">
        <f t="shared" si="3"/>
        <v>3600</v>
      </c>
      <c r="K24" s="7">
        <v>800</v>
      </c>
      <c r="L24" s="82">
        <f t="shared" si="0"/>
        <v>1600</v>
      </c>
      <c r="M24" s="7">
        <v>800</v>
      </c>
      <c r="N24" s="82">
        <f t="shared" si="1"/>
        <v>1600</v>
      </c>
    </row>
    <row r="25" spans="2:14" ht="15" thickBot="1">
      <c r="B25" s="4"/>
      <c r="C25" s="4"/>
      <c r="D25" s="4"/>
      <c r="E25" s="4"/>
      <c r="F25" s="4"/>
      <c r="G25" s="4"/>
      <c r="H25" s="4"/>
      <c r="I25" s="4"/>
      <c r="J25" s="4"/>
      <c r="K25" s="4"/>
      <c r="L25" s="4"/>
      <c r="M25" s="23"/>
      <c r="N25" s="23"/>
    </row>
  </sheetData>
  <mergeCells count="43">
    <mergeCell ref="M6:N6"/>
    <mergeCell ref="M7:N7"/>
    <mergeCell ref="M8:N8"/>
    <mergeCell ref="M9:N9"/>
    <mergeCell ref="M10:N10"/>
    <mergeCell ref="M1:N1"/>
    <mergeCell ref="M2:N2"/>
    <mergeCell ref="M3:N3"/>
    <mergeCell ref="M4:N4"/>
    <mergeCell ref="M5:N5"/>
    <mergeCell ref="B1:C5"/>
    <mergeCell ref="D1:E5"/>
    <mergeCell ref="F1:H1"/>
    <mergeCell ref="F2:H2"/>
    <mergeCell ref="F3:H3"/>
    <mergeCell ref="F4:H4"/>
    <mergeCell ref="F5:H5"/>
    <mergeCell ref="B6:H6"/>
    <mergeCell ref="B7:H7"/>
    <mergeCell ref="B8:H8"/>
    <mergeCell ref="B9:E10"/>
    <mergeCell ref="F9:H9"/>
    <mergeCell ref="F10:H10"/>
    <mergeCell ref="I1:J1"/>
    <mergeCell ref="I2:J2"/>
    <mergeCell ref="I3:J3"/>
    <mergeCell ref="I4:J4"/>
    <mergeCell ref="I5:J5"/>
    <mergeCell ref="I6:J6"/>
    <mergeCell ref="I7:J7"/>
    <mergeCell ref="I8:J8"/>
    <mergeCell ref="I9:J9"/>
    <mergeCell ref="I10:J10"/>
    <mergeCell ref="K1:L1"/>
    <mergeCell ref="K2:L2"/>
    <mergeCell ref="K3:L3"/>
    <mergeCell ref="K4:L4"/>
    <mergeCell ref="K5:L5"/>
    <mergeCell ref="K6:L6"/>
    <mergeCell ref="K7:L7"/>
    <mergeCell ref="K8:L8"/>
    <mergeCell ref="K9:L9"/>
    <mergeCell ref="K10:L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63"/>
  <sheetViews>
    <sheetView workbookViewId="0">
      <selection activeCell="B2" sqref="B2:U15"/>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16382" width="9.140625" style="1" customWidth="1"/>
  </cols>
  <sheetData>
    <row r="1" spans="2:21">
      <c r="B1" s="77"/>
      <c r="C1" s="77"/>
      <c r="D1" s="53" t="s">
        <v>0</v>
      </c>
      <c r="E1" s="53" t="s">
        <v>0</v>
      </c>
      <c r="F1" s="54" t="s">
        <v>0</v>
      </c>
      <c r="G1" s="79" t="s">
        <v>1</v>
      </c>
      <c r="H1" s="79" t="s">
        <v>1</v>
      </c>
      <c r="I1" s="79" t="s">
        <v>1</v>
      </c>
      <c r="J1" s="65" t="s">
        <v>64</v>
      </c>
      <c r="K1" s="65"/>
      <c r="L1" s="65"/>
      <c r="M1" s="65"/>
      <c r="N1" s="65"/>
      <c r="O1" s="66"/>
      <c r="P1" s="65" t="s">
        <v>65</v>
      </c>
      <c r="Q1" s="65"/>
      <c r="R1" s="65"/>
      <c r="S1" s="65"/>
      <c r="T1" s="65"/>
      <c r="U1" s="66"/>
    </row>
    <row r="2" spans="2:21">
      <c r="B2" s="78"/>
      <c r="C2" s="78"/>
      <c r="D2" s="55" t="s">
        <v>0</v>
      </c>
      <c r="E2" s="55" t="s">
        <v>0</v>
      </c>
      <c r="F2" s="56" t="s">
        <v>0</v>
      </c>
      <c r="G2" s="80" t="s">
        <v>4</v>
      </c>
      <c r="H2" s="80" t="s">
        <v>4</v>
      </c>
      <c r="I2" s="80" t="s">
        <v>4</v>
      </c>
      <c r="J2" s="67" t="s">
        <v>5</v>
      </c>
      <c r="K2" s="67"/>
      <c r="L2" s="67"/>
      <c r="M2" s="67"/>
      <c r="N2" s="67"/>
      <c r="O2" s="68"/>
      <c r="P2" s="67" t="s">
        <v>6</v>
      </c>
      <c r="Q2" s="67"/>
      <c r="R2" s="67"/>
      <c r="S2" s="67"/>
      <c r="T2" s="67"/>
      <c r="U2" s="68"/>
    </row>
    <row r="3" spans="2:21">
      <c r="B3" s="78"/>
      <c r="C3" s="78"/>
      <c r="D3" s="55" t="s">
        <v>0</v>
      </c>
      <c r="E3" s="55" t="s">
        <v>0</v>
      </c>
      <c r="F3" s="56" t="s">
        <v>0</v>
      </c>
      <c r="G3" s="80" t="s">
        <v>7</v>
      </c>
      <c r="H3" s="80" t="s">
        <v>7</v>
      </c>
      <c r="I3" s="80" t="s">
        <v>7</v>
      </c>
      <c r="J3" s="67" t="s">
        <v>8</v>
      </c>
      <c r="K3" s="67"/>
      <c r="L3" s="67"/>
      <c r="M3" s="67"/>
      <c r="N3" s="67"/>
      <c r="O3" s="68"/>
      <c r="P3" s="67" t="s">
        <v>8</v>
      </c>
      <c r="Q3" s="67"/>
      <c r="R3" s="67"/>
      <c r="S3" s="67"/>
      <c r="T3" s="67"/>
      <c r="U3" s="68"/>
    </row>
    <row r="4" spans="2:21">
      <c r="B4" s="78"/>
      <c r="C4" s="78"/>
      <c r="D4" s="55" t="s">
        <v>0</v>
      </c>
      <c r="E4" s="55" t="s">
        <v>0</v>
      </c>
      <c r="F4" s="56" t="s">
        <v>0</v>
      </c>
      <c r="G4" s="80" t="s">
        <v>9</v>
      </c>
      <c r="H4" s="80" t="s">
        <v>9</v>
      </c>
      <c r="I4" s="80" t="s">
        <v>9</v>
      </c>
      <c r="J4" s="67" t="s">
        <v>10</v>
      </c>
      <c r="K4" s="67"/>
      <c r="L4" s="67"/>
      <c r="M4" s="67"/>
      <c r="N4" s="67"/>
      <c r="O4" s="68"/>
      <c r="P4" s="67" t="s">
        <v>10</v>
      </c>
      <c r="Q4" s="67"/>
      <c r="R4" s="67"/>
      <c r="S4" s="67"/>
      <c r="T4" s="67"/>
      <c r="U4" s="68"/>
    </row>
    <row r="5" spans="2:21">
      <c r="B5" s="78"/>
      <c r="C5" s="78"/>
      <c r="D5" s="55" t="s">
        <v>0</v>
      </c>
      <c r="E5" s="55" t="s">
        <v>0</v>
      </c>
      <c r="F5" s="56" t="s">
        <v>0</v>
      </c>
      <c r="G5" s="78"/>
      <c r="H5" s="78"/>
      <c r="I5" s="78"/>
      <c r="J5" s="67" t="s">
        <v>11</v>
      </c>
      <c r="K5" s="67"/>
      <c r="L5" s="67"/>
      <c r="M5" s="67"/>
      <c r="N5" s="67"/>
      <c r="O5" s="68"/>
      <c r="P5" s="67" t="s">
        <v>11</v>
      </c>
      <c r="Q5" s="67"/>
      <c r="R5" s="67"/>
      <c r="S5" s="67"/>
      <c r="T5" s="67"/>
      <c r="U5" s="68"/>
    </row>
    <row r="6" spans="2:21">
      <c r="B6" s="75" t="s">
        <v>12</v>
      </c>
      <c r="C6" s="75" t="s">
        <v>12</v>
      </c>
      <c r="D6" s="75" t="s">
        <v>12</v>
      </c>
      <c r="E6" s="75" t="s">
        <v>12</v>
      </c>
      <c r="F6" s="75" t="s">
        <v>12</v>
      </c>
      <c r="G6" s="75" t="s">
        <v>12</v>
      </c>
      <c r="H6" s="75" t="s">
        <v>12</v>
      </c>
      <c r="I6" s="75" t="s">
        <v>12</v>
      </c>
      <c r="J6" s="69" t="s">
        <v>13</v>
      </c>
      <c r="K6" s="69"/>
      <c r="L6" s="69"/>
      <c r="M6" s="69"/>
      <c r="N6" s="69"/>
      <c r="O6" s="70"/>
      <c r="P6" s="69" t="s">
        <v>14</v>
      </c>
      <c r="Q6" s="69"/>
      <c r="R6" s="69"/>
      <c r="S6" s="69"/>
      <c r="T6" s="69"/>
      <c r="U6" s="70"/>
    </row>
    <row r="7" spans="2:21">
      <c r="B7" s="76" t="s">
        <v>15</v>
      </c>
      <c r="C7" s="76" t="s">
        <v>15</v>
      </c>
      <c r="D7" s="76" t="s">
        <v>15</v>
      </c>
      <c r="E7" s="76" t="s">
        <v>15</v>
      </c>
      <c r="F7" s="76" t="s">
        <v>15</v>
      </c>
      <c r="G7" s="76" t="s">
        <v>15</v>
      </c>
      <c r="H7" s="76" t="s">
        <v>15</v>
      </c>
      <c r="I7" s="76" t="s">
        <v>15</v>
      </c>
      <c r="J7" s="69" t="s">
        <v>16</v>
      </c>
      <c r="K7" s="69"/>
      <c r="L7" s="70"/>
      <c r="M7" s="70"/>
      <c r="N7" s="70"/>
      <c r="O7" s="70"/>
      <c r="P7" s="69" t="s">
        <v>16</v>
      </c>
      <c r="Q7" s="69"/>
      <c r="R7" s="70"/>
      <c r="S7" s="70"/>
      <c r="T7" s="70"/>
      <c r="U7" s="70"/>
    </row>
    <row r="8" spans="2:21">
      <c r="B8" s="76" t="s">
        <v>66</v>
      </c>
      <c r="C8" s="76" t="s">
        <v>66</v>
      </c>
      <c r="D8" s="76" t="s">
        <v>66</v>
      </c>
      <c r="E8" s="76" t="s">
        <v>66</v>
      </c>
      <c r="F8" s="76" t="s">
        <v>66</v>
      </c>
      <c r="G8" s="76" t="s">
        <v>66</v>
      </c>
      <c r="H8" s="76" t="s">
        <v>66</v>
      </c>
      <c r="I8" s="76" t="s">
        <v>66</v>
      </c>
      <c r="J8" s="69" t="s">
        <v>18</v>
      </c>
      <c r="K8" s="69"/>
      <c r="L8" s="70"/>
      <c r="M8" s="70"/>
      <c r="N8" s="70"/>
      <c r="O8" s="70"/>
      <c r="P8" s="69" t="s">
        <v>18</v>
      </c>
      <c r="Q8" s="69"/>
      <c r="R8" s="70"/>
      <c r="S8" s="70"/>
      <c r="T8" s="70"/>
      <c r="U8" s="70"/>
    </row>
    <row r="9" spans="2:21">
      <c r="B9" s="63" t="s">
        <v>20</v>
      </c>
      <c r="C9" s="63" t="s">
        <v>20</v>
      </c>
      <c r="D9" s="63" t="s">
        <v>20</v>
      </c>
      <c r="E9" s="63" t="s">
        <v>20</v>
      </c>
      <c r="F9" s="63" t="s">
        <v>20</v>
      </c>
      <c r="G9" s="63" t="s">
        <v>21</v>
      </c>
      <c r="H9" s="63" t="s">
        <v>21</v>
      </c>
      <c r="I9" s="63" t="s">
        <v>21</v>
      </c>
      <c r="J9" s="63" t="s">
        <v>19</v>
      </c>
      <c r="K9" s="63"/>
      <c r="L9" s="64"/>
      <c r="M9" s="64"/>
      <c r="N9" s="64"/>
      <c r="O9" s="64"/>
      <c r="P9" s="63" t="s">
        <v>19</v>
      </c>
      <c r="Q9" s="63"/>
      <c r="R9" s="64"/>
      <c r="S9" s="64"/>
      <c r="T9" s="64"/>
      <c r="U9" s="64"/>
    </row>
    <row r="10" spans="2:21">
      <c r="B10" s="63" t="s">
        <v>20</v>
      </c>
      <c r="C10" s="63" t="s">
        <v>20</v>
      </c>
      <c r="D10" s="63" t="s">
        <v>20</v>
      </c>
      <c r="E10" s="63" t="s">
        <v>20</v>
      </c>
      <c r="F10" s="63" t="s">
        <v>20</v>
      </c>
      <c r="G10" s="63" t="s">
        <v>23</v>
      </c>
      <c r="H10" s="63" t="s">
        <v>24</v>
      </c>
      <c r="I10" s="63"/>
      <c r="J10" s="63" t="s">
        <v>158</v>
      </c>
      <c r="K10" s="63"/>
      <c r="L10" s="64"/>
      <c r="M10" s="64"/>
      <c r="N10" s="64"/>
      <c r="O10" s="64"/>
      <c r="P10" s="63" t="s">
        <v>158</v>
      </c>
      <c r="Q10" s="63"/>
      <c r="R10" s="64"/>
      <c r="S10" s="64"/>
      <c r="T10" s="64"/>
      <c r="U10" s="64"/>
    </row>
    <row r="11" spans="2:21" ht="42.75">
      <c r="B11" s="20" t="s">
        <v>26</v>
      </c>
      <c r="C11" s="20" t="s">
        <v>27</v>
      </c>
      <c r="D11" s="20" t="s">
        <v>28</v>
      </c>
      <c r="E11" s="20" t="s">
        <v>31</v>
      </c>
      <c r="F11" s="20" t="s">
        <v>29</v>
      </c>
      <c r="G11" s="20" t="s">
        <v>30</v>
      </c>
      <c r="H11" s="20" t="s">
        <v>159</v>
      </c>
      <c r="I11" s="20" t="s">
        <v>160</v>
      </c>
      <c r="J11" s="10" t="s">
        <v>161</v>
      </c>
      <c r="K11" s="71" t="s">
        <v>162</v>
      </c>
      <c r="L11" s="72"/>
      <c r="M11" s="73"/>
      <c r="N11" s="73"/>
      <c r="O11" s="74"/>
      <c r="P11" s="10" t="s">
        <v>161</v>
      </c>
      <c r="Q11" s="71" t="s">
        <v>162</v>
      </c>
      <c r="R11" s="72"/>
      <c r="S11" s="73"/>
      <c r="T11" s="73"/>
      <c r="U11" s="74"/>
    </row>
    <row r="12" spans="2:21">
      <c r="B12" s="12">
        <v>1</v>
      </c>
      <c r="C12" s="12" t="s">
        <v>40</v>
      </c>
      <c r="D12" s="12" t="s">
        <v>41</v>
      </c>
      <c r="E12" s="12" t="s">
        <v>40</v>
      </c>
      <c r="F12" s="12" t="s">
        <v>42</v>
      </c>
      <c r="G12" s="12" t="s">
        <v>73</v>
      </c>
      <c r="H12" s="12" t="s">
        <v>45</v>
      </c>
      <c r="I12" s="12" t="s">
        <v>45</v>
      </c>
      <c r="J12" s="12" t="s">
        <v>40</v>
      </c>
      <c r="K12" s="62" t="s">
        <v>40</v>
      </c>
      <c r="L12" s="63"/>
      <c r="M12" s="63"/>
      <c r="N12" s="63"/>
      <c r="O12" s="64"/>
      <c r="P12" s="12" t="s">
        <v>40</v>
      </c>
      <c r="Q12" s="62" t="s">
        <v>40</v>
      </c>
      <c r="R12" s="63"/>
      <c r="S12" s="63"/>
      <c r="T12" s="63"/>
      <c r="U12" s="64"/>
    </row>
    <row r="13" spans="2:21" ht="114">
      <c r="B13" s="12">
        <v>2</v>
      </c>
      <c r="C13" s="12" t="s">
        <v>40</v>
      </c>
      <c r="D13" s="12" t="s">
        <v>74</v>
      </c>
      <c r="E13" s="12" t="s">
        <v>40</v>
      </c>
      <c r="F13" s="12" t="s">
        <v>75</v>
      </c>
      <c r="G13" s="12" t="s">
        <v>73</v>
      </c>
      <c r="H13" s="12" t="s">
        <v>45</v>
      </c>
      <c r="I13" s="12" t="s">
        <v>45</v>
      </c>
      <c r="J13" s="12" t="s">
        <v>40</v>
      </c>
      <c r="K13" s="62" t="s">
        <v>40</v>
      </c>
      <c r="L13" s="63"/>
      <c r="M13" s="63"/>
      <c r="N13" s="63"/>
      <c r="O13" s="64"/>
      <c r="P13" s="12" t="s">
        <v>40</v>
      </c>
      <c r="Q13" s="62" t="s">
        <v>40</v>
      </c>
      <c r="R13" s="63"/>
      <c r="S13" s="63"/>
      <c r="T13" s="63"/>
      <c r="U13" s="64"/>
    </row>
    <row r="14" spans="2:21">
      <c r="B14" s="12">
        <v>3</v>
      </c>
      <c r="C14" s="12" t="s">
        <v>40</v>
      </c>
      <c r="D14" s="12" t="s">
        <v>76</v>
      </c>
      <c r="E14" s="12" t="s">
        <v>40</v>
      </c>
      <c r="F14" s="12" t="s">
        <v>77</v>
      </c>
      <c r="G14" s="12" t="s">
        <v>73</v>
      </c>
      <c r="H14" s="12" t="s">
        <v>45</v>
      </c>
      <c r="I14" s="12" t="s">
        <v>45</v>
      </c>
      <c r="J14" s="12" t="s">
        <v>40</v>
      </c>
      <c r="K14" s="62" t="s">
        <v>40</v>
      </c>
      <c r="L14" s="63"/>
      <c r="M14" s="63"/>
      <c r="N14" s="63"/>
      <c r="O14" s="64"/>
      <c r="P14" s="12" t="s">
        <v>40</v>
      </c>
      <c r="Q14" s="62" t="s">
        <v>40</v>
      </c>
      <c r="R14" s="63"/>
      <c r="S14" s="63"/>
      <c r="T14" s="63"/>
      <c r="U14" s="64"/>
    </row>
    <row r="15" spans="2:21">
      <c r="B15" s="3">
        <v>4</v>
      </c>
      <c r="C15" s="3" t="s">
        <v>40</v>
      </c>
      <c r="D15" s="3" t="s">
        <v>78</v>
      </c>
      <c r="E15" s="3" t="s">
        <v>40</v>
      </c>
      <c r="F15" s="3" t="s">
        <v>79</v>
      </c>
      <c r="G15" s="3" t="s">
        <v>80</v>
      </c>
      <c r="H15" s="3" t="s">
        <v>45</v>
      </c>
      <c r="I15" s="3" t="s">
        <v>45</v>
      </c>
    </row>
    <row r="16" spans="2:21">
      <c r="B16" s="3">
        <v>5</v>
      </c>
      <c r="C16" s="3" t="s">
        <v>40</v>
      </c>
      <c r="D16" s="3" t="s">
        <v>81</v>
      </c>
      <c r="E16" s="3" t="s">
        <v>40</v>
      </c>
      <c r="F16" s="3" t="s">
        <v>82</v>
      </c>
      <c r="G16" s="3" t="s">
        <v>83</v>
      </c>
      <c r="H16" s="3" t="s">
        <v>45</v>
      </c>
      <c r="I16" s="3" t="s">
        <v>45</v>
      </c>
    </row>
    <row r="17" spans="2:9">
      <c r="B17" s="3">
        <v>6</v>
      </c>
      <c r="C17" s="3" t="s">
        <v>40</v>
      </c>
      <c r="D17" s="3" t="s">
        <v>84</v>
      </c>
      <c r="E17" s="3" t="s">
        <v>40</v>
      </c>
      <c r="F17" s="3" t="s">
        <v>85</v>
      </c>
      <c r="G17" s="3" t="s">
        <v>86</v>
      </c>
      <c r="H17" s="3" t="s">
        <v>45</v>
      </c>
      <c r="I17" s="3" t="s">
        <v>45</v>
      </c>
    </row>
    <row r="18" spans="2:9">
      <c r="B18" s="3">
        <v>7</v>
      </c>
      <c r="C18" s="3" t="s">
        <v>40</v>
      </c>
      <c r="D18" s="3" t="s">
        <v>87</v>
      </c>
      <c r="E18" s="3" t="s">
        <v>40</v>
      </c>
      <c r="F18" s="3" t="s">
        <v>85</v>
      </c>
      <c r="G18" s="3" t="s">
        <v>86</v>
      </c>
      <c r="H18" s="3" t="s">
        <v>45</v>
      </c>
      <c r="I18" s="3" t="s">
        <v>45</v>
      </c>
    </row>
    <row r="19" spans="2:9">
      <c r="B19" s="3">
        <v>8</v>
      </c>
      <c r="C19" s="3" t="s">
        <v>40</v>
      </c>
      <c r="D19" s="3" t="s">
        <v>88</v>
      </c>
      <c r="E19" s="3" t="s">
        <v>40</v>
      </c>
      <c r="F19" s="3" t="s">
        <v>85</v>
      </c>
      <c r="G19" s="3" t="s">
        <v>89</v>
      </c>
      <c r="H19" s="3" t="s">
        <v>45</v>
      </c>
      <c r="I19" s="3" t="s">
        <v>45</v>
      </c>
    </row>
    <row r="20" spans="2:9">
      <c r="B20" s="3">
        <v>9</v>
      </c>
      <c r="C20" s="3" t="s">
        <v>40</v>
      </c>
      <c r="D20" s="3" t="s">
        <v>90</v>
      </c>
      <c r="E20" s="3" t="s">
        <v>40</v>
      </c>
      <c r="F20" s="3" t="s">
        <v>82</v>
      </c>
      <c r="G20" s="3" t="s">
        <v>91</v>
      </c>
      <c r="H20" s="3" t="s">
        <v>45</v>
      </c>
      <c r="I20" s="3" t="s">
        <v>45</v>
      </c>
    </row>
    <row r="21" spans="2:9">
      <c r="B21" s="3">
        <v>10</v>
      </c>
      <c r="C21" s="3" t="s">
        <v>40</v>
      </c>
      <c r="D21" s="3" t="s">
        <v>92</v>
      </c>
      <c r="E21" s="3" t="s">
        <v>40</v>
      </c>
      <c r="F21" s="3" t="s">
        <v>93</v>
      </c>
      <c r="G21" s="3" t="s">
        <v>94</v>
      </c>
      <c r="H21" s="3" t="s">
        <v>45</v>
      </c>
      <c r="I21" s="3" t="s">
        <v>45</v>
      </c>
    </row>
    <row r="22" spans="2:9">
      <c r="B22" s="3">
        <v>11</v>
      </c>
      <c r="C22" s="3" t="s">
        <v>40</v>
      </c>
      <c r="D22" s="3" t="s">
        <v>95</v>
      </c>
      <c r="E22" s="3" t="s">
        <v>40</v>
      </c>
      <c r="F22" s="3" t="s">
        <v>96</v>
      </c>
      <c r="G22" s="3" t="s">
        <v>97</v>
      </c>
      <c r="H22" s="3" t="s">
        <v>45</v>
      </c>
      <c r="I22" s="3" t="s">
        <v>45</v>
      </c>
    </row>
    <row r="23" spans="2:9">
      <c r="B23" s="3">
        <v>12</v>
      </c>
      <c r="C23" s="3" t="s">
        <v>40</v>
      </c>
      <c r="D23" s="3" t="s">
        <v>98</v>
      </c>
      <c r="E23" s="3" t="s">
        <v>40</v>
      </c>
      <c r="F23" s="3" t="s">
        <v>96</v>
      </c>
      <c r="G23" s="3" t="s">
        <v>99</v>
      </c>
      <c r="H23" s="3" t="s">
        <v>45</v>
      </c>
      <c r="I23" s="3" t="s">
        <v>45</v>
      </c>
    </row>
    <row r="24" spans="2:9">
      <c r="B24" s="3">
        <v>13</v>
      </c>
      <c r="C24" s="3" t="s">
        <v>40</v>
      </c>
      <c r="D24" s="3" t="s">
        <v>100</v>
      </c>
      <c r="E24" s="3" t="s">
        <v>40</v>
      </c>
      <c r="F24" s="3" t="s">
        <v>96</v>
      </c>
      <c r="G24" s="3" t="s">
        <v>99</v>
      </c>
      <c r="H24" s="3" t="s">
        <v>45</v>
      </c>
      <c r="I24" s="3" t="s">
        <v>45</v>
      </c>
    </row>
    <row r="25" spans="2:9">
      <c r="B25" s="3">
        <v>14</v>
      </c>
      <c r="C25" s="3" t="s">
        <v>40</v>
      </c>
      <c r="D25" s="3" t="s">
        <v>101</v>
      </c>
      <c r="E25" s="3" t="s">
        <v>40</v>
      </c>
      <c r="F25" s="3" t="s">
        <v>93</v>
      </c>
      <c r="G25" s="3" t="s">
        <v>102</v>
      </c>
      <c r="H25" s="3" t="s">
        <v>45</v>
      </c>
      <c r="I25" s="3" t="s">
        <v>45</v>
      </c>
    </row>
    <row r="26" spans="2:9">
      <c r="B26" s="3">
        <v>15</v>
      </c>
      <c r="C26" s="3" t="s">
        <v>40</v>
      </c>
      <c r="D26" s="3" t="s">
        <v>103</v>
      </c>
      <c r="E26" s="3" t="s">
        <v>40</v>
      </c>
      <c r="F26" s="3" t="s">
        <v>85</v>
      </c>
      <c r="G26" s="3" t="s">
        <v>86</v>
      </c>
      <c r="H26" s="3" t="s">
        <v>45</v>
      </c>
      <c r="I26" s="3" t="s">
        <v>45</v>
      </c>
    </row>
    <row r="27" spans="2:9">
      <c r="B27" s="3">
        <v>16</v>
      </c>
      <c r="C27" s="3" t="s">
        <v>40</v>
      </c>
      <c r="D27" s="3" t="s">
        <v>104</v>
      </c>
      <c r="E27" s="3" t="s">
        <v>40</v>
      </c>
      <c r="F27" s="3" t="s">
        <v>93</v>
      </c>
      <c r="G27" s="3" t="s">
        <v>105</v>
      </c>
      <c r="H27" s="3" t="s">
        <v>45</v>
      </c>
      <c r="I27" s="3" t="s">
        <v>45</v>
      </c>
    </row>
    <row r="28" spans="2:9">
      <c r="B28" s="3">
        <v>17</v>
      </c>
      <c r="C28" s="3" t="s">
        <v>40</v>
      </c>
      <c r="D28" s="3" t="s">
        <v>106</v>
      </c>
      <c r="E28" s="3" t="s">
        <v>40</v>
      </c>
      <c r="F28" s="3" t="s">
        <v>107</v>
      </c>
      <c r="G28" s="3" t="s">
        <v>108</v>
      </c>
      <c r="H28" s="3" t="s">
        <v>45</v>
      </c>
      <c r="I28" s="3" t="s">
        <v>45</v>
      </c>
    </row>
    <row r="29" spans="2:9">
      <c r="B29" s="3">
        <v>18</v>
      </c>
      <c r="C29" s="3" t="s">
        <v>40</v>
      </c>
      <c r="D29" s="3" t="s">
        <v>109</v>
      </c>
      <c r="E29" s="3" t="s">
        <v>40</v>
      </c>
      <c r="F29" s="3" t="s">
        <v>93</v>
      </c>
      <c r="G29" s="3" t="s">
        <v>110</v>
      </c>
      <c r="H29" s="3" t="s">
        <v>45</v>
      </c>
      <c r="I29" s="3" t="s">
        <v>45</v>
      </c>
    </row>
    <row r="30" spans="2:9">
      <c r="B30" s="3">
        <v>19</v>
      </c>
      <c r="C30" s="3" t="s">
        <v>40</v>
      </c>
      <c r="D30" s="3" t="s">
        <v>111</v>
      </c>
      <c r="E30" s="3" t="s">
        <v>40</v>
      </c>
      <c r="F30" s="3" t="s">
        <v>75</v>
      </c>
      <c r="G30" s="3" t="s">
        <v>73</v>
      </c>
      <c r="H30" s="3" t="s">
        <v>45</v>
      </c>
      <c r="I30" s="3" t="s">
        <v>45</v>
      </c>
    </row>
    <row r="31" spans="2:9">
      <c r="B31" s="3">
        <v>20</v>
      </c>
      <c r="C31" s="3" t="s">
        <v>40</v>
      </c>
      <c r="D31" s="3" t="s">
        <v>46</v>
      </c>
      <c r="E31" s="3" t="s">
        <v>40</v>
      </c>
      <c r="F31" s="3" t="s">
        <v>42</v>
      </c>
      <c r="G31" s="3" t="s">
        <v>73</v>
      </c>
      <c r="H31" s="3" t="s">
        <v>45</v>
      </c>
      <c r="I31" s="3" t="s">
        <v>45</v>
      </c>
    </row>
    <row r="32" spans="2:9">
      <c r="B32" s="3">
        <v>21</v>
      </c>
      <c r="C32" s="3" t="s">
        <v>40</v>
      </c>
      <c r="D32" s="3" t="s">
        <v>112</v>
      </c>
      <c r="E32" s="3" t="s">
        <v>40</v>
      </c>
      <c r="F32" s="3" t="s">
        <v>40</v>
      </c>
      <c r="G32" s="3" t="s">
        <v>163</v>
      </c>
      <c r="H32" s="3" t="s">
        <v>45</v>
      </c>
      <c r="I32" s="3" t="s">
        <v>45</v>
      </c>
    </row>
    <row r="33" spans="2:9">
      <c r="B33" s="3">
        <v>22</v>
      </c>
      <c r="C33" s="3" t="s">
        <v>40</v>
      </c>
      <c r="D33" s="3" t="s">
        <v>113</v>
      </c>
      <c r="E33" s="3" t="s">
        <v>40</v>
      </c>
      <c r="F33" s="3" t="s">
        <v>85</v>
      </c>
      <c r="G33" s="3" t="s">
        <v>114</v>
      </c>
      <c r="H33" s="3" t="s">
        <v>45</v>
      </c>
      <c r="I33" s="3" t="s">
        <v>45</v>
      </c>
    </row>
    <row r="34" spans="2:9">
      <c r="B34" s="3">
        <v>23</v>
      </c>
      <c r="C34" s="3" t="s">
        <v>40</v>
      </c>
      <c r="D34" s="3" t="s">
        <v>115</v>
      </c>
      <c r="E34" s="3" t="s">
        <v>40</v>
      </c>
      <c r="F34" s="3" t="s">
        <v>85</v>
      </c>
      <c r="G34" s="3" t="s">
        <v>108</v>
      </c>
      <c r="H34" s="3" t="s">
        <v>45</v>
      </c>
      <c r="I34" s="3" t="s">
        <v>45</v>
      </c>
    </row>
    <row r="35" spans="2:9">
      <c r="B35" s="3">
        <v>24</v>
      </c>
      <c r="C35" s="3" t="s">
        <v>40</v>
      </c>
      <c r="D35" s="3" t="s">
        <v>116</v>
      </c>
      <c r="E35" s="3" t="s">
        <v>40</v>
      </c>
      <c r="F35" s="3" t="s">
        <v>85</v>
      </c>
      <c r="G35" s="3" t="s">
        <v>117</v>
      </c>
      <c r="H35" s="3" t="s">
        <v>45</v>
      </c>
      <c r="I35" s="3" t="s">
        <v>45</v>
      </c>
    </row>
    <row r="36" spans="2:9">
      <c r="B36" s="3">
        <v>25</v>
      </c>
      <c r="C36" s="3" t="s">
        <v>40</v>
      </c>
      <c r="D36" s="3" t="s">
        <v>118</v>
      </c>
      <c r="E36" s="3" t="s">
        <v>40</v>
      </c>
      <c r="F36" s="3" t="s">
        <v>85</v>
      </c>
      <c r="G36" s="3" t="s">
        <v>119</v>
      </c>
      <c r="H36" s="3" t="s">
        <v>45</v>
      </c>
      <c r="I36" s="3" t="s">
        <v>45</v>
      </c>
    </row>
    <row r="37" spans="2:9">
      <c r="B37" s="3">
        <v>26</v>
      </c>
      <c r="C37" s="3" t="s">
        <v>40</v>
      </c>
      <c r="D37" s="3" t="s">
        <v>120</v>
      </c>
      <c r="E37" s="3" t="s">
        <v>40</v>
      </c>
      <c r="F37" s="3" t="s">
        <v>85</v>
      </c>
      <c r="G37" s="3" t="s">
        <v>121</v>
      </c>
      <c r="H37" s="3" t="s">
        <v>45</v>
      </c>
      <c r="I37" s="3" t="s">
        <v>45</v>
      </c>
    </row>
    <row r="38" spans="2:9">
      <c r="B38" s="3">
        <v>27</v>
      </c>
      <c r="C38" s="3" t="s">
        <v>40</v>
      </c>
      <c r="D38" s="3" t="s">
        <v>122</v>
      </c>
      <c r="E38" s="3" t="s">
        <v>40</v>
      </c>
      <c r="F38" s="3" t="s">
        <v>85</v>
      </c>
      <c r="G38" s="3" t="s">
        <v>119</v>
      </c>
      <c r="H38" s="3" t="s">
        <v>45</v>
      </c>
      <c r="I38" s="3" t="s">
        <v>45</v>
      </c>
    </row>
    <row r="39" spans="2:9">
      <c r="B39" s="3">
        <v>28</v>
      </c>
      <c r="C39" s="3" t="s">
        <v>40</v>
      </c>
      <c r="D39" s="3" t="s">
        <v>123</v>
      </c>
      <c r="E39" s="3" t="s">
        <v>40</v>
      </c>
      <c r="F39" s="3" t="s">
        <v>82</v>
      </c>
      <c r="G39" s="3" t="s">
        <v>124</v>
      </c>
      <c r="H39" s="3" t="s">
        <v>45</v>
      </c>
      <c r="I39" s="3" t="s">
        <v>45</v>
      </c>
    </row>
    <row r="40" spans="2:9">
      <c r="B40" s="3">
        <v>29</v>
      </c>
      <c r="C40" s="3" t="s">
        <v>40</v>
      </c>
      <c r="D40" s="3" t="s">
        <v>125</v>
      </c>
      <c r="E40" s="3" t="s">
        <v>40</v>
      </c>
      <c r="F40" s="3" t="s">
        <v>82</v>
      </c>
      <c r="G40" s="3" t="s">
        <v>124</v>
      </c>
      <c r="H40" s="3" t="s">
        <v>45</v>
      </c>
      <c r="I40" s="3" t="s">
        <v>45</v>
      </c>
    </row>
    <row r="41" spans="2:9">
      <c r="B41" s="3">
        <v>30</v>
      </c>
      <c r="C41" s="3" t="s">
        <v>40</v>
      </c>
      <c r="D41" s="3" t="s">
        <v>126</v>
      </c>
      <c r="E41" s="3" t="s">
        <v>40</v>
      </c>
      <c r="F41" s="3" t="s">
        <v>85</v>
      </c>
      <c r="G41" s="3" t="s">
        <v>127</v>
      </c>
      <c r="H41" s="3" t="s">
        <v>45</v>
      </c>
      <c r="I41" s="3" t="s">
        <v>45</v>
      </c>
    </row>
    <row r="42" spans="2:9">
      <c r="B42" s="3">
        <v>31</v>
      </c>
      <c r="C42" s="3" t="s">
        <v>40</v>
      </c>
      <c r="D42" s="3" t="s">
        <v>128</v>
      </c>
      <c r="E42" s="3" t="s">
        <v>40</v>
      </c>
      <c r="F42" s="3" t="s">
        <v>82</v>
      </c>
      <c r="G42" s="3" t="s">
        <v>129</v>
      </c>
      <c r="H42" s="3" t="s">
        <v>45</v>
      </c>
      <c r="I42" s="3" t="s">
        <v>45</v>
      </c>
    </row>
    <row r="43" spans="2:9">
      <c r="B43" s="3">
        <v>32</v>
      </c>
      <c r="C43" s="3" t="s">
        <v>40</v>
      </c>
      <c r="D43" s="3" t="s">
        <v>130</v>
      </c>
      <c r="E43" s="3" t="s">
        <v>40</v>
      </c>
      <c r="F43" s="3" t="s">
        <v>85</v>
      </c>
      <c r="G43" s="3" t="s">
        <v>89</v>
      </c>
      <c r="H43" s="3" t="s">
        <v>45</v>
      </c>
      <c r="I43" s="3" t="s">
        <v>45</v>
      </c>
    </row>
    <row r="44" spans="2:9">
      <c r="B44" s="3">
        <v>33</v>
      </c>
      <c r="C44" s="3" t="s">
        <v>40</v>
      </c>
      <c r="D44" s="3" t="s">
        <v>131</v>
      </c>
      <c r="E44" s="3" t="s">
        <v>40</v>
      </c>
      <c r="F44" s="3" t="s">
        <v>85</v>
      </c>
      <c r="G44" s="3" t="s">
        <v>114</v>
      </c>
      <c r="H44" s="3" t="s">
        <v>45</v>
      </c>
      <c r="I44" s="3" t="s">
        <v>45</v>
      </c>
    </row>
    <row r="45" spans="2:9">
      <c r="B45" s="3">
        <v>34</v>
      </c>
      <c r="C45" s="3" t="s">
        <v>40</v>
      </c>
      <c r="D45" s="3" t="s">
        <v>132</v>
      </c>
      <c r="E45" s="3" t="s">
        <v>40</v>
      </c>
      <c r="F45" s="3" t="s">
        <v>85</v>
      </c>
      <c r="G45" s="3" t="s">
        <v>133</v>
      </c>
      <c r="H45" s="3" t="s">
        <v>45</v>
      </c>
      <c r="I45" s="3" t="s">
        <v>45</v>
      </c>
    </row>
    <row r="46" spans="2:9">
      <c r="B46" s="3">
        <v>35</v>
      </c>
      <c r="C46" s="3" t="s">
        <v>40</v>
      </c>
      <c r="D46" s="3" t="s">
        <v>134</v>
      </c>
      <c r="E46" s="3" t="s">
        <v>40</v>
      </c>
      <c r="F46" s="3" t="s">
        <v>82</v>
      </c>
      <c r="G46" s="3" t="s">
        <v>129</v>
      </c>
      <c r="H46" s="3" t="s">
        <v>45</v>
      </c>
      <c r="I46" s="3" t="s">
        <v>45</v>
      </c>
    </row>
    <row r="47" spans="2:9">
      <c r="B47" s="3">
        <v>36</v>
      </c>
      <c r="C47" s="3" t="s">
        <v>40</v>
      </c>
      <c r="D47" s="3" t="s">
        <v>135</v>
      </c>
      <c r="E47" s="3" t="s">
        <v>40</v>
      </c>
      <c r="F47" s="3" t="s">
        <v>82</v>
      </c>
      <c r="G47" s="3" t="s">
        <v>129</v>
      </c>
      <c r="H47" s="3" t="s">
        <v>45</v>
      </c>
      <c r="I47" s="3" t="s">
        <v>45</v>
      </c>
    </row>
    <row r="48" spans="2:9">
      <c r="B48" s="3">
        <v>37</v>
      </c>
      <c r="C48" s="3" t="s">
        <v>40</v>
      </c>
      <c r="D48" s="3" t="s">
        <v>136</v>
      </c>
      <c r="E48" s="3" t="s">
        <v>40</v>
      </c>
      <c r="F48" s="3" t="s">
        <v>137</v>
      </c>
      <c r="G48" s="3" t="s">
        <v>133</v>
      </c>
      <c r="H48" s="3" t="s">
        <v>45</v>
      </c>
      <c r="I48" s="3" t="s">
        <v>45</v>
      </c>
    </row>
    <row r="49" spans="2:9">
      <c r="B49" s="3">
        <v>38</v>
      </c>
      <c r="C49" s="3" t="s">
        <v>40</v>
      </c>
      <c r="D49" s="3" t="s">
        <v>138</v>
      </c>
      <c r="E49" s="3" t="s">
        <v>40</v>
      </c>
      <c r="F49" s="3" t="s">
        <v>139</v>
      </c>
      <c r="G49" s="3" t="s">
        <v>140</v>
      </c>
      <c r="H49" s="3" t="s">
        <v>45</v>
      </c>
      <c r="I49" s="3" t="s">
        <v>45</v>
      </c>
    </row>
    <row r="50" spans="2:9">
      <c r="B50" s="3">
        <v>39</v>
      </c>
      <c r="C50" s="3" t="s">
        <v>40</v>
      </c>
      <c r="D50" s="3" t="s">
        <v>141</v>
      </c>
      <c r="E50" s="3" t="s">
        <v>40</v>
      </c>
      <c r="F50" s="3" t="s">
        <v>142</v>
      </c>
      <c r="G50" s="3" t="s">
        <v>143</v>
      </c>
      <c r="H50" s="3" t="s">
        <v>45</v>
      </c>
      <c r="I50" s="3" t="s">
        <v>45</v>
      </c>
    </row>
    <row r="51" spans="2:9">
      <c r="B51" s="3">
        <v>40</v>
      </c>
      <c r="C51" s="3" t="s">
        <v>40</v>
      </c>
      <c r="D51" s="3" t="s">
        <v>47</v>
      </c>
      <c r="E51" s="3" t="s">
        <v>40</v>
      </c>
      <c r="F51" s="3" t="s">
        <v>42</v>
      </c>
      <c r="G51" s="3" t="s">
        <v>73</v>
      </c>
      <c r="H51" s="3" t="s">
        <v>45</v>
      </c>
      <c r="I51" s="3" t="s">
        <v>45</v>
      </c>
    </row>
    <row r="52" spans="2:9">
      <c r="B52" s="3">
        <v>41</v>
      </c>
      <c r="C52" s="3" t="s">
        <v>40</v>
      </c>
      <c r="D52" s="3" t="s">
        <v>145</v>
      </c>
      <c r="E52" s="3" t="s">
        <v>40</v>
      </c>
      <c r="F52" s="3" t="s">
        <v>85</v>
      </c>
      <c r="G52" s="3" t="s">
        <v>73</v>
      </c>
      <c r="H52" s="3" t="s">
        <v>45</v>
      </c>
      <c r="I52" s="3" t="s">
        <v>45</v>
      </c>
    </row>
    <row r="53" spans="2:9">
      <c r="B53" s="3">
        <v>42</v>
      </c>
      <c r="C53" s="3" t="s">
        <v>40</v>
      </c>
      <c r="D53" s="3" t="s">
        <v>146</v>
      </c>
      <c r="E53" s="3" t="s">
        <v>40</v>
      </c>
      <c r="F53" s="3" t="s">
        <v>85</v>
      </c>
      <c r="G53" s="3" t="s">
        <v>86</v>
      </c>
      <c r="H53" s="3" t="s">
        <v>45</v>
      </c>
      <c r="I53" s="3" t="s">
        <v>45</v>
      </c>
    </row>
    <row r="54" spans="2:9">
      <c r="B54" s="3">
        <v>43</v>
      </c>
      <c r="C54" s="3" t="s">
        <v>40</v>
      </c>
      <c r="D54" s="3" t="s">
        <v>147</v>
      </c>
      <c r="E54" s="3" t="s">
        <v>40</v>
      </c>
      <c r="F54" s="3" t="s">
        <v>85</v>
      </c>
      <c r="G54" s="3" t="s">
        <v>73</v>
      </c>
      <c r="H54" s="3" t="s">
        <v>45</v>
      </c>
      <c r="I54" s="3" t="s">
        <v>45</v>
      </c>
    </row>
    <row r="55" spans="2:9">
      <c r="B55" s="3">
        <v>44</v>
      </c>
      <c r="C55" s="3" t="s">
        <v>40</v>
      </c>
      <c r="D55" s="3" t="s">
        <v>148</v>
      </c>
      <c r="E55" s="3" t="s">
        <v>40</v>
      </c>
      <c r="F55" s="3" t="s">
        <v>85</v>
      </c>
      <c r="G55" s="3" t="s">
        <v>73</v>
      </c>
      <c r="H55" s="3" t="s">
        <v>45</v>
      </c>
      <c r="I55" s="3" t="s">
        <v>45</v>
      </c>
    </row>
    <row r="56" spans="2:9">
      <c r="B56" s="3">
        <v>45</v>
      </c>
      <c r="C56" s="3" t="s">
        <v>40</v>
      </c>
      <c r="D56" s="3" t="s">
        <v>149</v>
      </c>
      <c r="E56" s="3" t="s">
        <v>40</v>
      </c>
      <c r="F56" s="3" t="s">
        <v>85</v>
      </c>
      <c r="G56" s="3" t="s">
        <v>73</v>
      </c>
      <c r="H56" s="3" t="s">
        <v>45</v>
      </c>
      <c r="I56" s="3" t="s">
        <v>45</v>
      </c>
    </row>
    <row r="57" spans="2:9">
      <c r="B57" s="3">
        <v>46</v>
      </c>
      <c r="C57" s="3" t="s">
        <v>40</v>
      </c>
      <c r="D57" s="3" t="s">
        <v>150</v>
      </c>
      <c r="E57" s="3" t="s">
        <v>40</v>
      </c>
      <c r="F57" s="3" t="s">
        <v>85</v>
      </c>
      <c r="G57" s="3" t="s">
        <v>151</v>
      </c>
      <c r="H57" s="3" t="s">
        <v>45</v>
      </c>
      <c r="I57" s="3" t="s">
        <v>45</v>
      </c>
    </row>
    <row r="58" spans="2:9">
      <c r="B58" s="3">
        <v>47</v>
      </c>
      <c r="C58" s="3" t="s">
        <v>40</v>
      </c>
      <c r="D58" s="3" t="s">
        <v>152</v>
      </c>
      <c r="E58" s="3" t="s">
        <v>40</v>
      </c>
      <c r="F58" s="3" t="s">
        <v>85</v>
      </c>
      <c r="G58" s="3" t="s">
        <v>127</v>
      </c>
      <c r="H58" s="3" t="s">
        <v>45</v>
      </c>
      <c r="I58" s="3" t="s">
        <v>45</v>
      </c>
    </row>
    <row r="59" spans="2:9">
      <c r="B59" s="3">
        <v>48</v>
      </c>
      <c r="C59" s="3" t="s">
        <v>40</v>
      </c>
      <c r="D59" s="3" t="s">
        <v>153</v>
      </c>
      <c r="E59" s="3" t="s">
        <v>40</v>
      </c>
      <c r="F59" s="3" t="s">
        <v>85</v>
      </c>
      <c r="G59" s="3" t="s">
        <v>127</v>
      </c>
      <c r="H59" s="3" t="s">
        <v>45</v>
      </c>
      <c r="I59" s="3" t="s">
        <v>45</v>
      </c>
    </row>
    <row r="60" spans="2:9">
      <c r="B60" s="3">
        <v>49</v>
      </c>
      <c r="C60" s="3" t="s">
        <v>40</v>
      </c>
      <c r="D60" s="3" t="s">
        <v>154</v>
      </c>
      <c r="E60" s="3" t="s">
        <v>40</v>
      </c>
      <c r="F60" s="3" t="s">
        <v>85</v>
      </c>
      <c r="G60" s="3" t="s">
        <v>140</v>
      </c>
      <c r="H60" s="3" t="s">
        <v>45</v>
      </c>
      <c r="I60" s="3" t="s">
        <v>45</v>
      </c>
    </row>
    <row r="61" spans="2:9">
      <c r="B61" s="3">
        <v>50</v>
      </c>
      <c r="C61" s="3" t="s">
        <v>40</v>
      </c>
      <c r="D61" s="3" t="s">
        <v>155</v>
      </c>
      <c r="E61" s="3" t="s">
        <v>40</v>
      </c>
      <c r="F61" s="3" t="s">
        <v>85</v>
      </c>
      <c r="G61" s="3" t="s">
        <v>156</v>
      </c>
      <c r="H61" s="3" t="s">
        <v>45</v>
      </c>
      <c r="I61" s="3" t="s">
        <v>45</v>
      </c>
    </row>
    <row r="62" spans="2:9">
      <c r="B62" s="3">
        <v>51</v>
      </c>
      <c r="C62" s="3" t="s">
        <v>40</v>
      </c>
      <c r="D62" s="3" t="s">
        <v>148</v>
      </c>
      <c r="E62" s="3" t="s">
        <v>40</v>
      </c>
      <c r="F62" s="3" t="s">
        <v>85</v>
      </c>
      <c r="G62" s="3" t="s">
        <v>73</v>
      </c>
      <c r="H62" s="3" t="s">
        <v>45</v>
      </c>
      <c r="I62" s="3" t="s">
        <v>45</v>
      </c>
    </row>
    <row r="63" spans="2:9">
      <c r="B63" s="3">
        <v>52</v>
      </c>
      <c r="C63" s="3" t="s">
        <v>40</v>
      </c>
      <c r="D63" s="3" t="s">
        <v>157</v>
      </c>
      <c r="E63" s="3" t="s">
        <v>40</v>
      </c>
      <c r="F63" s="3" t="s">
        <v>85</v>
      </c>
      <c r="G63" s="3" t="s">
        <v>140</v>
      </c>
      <c r="H63" s="3" t="s">
        <v>45</v>
      </c>
      <c r="I63" s="3" t="s">
        <v>45</v>
      </c>
    </row>
  </sheetData>
  <mergeCells count="42">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K13:O13"/>
    <mergeCell ref="K14:O14"/>
    <mergeCell ref="J1:O1"/>
    <mergeCell ref="J2:O2"/>
    <mergeCell ref="J3:O3"/>
    <mergeCell ref="J4:O4"/>
    <mergeCell ref="J5:O5"/>
    <mergeCell ref="J6:O6"/>
    <mergeCell ref="J7:O7"/>
    <mergeCell ref="J8:O8"/>
    <mergeCell ref="J9:O9"/>
    <mergeCell ref="J10:O10"/>
    <mergeCell ref="K11:O11"/>
    <mergeCell ref="Q12:U12"/>
    <mergeCell ref="Q13:U13"/>
    <mergeCell ref="Q14:U14"/>
    <mergeCell ref="P1:U1"/>
    <mergeCell ref="P2:U2"/>
    <mergeCell ref="P3:U3"/>
    <mergeCell ref="P4:U4"/>
    <mergeCell ref="P5:U5"/>
    <mergeCell ref="P6:U6"/>
    <mergeCell ref="P7:U7"/>
    <mergeCell ref="P8:U8"/>
    <mergeCell ref="P9:U9"/>
    <mergeCell ref="P10:U10"/>
    <mergeCell ref="Q11:U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2024-07-02T07:08:46Z</dcterms:modified>
</cp:coreProperties>
</file>