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BOQ Price Bid" sheetId="2" r:id="rId2"/>
    <sheet name="Technical Score Detail" sheetId="3" r:id="rId3"/>
  </sheets>
  <definedNames>
    <definedName name="_xlnm._FilterDatabase" localSheetId="1" hidden="1">'BOQ Price Bid'!$B$11:$N$352</definedName>
  </definedNames>
  <calcPr calcId="162913"/>
</workbook>
</file>

<file path=xl/calcChain.xml><?xml version="1.0" encoding="utf-8"?>
<calcChain xmlns="http://schemas.openxmlformats.org/spreadsheetml/2006/main">
  <c r="T15" i="1" l="1"/>
  <c r="U15" i="1" s="1"/>
  <c r="T14" i="1"/>
  <c r="U14" i="1" s="1"/>
  <c r="T13" i="1"/>
  <c r="U13" i="1" s="1"/>
  <c r="U12" i="1"/>
  <c r="T12" i="1"/>
  <c r="P15" i="1"/>
  <c r="P14" i="1"/>
  <c r="P13" i="1"/>
  <c r="P12" i="1"/>
  <c r="O19" i="1"/>
  <c r="O18" i="1"/>
  <c r="L16" i="1"/>
  <c r="O16" i="1"/>
  <c r="O15" i="1"/>
  <c r="O14" i="1"/>
  <c r="O13" i="1"/>
  <c r="O12" i="1"/>
  <c r="N15" i="1"/>
  <c r="N14" i="1"/>
  <c r="N13" i="1"/>
  <c r="N12" i="1"/>
  <c r="J15" i="1"/>
  <c r="J14" i="1"/>
  <c r="J13" i="1"/>
  <c r="U16" i="1" l="1"/>
  <c r="R16" i="1" s="1"/>
  <c r="U18" i="1" s="1"/>
  <c r="U19" i="1" s="1"/>
  <c r="L72" i="2"/>
  <c r="L71" i="2"/>
  <c r="L70" i="2"/>
  <c r="L69" i="2"/>
  <c r="L67" i="2"/>
  <c r="L66" i="2"/>
  <c r="L65" i="2"/>
  <c r="L64" i="2"/>
  <c r="L63" i="2"/>
  <c r="L62" i="2"/>
  <c r="L61" i="2"/>
  <c r="L60" i="2"/>
  <c r="L55" i="2"/>
  <c r="L54" i="2"/>
  <c r="L53" i="2"/>
  <c r="L52" i="2"/>
  <c r="L50" i="2"/>
  <c r="L49" i="2"/>
  <c r="L48" i="2"/>
  <c r="L47" i="2"/>
  <c r="L46" i="2"/>
  <c r="L45" i="2"/>
  <c r="L44" i="2"/>
  <c r="L43" i="2"/>
  <c r="L41" i="2"/>
  <c r="L40" i="2"/>
  <c r="L39" i="2"/>
  <c r="L38" i="2"/>
  <c r="L35" i="2"/>
  <c r="L34" i="2"/>
  <c r="L33" i="2"/>
  <c r="L32" i="2"/>
  <c r="L31" i="2"/>
  <c r="L30" i="2"/>
  <c r="L29" i="2"/>
  <c r="L28" i="2"/>
  <c r="L26" i="2"/>
  <c r="L25" i="2"/>
  <c r="L24" i="2"/>
  <c r="L23" i="2"/>
  <c r="L21" i="2"/>
  <c r="L20" i="2"/>
  <c r="L19" i="2"/>
  <c r="L18" i="2"/>
  <c r="L17" i="2"/>
  <c r="L16" i="2"/>
  <c r="L15" i="2"/>
  <c r="L14" i="2"/>
  <c r="L58" i="2" l="1"/>
  <c r="L42" i="2"/>
  <c r="L27" i="2"/>
  <c r="L12" i="2"/>
  <c r="L354" i="2" l="1"/>
  <c r="N72" i="2" l="1"/>
  <c r="N71" i="2"/>
  <c r="N70" i="2"/>
  <c r="N69" i="2"/>
  <c r="N67" i="2"/>
  <c r="N66" i="2"/>
  <c r="N65" i="2"/>
  <c r="N64" i="2"/>
  <c r="N63" i="2"/>
  <c r="N62" i="2"/>
  <c r="N61" i="2"/>
  <c r="N60" i="2"/>
  <c r="J72" i="2"/>
  <c r="J71" i="2"/>
  <c r="J70" i="2"/>
  <c r="H70" i="2" s="1"/>
  <c r="J69" i="2"/>
  <c r="H69" i="2" s="1"/>
  <c r="J67" i="2"/>
  <c r="J66" i="2"/>
  <c r="J65" i="2"/>
  <c r="J64" i="2"/>
  <c r="J63" i="2"/>
  <c r="J62" i="2"/>
  <c r="J61" i="2"/>
  <c r="H61" i="2" s="1"/>
  <c r="J60" i="2"/>
  <c r="H60" i="2" s="1"/>
  <c r="N44" i="2"/>
  <c r="N47" i="2"/>
  <c r="N49" i="2"/>
  <c r="N48" i="2"/>
  <c r="N50" i="2"/>
  <c r="J44" i="2"/>
  <c r="J47" i="2"/>
  <c r="J49" i="2"/>
  <c r="H49" i="2" s="1"/>
  <c r="J48" i="2"/>
  <c r="J50" i="2"/>
  <c r="N55" i="2"/>
  <c r="N54" i="2"/>
  <c r="N53" i="2"/>
  <c r="N52" i="2"/>
  <c r="N46" i="2"/>
  <c r="N45" i="2"/>
  <c r="N43" i="2"/>
  <c r="J46" i="2"/>
  <c r="J45" i="2"/>
  <c r="J43" i="2"/>
  <c r="J55" i="2"/>
  <c r="H55" i="2" s="1"/>
  <c r="J54" i="2"/>
  <c r="J53" i="2"/>
  <c r="J52" i="2"/>
  <c r="H52" i="2" s="1"/>
  <c r="N41" i="2"/>
  <c r="N40" i="2"/>
  <c r="N39" i="2"/>
  <c r="N38" i="2"/>
  <c r="J41" i="2"/>
  <c r="J40" i="2"/>
  <c r="J39" i="2"/>
  <c r="H39" i="2" s="1"/>
  <c r="J38" i="2"/>
  <c r="H38" i="2" s="1"/>
  <c r="N35" i="2"/>
  <c r="J35" i="2"/>
  <c r="N28" i="2"/>
  <c r="N30" i="2"/>
  <c r="N29" i="2"/>
  <c r="N34" i="2"/>
  <c r="N33" i="2"/>
  <c r="N32" i="2"/>
  <c r="N31" i="2"/>
  <c r="J28" i="2"/>
  <c r="H28" i="2" s="1"/>
  <c r="J30" i="2"/>
  <c r="J29" i="2"/>
  <c r="J34" i="2"/>
  <c r="J33" i="2"/>
  <c r="J32" i="2"/>
  <c r="J31" i="2"/>
  <c r="J26" i="2"/>
  <c r="J25" i="2"/>
  <c r="H25" i="2" s="1"/>
  <c r="N25" i="2"/>
  <c r="N26" i="2"/>
  <c r="N24" i="2"/>
  <c r="N23" i="2"/>
  <c r="N21" i="2"/>
  <c r="N20" i="2"/>
  <c r="N19" i="2"/>
  <c r="N18" i="2"/>
  <c r="N17" i="2"/>
  <c r="N16" i="2"/>
  <c r="N15" i="2"/>
  <c r="N14" i="2"/>
  <c r="J24" i="2"/>
  <c r="J23" i="2"/>
  <c r="H23" i="2" s="1"/>
  <c r="J21" i="2"/>
  <c r="J20" i="2"/>
  <c r="J19" i="2"/>
  <c r="J18" i="2"/>
  <c r="J17" i="2"/>
  <c r="H17" i="2" s="1"/>
  <c r="J16" i="2"/>
  <c r="H16" i="2" s="1"/>
  <c r="J15" i="2"/>
  <c r="J14" i="2"/>
  <c r="H14" i="2" s="1"/>
  <c r="H35" i="2" l="1"/>
  <c r="H34" i="2"/>
  <c r="H66" i="2"/>
  <c r="H31" i="2"/>
  <c r="H24" i="2"/>
  <c r="H53" i="2"/>
  <c r="H47" i="2"/>
  <c r="H15" i="2"/>
  <c r="H54" i="2"/>
  <c r="H44" i="2"/>
  <c r="H41" i="2"/>
  <c r="H63" i="2"/>
  <c r="H72" i="2"/>
  <c r="H43" i="2"/>
  <c r="H19" i="2"/>
  <c r="H33" i="2"/>
  <c r="H40" i="2"/>
  <c r="H62" i="2"/>
  <c r="H71" i="2"/>
  <c r="H29" i="2"/>
  <c r="H64" i="2"/>
  <c r="H18" i="2"/>
  <c r="H30" i="2"/>
  <c r="H45" i="2"/>
  <c r="H65" i="2"/>
  <c r="H32" i="2"/>
  <c r="H20" i="2"/>
  <c r="H46" i="2"/>
  <c r="H50" i="2"/>
  <c r="H21" i="2"/>
  <c r="H26" i="2"/>
  <c r="H48" i="2"/>
  <c r="H67" i="2"/>
  <c r="J42" i="2"/>
  <c r="N42" i="2"/>
  <c r="N27" i="2"/>
  <c r="J27" i="2"/>
  <c r="J58" i="2"/>
  <c r="N58" i="2"/>
  <c r="J12" i="2"/>
  <c r="N12" i="2"/>
  <c r="H42" i="2" l="1"/>
  <c r="H27" i="2"/>
  <c r="H12" i="2"/>
  <c r="H58" i="2"/>
  <c r="N354" i="2"/>
  <c r="J354" i="2"/>
  <c r="H354" i="2" l="1"/>
</calcChain>
</file>

<file path=xl/sharedStrings.xml><?xml version="1.0" encoding="utf-8"?>
<sst xmlns="http://schemas.openxmlformats.org/spreadsheetml/2006/main" count="1356" uniqueCount="114">
  <si>
    <t>RFQ No: R0970
 COST COMPARISON REPORT</t>
  </si>
  <si>
    <t>Comp. Date : 14/05/2024</t>
  </si>
  <si>
    <t>Vendor Name : GALAXYA INDUSTRIES (RV232420290)</t>
  </si>
  <si>
    <t>Vendor Name : KUBER GAS TECH (RV232420151)</t>
  </si>
  <si>
    <t>RFQ #: R0970</t>
  </si>
  <si>
    <t>Contact Name : Mohd. Salim</t>
  </si>
  <si>
    <t>Contact Name : Krishan Saharan</t>
  </si>
  <si>
    <t>RFQ Date : 13/05/2024 11:13:10</t>
  </si>
  <si>
    <t>Vendor City : MUMBAI</t>
  </si>
  <si>
    <t>Vendor City : PANJIM</t>
  </si>
  <si>
    <t>BCD Date : 15/05/2024 23:14:00</t>
  </si>
  <si>
    <t>Telephone # : 9930919444</t>
  </si>
  <si>
    <t>Telephone # : 9561070324</t>
  </si>
  <si>
    <t>Mobile # : 9930919444</t>
  </si>
  <si>
    <t>Mobile # : 9561070324</t>
  </si>
  <si>
    <t>PR Number : Semolina-2425-00100,Semolina-2425-00101,Semolina-2425-00102,Semolina-2425-00103</t>
  </si>
  <si>
    <t>Email : info@galaxya.in</t>
  </si>
  <si>
    <t>Email : kubergastech@gmail.com</t>
  </si>
  <si>
    <t>Package / RFQ Name : PR for PNG GAS Pipeline for Idli, Dhaba, Nourish &amp; KFC Ahmedabad T1, Food court...</t>
  </si>
  <si>
    <t>Round # : 2 (RFQ)</t>
  </si>
  <si>
    <t xml:space="preserve">Buyer : Sarvesh Patil / Technical :  / Approver : </t>
  </si>
  <si>
    <t xml:space="preserve">Quotation Date : </t>
  </si>
  <si>
    <t xml:space="preserve">Quotation Validity Date : </t>
  </si>
  <si>
    <t>Comp. # : 2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</si>
  <si>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</si>
  <si>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</si>
  <si>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</si>
  <si>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</si>
  <si>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</si>
  <si>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</si>
  <si>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</si>
  <si>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</si>
  <si>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</si>
  <si>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</si>
  <si>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</si>
  <si>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</si>
  <si>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</si>
  <si>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</si>
  <si>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</si>
  <si>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</si>
  <si>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</si>
  <si>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</si>
  <si>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</si>
  <si>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</si>
  <si>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 xml:space="preserve">PNG GAS Pipeline work </t>
  </si>
  <si>
    <t>NOS</t>
  </si>
  <si>
    <t>1.00</t>
  </si>
  <si>
    <t>GALAXYA INDUSTRIES</t>
  </si>
  <si>
    <t>0.00</t>
  </si>
  <si>
    <t>PNG GAS Pipeline work</t>
  </si>
  <si>
    <t xml:space="preserve">PNG GAS Pipeline </t>
  </si>
  <si>
    <t>Item Total</t>
  </si>
  <si>
    <t>Discount Total Value</t>
  </si>
  <si>
    <t>Grand Dis. Amt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</si>
  <si>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</si>
  <si>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</si>
  <si>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</si>
  <si>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</si>
  <si>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</si>
  <si>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</si>
  <si>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</si>
  <si>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</si>
  <si>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</si>
  <si>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RV232420290</t>
  </si>
  <si>
    <t>Participate</t>
  </si>
  <si>
    <t>RV232420151</t>
  </si>
  <si>
    <t>KUBER GAS TECH</t>
  </si>
  <si>
    <t>Vendor Name : GALAXYA INDUSTRIES</t>
  </si>
  <si>
    <t>Vendor Name : KUBER GAS TECH</t>
  </si>
  <si>
    <t>Buyer : Sarvesh Patil</t>
  </si>
  <si>
    <t xml:space="preserve">Techanical Score : </t>
  </si>
  <si>
    <t>BUDGET PRICE :.00</t>
  </si>
  <si>
    <t>Item Name</t>
  </si>
  <si>
    <t>UOM</t>
  </si>
  <si>
    <t>Minimum Amount</t>
  </si>
  <si>
    <t>Amount</t>
  </si>
  <si>
    <t>PNG GAS Pipeline work for AHM KFC – Food court T1 SHA</t>
  </si>
  <si>
    <t>1.000</t>
  </si>
  <si>
    <t>GAS BANK QUANTITIES</t>
  </si>
  <si>
    <t>SITC of 25 mm dia  C  class seamless MS pipeline with hardware, paint and installation. (Make - Make  Jindal Hisar  Tata  SAIL)</t>
  </si>
  <si>
    <t>RM</t>
  </si>
  <si>
    <t>20.000</t>
  </si>
  <si>
    <t>SITC of Mainline Shut off valve for PRS - 40mm (Make - MARCK, 5 YEARS WARRANTY)</t>
  </si>
  <si>
    <t>Nos</t>
  </si>
  <si>
    <t>SITC of Mainline Shut off Round ball valve - 15mm (Make - L T industrial valve)</t>
  </si>
  <si>
    <t>SITC of Non return valve (Make - Unitech)</t>
  </si>
  <si>
    <t>SITC of Black Body Pressure Gauge did 3 8 (2kg) (Make - RR  H Guru)</t>
  </si>
  <si>
    <t>5.000</t>
  </si>
  <si>
    <t>SITC for Filter - 25mm with gas bullnose set for filter connectivity(Make - Vanaz)</t>
  </si>
  <si>
    <t>3.000</t>
  </si>
  <si>
    <t xml:space="preserve">NITROGEN TESTING </t>
  </si>
  <si>
    <t>GAS METER</t>
  </si>
  <si>
    <t>LV SERVICES (FIRE   GLDS)</t>
  </si>
  <si>
    <t>Gas Leakage Detector (Make - NG GLOBAL)</t>
  </si>
  <si>
    <t>Nos.</t>
  </si>
  <si>
    <t>Control alarm Panel 4 zone</t>
  </si>
  <si>
    <t>Solenoid valve with Fittings(25MM) 24V</t>
  </si>
  <si>
    <t>Armoured Cable</t>
  </si>
  <si>
    <t>13.000</t>
  </si>
  <si>
    <t>PR for PNG GAS Pipeline work for Nourish Ahmedabad T1, Food court</t>
  </si>
  <si>
    <t>PNG GAS Pipeline for Dhaba Ahmedabad T1, Food court</t>
  </si>
  <si>
    <t>2.000</t>
  </si>
  <si>
    <t>3.500</t>
  </si>
  <si>
    <t>8.000</t>
  </si>
  <si>
    <t>PNG GAS Pipeline work for Idli.com Ahmedabad T1, Food court</t>
  </si>
  <si>
    <t>7.000</t>
  </si>
  <si>
    <t xml:space="preserve">Quote Currency : </t>
  </si>
  <si>
    <t>Last PO Unit Rate</t>
  </si>
  <si>
    <t>Last PO Total Value</t>
  </si>
  <si>
    <t>Score</t>
  </si>
  <si>
    <t>Justification</t>
  </si>
  <si>
    <t>0.000</t>
  </si>
  <si>
    <t>Vendor Name : GALAXYA INDUSTRIES R0</t>
  </si>
  <si>
    <t>Vendor Name : GALAXYA INDUSTRIES 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</si>
</sst>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  <font>
      <sz val="11"/>
      <color rgb="FFFF0000"/>
      <name val="Cambria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/>
  </cellStyleXfs>
  <cellXfs count="88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2" fillId="2" borderId="7" xfId="0" applyNumberFormat="1" applyFont="1" applyFill="1" applyBorder="1" applyProtection="1"/>
    <xf numFmtId="0" fontId="1" fillId="4" borderId="7" xfId="0" applyNumberFormat="1" applyFont="1" applyFill="1" applyBorder="1" applyProtection="1"/>
    <xf numFmtId="0" fontId="1" fillId="4" borderId="7" xfId="0" applyNumberFormat="1" applyFont="1" applyFill="1" applyBorder="1" applyAlignment="1" applyProtection="1">
      <alignment horizontal="right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7" xfId="0" applyNumberFormat="1" applyFont="1" applyBorder="1" applyProtection="1"/>
    <xf numFmtId="4" fontId="1" fillId="4" borderId="7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wrapText="1"/>
    </xf>
    <xf numFmtId="0" fontId="1" fillId="0" borderId="7" xfId="0" applyNumberFormat="1" applyFont="1" applyBorder="1" applyProtection="1"/>
    <xf numFmtId="0" fontId="1" fillId="0" borderId="7" xfId="0" applyNumberFormat="1" applyFont="1" applyBorder="1" applyAlignment="1" applyProtection="1">
      <alignment wrapText="1"/>
    </xf>
    <xf numFmtId="0" fontId="1" fillId="0" borderId="0" xfId="0" applyNumberFormat="1" applyFont="1" applyProtection="1"/>
    <xf numFmtId="0" fontId="6" fillId="0" borderId="7" xfId="0" applyNumberFormat="1" applyFont="1" applyFill="1" applyBorder="1" applyAlignment="1" applyProtection="1">
      <alignment horizontal="right"/>
    </xf>
    <xf numFmtId="0" fontId="1" fillId="0" borderId="7" xfId="0" applyFont="1" applyBorder="1" applyAlignment="1">
      <alignment horizontal="right"/>
    </xf>
    <xf numFmtId="0" fontId="1" fillId="0" borderId="7" xfId="0" applyFont="1" applyBorder="1"/>
    <xf numFmtId="0" fontId="7" fillId="0" borderId="7" xfId="0" applyFont="1" applyBorder="1"/>
    <xf numFmtId="0" fontId="1" fillId="0" borderId="0" xfId="0" applyNumberFormat="1" applyFont="1" applyProtection="1"/>
    <xf numFmtId="0" fontId="1" fillId="0" borderId="7" xfId="0" applyNumberFormat="1" applyFont="1" applyBorder="1" applyProtection="1"/>
    <xf numFmtId="0" fontId="2" fillId="2" borderId="7" xfId="0" applyNumberFormat="1" applyFont="1" applyFill="1" applyBorder="1" applyProtection="1"/>
    <xf numFmtId="0" fontId="1" fillId="4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4" fontId="1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1" fillId="2" borderId="7" xfId="0" applyNumberFormat="1" applyFont="1" applyFill="1" applyBorder="1" applyAlignment="1" applyProtection="1">
      <alignment wrapText="1"/>
    </xf>
    <xf numFmtId="0" fontId="0" fillId="0" borderId="7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2" fillId="2" borderId="7" xfId="0" applyNumberFormat="1" applyFont="1" applyFill="1" applyBorder="1" applyProtection="1"/>
    <xf numFmtId="0" fontId="1" fillId="0" borderId="5" xfId="0" applyNumberFormat="1" applyFont="1" applyBorder="1" applyProtection="1"/>
    <xf numFmtId="0" fontId="1" fillId="0" borderId="6" xfId="0" applyNumberFormat="1" applyFont="1" applyBorder="1" applyProtection="1"/>
    <xf numFmtId="0" fontId="1" fillId="0" borderId="5" xfId="0" applyNumberFormat="1" applyFont="1" applyBorder="1" applyAlignment="1" applyProtection="1">
      <alignment vertical="top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0" fillId="0" borderId="7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4" fontId="6" fillId="3" borderId="7" xfId="0" applyNumberFormat="1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right" wrapText="1"/>
    </xf>
    <xf numFmtId="4" fontId="1" fillId="2" borderId="7" xfId="0" applyNumberFormat="1" applyFont="1" applyFill="1" applyBorder="1" applyAlignment="1" applyProtection="1">
      <alignment horizontal="right" wrapText="1"/>
    </xf>
  </cellXfs>
  <cellStyles count="2">
    <cellStyle name="Normal" xfId="0" builtinId="0"/>
    <cellStyle name="Normal 3 5" xfId="1"/>
  </cellStyles>
  <dxfs count="1">
    <dxf>
      <fill>
        <patternFill patternType="solid">
          <fgColor rgb="FFADD8E6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3"/>
  <sheetViews>
    <sheetView tabSelected="1" workbookViewId="0">
      <selection activeCell="I12" sqref="I12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7" width="14.42578125" style="1" customWidth="1"/>
    <col min="18" max="18" width="11.85546875" style="1" customWidth="1"/>
    <col min="19" max="19" width="9.140625" style="1" customWidth="1"/>
    <col min="20" max="21" width="14.42578125" style="1" customWidth="1"/>
    <col min="22" max="16382" width="9.140625" style="1" customWidth="1"/>
  </cols>
  <sheetData>
    <row r="1" spans="2:23">
      <c r="B1" s="38"/>
      <c r="C1" s="38"/>
      <c r="D1" s="40" t="s">
        <v>0</v>
      </c>
      <c r="E1" s="40" t="s">
        <v>0</v>
      </c>
      <c r="F1" s="41" t="s">
        <v>0</v>
      </c>
      <c r="G1" s="44" t="s">
        <v>1</v>
      </c>
      <c r="H1" s="44" t="s">
        <v>1</v>
      </c>
      <c r="I1" s="44" t="s">
        <v>1</v>
      </c>
      <c r="J1" s="50" t="s">
        <v>2</v>
      </c>
      <c r="K1" s="50"/>
      <c r="L1" s="51"/>
      <c r="M1" s="51"/>
      <c r="N1" s="51"/>
      <c r="O1" s="51"/>
      <c r="P1" s="50" t="s">
        <v>3</v>
      </c>
      <c r="Q1" s="50"/>
      <c r="R1" s="51"/>
      <c r="S1" s="51"/>
      <c r="T1" s="51"/>
      <c r="U1" s="51"/>
    </row>
    <row r="2" spans="2:23">
      <c r="B2" s="39"/>
      <c r="C2" s="39"/>
      <c r="D2" s="42" t="s">
        <v>0</v>
      </c>
      <c r="E2" s="42" t="s">
        <v>0</v>
      </c>
      <c r="F2" s="43" t="s">
        <v>0</v>
      </c>
      <c r="G2" s="45" t="s">
        <v>4</v>
      </c>
      <c r="H2" s="45" t="s">
        <v>4</v>
      </c>
      <c r="I2" s="45" t="s">
        <v>4</v>
      </c>
      <c r="J2" s="52" t="s">
        <v>5</v>
      </c>
      <c r="K2" s="52"/>
      <c r="L2" s="53"/>
      <c r="M2" s="53"/>
      <c r="N2" s="53"/>
      <c r="O2" s="53"/>
      <c r="P2" s="52" t="s">
        <v>6</v>
      </c>
      <c r="Q2" s="52"/>
      <c r="R2" s="53"/>
      <c r="S2" s="53"/>
      <c r="T2" s="53"/>
      <c r="U2" s="53"/>
      <c r="V2" s="7"/>
      <c r="W2" s="7"/>
    </row>
    <row r="3" spans="2:23">
      <c r="B3" s="39"/>
      <c r="C3" s="39"/>
      <c r="D3" s="42" t="s">
        <v>0</v>
      </c>
      <c r="E3" s="42" t="s">
        <v>0</v>
      </c>
      <c r="F3" s="43" t="s">
        <v>0</v>
      </c>
      <c r="G3" s="45" t="s">
        <v>7</v>
      </c>
      <c r="H3" s="45" t="s">
        <v>7</v>
      </c>
      <c r="I3" s="45" t="s">
        <v>7</v>
      </c>
      <c r="J3" s="52" t="s">
        <v>8</v>
      </c>
      <c r="K3" s="52"/>
      <c r="L3" s="53"/>
      <c r="M3" s="53"/>
      <c r="N3" s="53"/>
      <c r="O3" s="53"/>
      <c r="P3" s="52" t="s">
        <v>9</v>
      </c>
      <c r="Q3" s="52"/>
      <c r="R3" s="53"/>
      <c r="S3" s="53"/>
      <c r="T3" s="53"/>
      <c r="U3" s="53"/>
      <c r="V3" s="7"/>
      <c r="W3" s="7"/>
    </row>
    <row r="4" spans="2:23">
      <c r="B4" s="39"/>
      <c r="C4" s="39"/>
      <c r="D4" s="42" t="s">
        <v>0</v>
      </c>
      <c r="E4" s="42" t="s">
        <v>0</v>
      </c>
      <c r="F4" s="43" t="s">
        <v>0</v>
      </c>
      <c r="G4" s="45" t="s">
        <v>10</v>
      </c>
      <c r="H4" s="45" t="s">
        <v>10</v>
      </c>
      <c r="I4" s="45" t="s">
        <v>10</v>
      </c>
      <c r="J4" s="52" t="s">
        <v>11</v>
      </c>
      <c r="K4" s="52"/>
      <c r="L4" s="53"/>
      <c r="M4" s="53"/>
      <c r="N4" s="53"/>
      <c r="O4" s="53"/>
      <c r="P4" s="52" t="s">
        <v>12</v>
      </c>
      <c r="Q4" s="52"/>
      <c r="R4" s="53"/>
      <c r="S4" s="53"/>
      <c r="T4" s="53"/>
      <c r="U4" s="53"/>
      <c r="V4" s="7"/>
      <c r="W4" s="7"/>
    </row>
    <row r="5" spans="2:23">
      <c r="B5" s="39"/>
      <c r="C5" s="39"/>
      <c r="D5" s="42" t="s">
        <v>0</v>
      </c>
      <c r="E5" s="42" t="s">
        <v>0</v>
      </c>
      <c r="F5" s="43" t="s">
        <v>0</v>
      </c>
      <c r="G5" s="39"/>
      <c r="H5" s="39"/>
      <c r="I5" s="39"/>
      <c r="J5" s="52" t="s">
        <v>13</v>
      </c>
      <c r="K5" s="52"/>
      <c r="L5" s="53"/>
      <c r="M5" s="53"/>
      <c r="N5" s="53"/>
      <c r="O5" s="53"/>
      <c r="P5" s="52" t="s">
        <v>14</v>
      </c>
      <c r="Q5" s="52"/>
      <c r="R5" s="53"/>
      <c r="S5" s="53"/>
      <c r="T5" s="53"/>
      <c r="U5" s="53"/>
      <c r="V5" s="7"/>
      <c r="W5" s="7"/>
    </row>
    <row r="6" spans="2:23">
      <c r="B6" s="46" t="s">
        <v>15</v>
      </c>
      <c r="C6" s="46" t="s">
        <v>15</v>
      </c>
      <c r="D6" s="46" t="s">
        <v>15</v>
      </c>
      <c r="E6" s="46" t="s">
        <v>15</v>
      </c>
      <c r="F6" s="46" t="s">
        <v>15</v>
      </c>
      <c r="G6" s="46" t="s">
        <v>15</v>
      </c>
      <c r="H6" s="46" t="s">
        <v>15</v>
      </c>
      <c r="I6" s="46" t="s">
        <v>15</v>
      </c>
      <c r="J6" s="54" t="s">
        <v>16</v>
      </c>
      <c r="K6" s="54"/>
      <c r="L6" s="55"/>
      <c r="M6" s="55"/>
      <c r="N6" s="55"/>
      <c r="O6" s="55"/>
      <c r="P6" s="54" t="s">
        <v>17</v>
      </c>
      <c r="Q6" s="54"/>
      <c r="R6" s="55"/>
      <c r="S6" s="55"/>
      <c r="T6" s="55"/>
      <c r="U6" s="55"/>
      <c r="V6" s="7"/>
      <c r="W6" s="7"/>
    </row>
    <row r="7" spans="2:23">
      <c r="B7" s="47" t="s">
        <v>18</v>
      </c>
      <c r="C7" s="47" t="s">
        <v>18</v>
      </c>
      <c r="D7" s="47" t="s">
        <v>18</v>
      </c>
      <c r="E7" s="47" t="s">
        <v>18</v>
      </c>
      <c r="F7" s="47" t="s">
        <v>18</v>
      </c>
      <c r="G7" s="47" t="s">
        <v>18</v>
      </c>
      <c r="H7" s="47" t="s">
        <v>18</v>
      </c>
      <c r="I7" s="47" t="s">
        <v>18</v>
      </c>
      <c r="J7" s="54" t="s">
        <v>19</v>
      </c>
      <c r="K7" s="54"/>
      <c r="L7" s="55"/>
      <c r="M7" s="55"/>
      <c r="N7" s="55"/>
      <c r="O7" s="55"/>
      <c r="P7" s="54" t="s">
        <v>19</v>
      </c>
      <c r="Q7" s="54"/>
      <c r="R7" s="55"/>
      <c r="S7" s="55"/>
      <c r="T7" s="55"/>
      <c r="U7" s="55"/>
      <c r="V7" s="7"/>
      <c r="W7" s="7"/>
    </row>
    <row r="8" spans="2:23">
      <c r="B8" s="47" t="s">
        <v>20</v>
      </c>
      <c r="C8" s="47" t="s">
        <v>20</v>
      </c>
      <c r="D8" s="47" t="s">
        <v>20</v>
      </c>
      <c r="E8" s="47" t="s">
        <v>20</v>
      </c>
      <c r="F8" s="47" t="s">
        <v>20</v>
      </c>
      <c r="G8" s="47" t="s">
        <v>20</v>
      </c>
      <c r="H8" s="47" t="s">
        <v>20</v>
      </c>
      <c r="I8" s="47" t="s">
        <v>20</v>
      </c>
      <c r="J8" s="54" t="s">
        <v>21</v>
      </c>
      <c r="K8" s="54"/>
      <c r="L8" s="55"/>
      <c r="M8" s="54" t="s">
        <v>22</v>
      </c>
      <c r="N8" s="54"/>
      <c r="O8" s="55"/>
      <c r="P8" s="54" t="s">
        <v>21</v>
      </c>
      <c r="Q8" s="54"/>
      <c r="R8" s="55"/>
      <c r="S8" s="54" t="s">
        <v>22</v>
      </c>
      <c r="T8" s="54"/>
      <c r="U8" s="55"/>
      <c r="V8" s="7"/>
      <c r="W8" s="7"/>
    </row>
    <row r="9" spans="2:23">
      <c r="B9" s="48" t="s">
        <v>23</v>
      </c>
      <c r="C9" s="48" t="s">
        <v>23</v>
      </c>
      <c r="D9" s="48" t="s">
        <v>23</v>
      </c>
      <c r="E9" s="48" t="s">
        <v>23</v>
      </c>
      <c r="F9" s="48" t="s">
        <v>23</v>
      </c>
      <c r="G9" s="49" t="s">
        <v>24</v>
      </c>
      <c r="H9" s="49" t="s">
        <v>24</v>
      </c>
      <c r="I9" s="49" t="s">
        <v>24</v>
      </c>
      <c r="J9" s="49" t="s">
        <v>25</v>
      </c>
      <c r="K9" s="49"/>
      <c r="L9" s="57"/>
      <c r="M9" s="57"/>
      <c r="N9" s="57"/>
      <c r="O9" s="57"/>
      <c r="P9" s="49" t="s">
        <v>25</v>
      </c>
      <c r="Q9" s="49"/>
      <c r="R9" s="57"/>
      <c r="S9" s="57"/>
      <c r="T9" s="57"/>
      <c r="U9" s="57"/>
      <c r="V9" s="7"/>
      <c r="W9" s="7"/>
    </row>
    <row r="10" spans="2:23">
      <c r="B10" s="48" t="s">
        <v>23</v>
      </c>
      <c r="C10" s="48" t="s">
        <v>23</v>
      </c>
      <c r="D10" s="48" t="s">
        <v>23</v>
      </c>
      <c r="E10" s="48" t="s">
        <v>23</v>
      </c>
      <c r="F10" s="48" t="s">
        <v>23</v>
      </c>
      <c r="G10" s="49" t="s">
        <v>26</v>
      </c>
      <c r="H10" s="49" t="s">
        <v>27</v>
      </c>
      <c r="I10" s="49"/>
      <c r="J10" s="49" t="s">
        <v>28</v>
      </c>
      <c r="K10" s="49"/>
      <c r="L10" s="57"/>
      <c r="M10" s="57"/>
      <c r="N10" s="57"/>
      <c r="O10" s="57"/>
      <c r="P10" s="49" t="s">
        <v>28</v>
      </c>
      <c r="Q10" s="49"/>
      <c r="R10" s="57"/>
      <c r="S10" s="57"/>
      <c r="T10" s="57"/>
      <c r="U10" s="57"/>
      <c r="V10" s="7"/>
      <c r="W10" s="7"/>
    </row>
    <row r="11" spans="2:23" ht="30">
      <c r="B11" s="9" t="s">
        <v>29</v>
      </c>
      <c r="C11" s="9" t="s">
        <v>30</v>
      </c>
      <c r="D11" s="9" t="s">
        <v>31</v>
      </c>
      <c r="E11" s="9" t="s">
        <v>32</v>
      </c>
      <c r="F11" s="9" t="s">
        <v>33</v>
      </c>
      <c r="G11" s="9" t="s">
        <v>34</v>
      </c>
      <c r="H11" s="9" t="s">
        <v>35</v>
      </c>
      <c r="I11" s="9" t="s">
        <v>36</v>
      </c>
      <c r="J11" s="9" t="s">
        <v>37</v>
      </c>
      <c r="K11" s="9" t="s">
        <v>38</v>
      </c>
      <c r="L11" s="10" t="s">
        <v>39</v>
      </c>
      <c r="M11" s="10" t="s">
        <v>40</v>
      </c>
      <c r="N11" s="10" t="s">
        <v>41</v>
      </c>
      <c r="O11" s="10" t="s">
        <v>42</v>
      </c>
      <c r="P11" s="9" t="s">
        <v>37</v>
      </c>
      <c r="Q11" s="9" t="s">
        <v>38</v>
      </c>
      <c r="R11" s="10" t="s">
        <v>39</v>
      </c>
      <c r="S11" s="10" t="s">
        <v>40</v>
      </c>
      <c r="T11" s="10" t="s">
        <v>41</v>
      </c>
      <c r="U11" s="10" t="s">
        <v>42</v>
      </c>
      <c r="V11" s="15"/>
      <c r="W11" s="15"/>
    </row>
    <row r="12" spans="2:23" ht="57">
      <c r="B12" s="11">
        <v>1</v>
      </c>
      <c r="C12" s="11" t="s">
        <v>43</v>
      </c>
      <c r="D12" s="11" t="s">
        <v>44</v>
      </c>
      <c r="E12" s="11" t="s">
        <v>45</v>
      </c>
      <c r="F12" s="11" t="s">
        <v>46</v>
      </c>
      <c r="G12" s="11" t="s">
        <v>43</v>
      </c>
      <c r="H12" s="36"/>
      <c r="I12" s="11" t="s">
        <v>47</v>
      </c>
      <c r="J12" s="36">
        <v>139099</v>
      </c>
      <c r="K12" s="36">
        <v>0</v>
      </c>
      <c r="L12" s="36">
        <v>18</v>
      </c>
      <c r="M12" s="11" t="s">
        <v>43</v>
      </c>
      <c r="N12" s="85">
        <f>'BOQ Price Bid'!L12</f>
        <v>128390</v>
      </c>
      <c r="O12" s="84">
        <f>N12</f>
        <v>128390</v>
      </c>
      <c r="P12" s="84">
        <f>'BOQ Price Bid'!N12</f>
        <v>145230</v>
      </c>
      <c r="Q12" s="36">
        <v>0</v>
      </c>
      <c r="R12" s="36">
        <v>18</v>
      </c>
      <c r="S12" s="11" t="s">
        <v>43</v>
      </c>
      <c r="T12" s="84">
        <f>P12</f>
        <v>145230</v>
      </c>
      <c r="U12" s="84">
        <f>T12</f>
        <v>145230</v>
      </c>
      <c r="V12" s="12"/>
      <c r="W12" s="7"/>
    </row>
    <row r="13" spans="2:23" ht="57">
      <c r="B13" s="11">
        <v>2</v>
      </c>
      <c r="C13" s="11" t="s">
        <v>43</v>
      </c>
      <c r="D13" s="11" t="s">
        <v>49</v>
      </c>
      <c r="E13" s="11" t="s">
        <v>45</v>
      </c>
      <c r="F13" s="11" t="s">
        <v>46</v>
      </c>
      <c r="G13" s="11" t="s">
        <v>43</v>
      </c>
      <c r="H13" s="36"/>
      <c r="I13" s="11" t="s">
        <v>47</v>
      </c>
      <c r="J13" s="84">
        <f>'BOQ Price Bid'!J27</f>
        <v>82749</v>
      </c>
      <c r="K13" s="36">
        <v>0</v>
      </c>
      <c r="L13" s="36">
        <v>18</v>
      </c>
      <c r="M13" s="11" t="s">
        <v>43</v>
      </c>
      <c r="N13" s="85">
        <f>'BOQ Price Bid'!L27</f>
        <v>76040</v>
      </c>
      <c r="O13" s="84">
        <f t="shared" ref="O13:O15" si="0">N13</f>
        <v>76040</v>
      </c>
      <c r="P13" s="84">
        <f>'BOQ Price Bid'!N27</f>
        <v>92030</v>
      </c>
      <c r="Q13" s="36">
        <v>0</v>
      </c>
      <c r="R13" s="36">
        <v>18</v>
      </c>
      <c r="S13" s="11" t="s">
        <v>43</v>
      </c>
      <c r="T13" s="84">
        <f t="shared" ref="T13:T15" si="1">P13</f>
        <v>92030</v>
      </c>
      <c r="U13" s="84">
        <f t="shared" ref="U13:U15" si="2">T13</f>
        <v>92030</v>
      </c>
      <c r="V13" s="12"/>
      <c r="W13" s="7"/>
    </row>
    <row r="14" spans="2:23" ht="57">
      <c r="B14" s="11">
        <v>3</v>
      </c>
      <c r="C14" s="11" t="s">
        <v>43</v>
      </c>
      <c r="D14" s="11" t="s">
        <v>50</v>
      </c>
      <c r="E14" s="11" t="s">
        <v>45</v>
      </c>
      <c r="F14" s="11" t="s">
        <v>46</v>
      </c>
      <c r="G14" s="11" t="s">
        <v>43</v>
      </c>
      <c r="H14" s="36"/>
      <c r="I14" s="11" t="s">
        <v>47</v>
      </c>
      <c r="J14" s="84">
        <f>'BOQ Price Bid'!J42</f>
        <v>112789</v>
      </c>
      <c r="K14" s="36">
        <v>0</v>
      </c>
      <c r="L14" s="36">
        <v>18</v>
      </c>
      <c r="M14" s="11" t="s">
        <v>43</v>
      </c>
      <c r="N14" s="85">
        <f>'BOQ Price Bid'!L42</f>
        <v>101080</v>
      </c>
      <c r="O14" s="84">
        <f t="shared" si="0"/>
        <v>101080</v>
      </c>
      <c r="P14" s="84">
        <f>'BOQ Price Bid'!N42</f>
        <v>132850</v>
      </c>
      <c r="Q14" s="36">
        <v>0</v>
      </c>
      <c r="R14" s="36">
        <v>18</v>
      </c>
      <c r="S14" s="11" t="s">
        <v>43</v>
      </c>
      <c r="T14" s="84">
        <f t="shared" si="1"/>
        <v>132850</v>
      </c>
      <c r="U14" s="84">
        <f t="shared" si="2"/>
        <v>132850</v>
      </c>
      <c r="V14" s="12"/>
      <c r="W14" s="7"/>
    </row>
    <row r="15" spans="2:23" ht="57">
      <c r="B15" s="11">
        <v>4</v>
      </c>
      <c r="C15" s="11" t="s">
        <v>43</v>
      </c>
      <c r="D15" s="11" t="s">
        <v>44</v>
      </c>
      <c r="E15" s="11" t="s">
        <v>45</v>
      </c>
      <c r="F15" s="11" t="s">
        <v>46</v>
      </c>
      <c r="G15" s="11" t="s">
        <v>43</v>
      </c>
      <c r="H15" s="36"/>
      <c r="I15" s="11" t="s">
        <v>47</v>
      </c>
      <c r="J15" s="84">
        <f>'BOQ Price Bid'!J58</f>
        <v>106930</v>
      </c>
      <c r="K15" s="36">
        <v>0</v>
      </c>
      <c r="L15" s="36">
        <v>18</v>
      </c>
      <c r="M15" s="11" t="s">
        <v>43</v>
      </c>
      <c r="N15" s="85">
        <f>'BOQ Price Bid'!L58</f>
        <v>100230</v>
      </c>
      <c r="O15" s="84">
        <f t="shared" si="0"/>
        <v>100230</v>
      </c>
      <c r="P15" s="84">
        <f>'BOQ Price Bid'!N58</f>
        <v>120550</v>
      </c>
      <c r="Q15" s="36">
        <v>0</v>
      </c>
      <c r="R15" s="36">
        <v>18</v>
      </c>
      <c r="S15" s="11" t="s">
        <v>43</v>
      </c>
      <c r="T15" s="84">
        <f t="shared" si="1"/>
        <v>120550</v>
      </c>
      <c r="U15" s="84">
        <f t="shared" si="2"/>
        <v>120550</v>
      </c>
      <c r="V15" s="12"/>
      <c r="W15" s="7"/>
    </row>
    <row r="16" spans="2:23">
      <c r="B16" s="56" t="s">
        <v>51</v>
      </c>
      <c r="C16" s="56"/>
      <c r="D16" s="56"/>
      <c r="E16" s="56"/>
      <c r="F16" s="56"/>
      <c r="G16" s="56"/>
      <c r="H16" s="56"/>
      <c r="I16" s="56"/>
      <c r="J16" s="8"/>
      <c r="K16" s="14">
        <v>0</v>
      </c>
      <c r="L16" s="86">
        <f>SUM(O16*18%)</f>
        <v>73033.2</v>
      </c>
      <c r="M16" s="8"/>
      <c r="N16" s="8"/>
      <c r="O16" s="87">
        <f>SUM(O12:O15)</f>
        <v>405740</v>
      </c>
      <c r="P16" s="8"/>
      <c r="Q16" s="14">
        <v>0</v>
      </c>
      <c r="R16" s="86">
        <f>SUM(U16*18%)</f>
        <v>88318.8</v>
      </c>
      <c r="S16" s="34"/>
      <c r="T16" s="34"/>
      <c r="U16" s="87">
        <f>SUM(U12:U15)</f>
        <v>490660</v>
      </c>
      <c r="V16" s="7"/>
      <c r="W16" s="7"/>
    </row>
    <row r="17" spans="2:23">
      <c r="B17" s="49" t="s">
        <v>52</v>
      </c>
      <c r="C17" s="49"/>
      <c r="D17" s="49"/>
      <c r="E17" s="49"/>
      <c r="F17" s="49"/>
      <c r="G17" s="49"/>
      <c r="H17" s="49"/>
      <c r="I17" s="49"/>
      <c r="J17" s="8" t="s">
        <v>53</v>
      </c>
      <c r="K17" s="14">
        <v>0</v>
      </c>
      <c r="L17" s="8"/>
      <c r="M17" s="8"/>
      <c r="N17" s="8"/>
      <c r="O17" s="14">
        <v>0</v>
      </c>
      <c r="P17" s="8" t="s">
        <v>53</v>
      </c>
      <c r="Q17" s="14">
        <v>0</v>
      </c>
      <c r="R17" s="34"/>
      <c r="S17" s="34"/>
      <c r="T17" s="34"/>
      <c r="U17" s="14">
        <v>0</v>
      </c>
      <c r="V17" s="7"/>
      <c r="W17" s="7"/>
    </row>
    <row r="18" spans="2:23">
      <c r="B18" s="56" t="s">
        <v>54</v>
      </c>
      <c r="C18" s="56"/>
      <c r="D18" s="56"/>
      <c r="E18" s="56"/>
      <c r="F18" s="56"/>
      <c r="G18" s="56"/>
      <c r="H18" s="56"/>
      <c r="I18" s="56"/>
      <c r="J18" s="8"/>
      <c r="K18" s="8"/>
      <c r="L18" s="8"/>
      <c r="M18" s="8"/>
      <c r="N18" s="8"/>
      <c r="O18" s="87">
        <f>L16</f>
        <v>73033.2</v>
      </c>
      <c r="P18" s="8"/>
      <c r="Q18" s="8"/>
      <c r="R18" s="34"/>
      <c r="S18" s="34"/>
      <c r="T18" s="34"/>
      <c r="U18" s="87">
        <f>R16</f>
        <v>88318.8</v>
      </c>
      <c r="V18" s="7"/>
      <c r="W18" s="7"/>
    </row>
    <row r="19" spans="2:23">
      <c r="B19" s="56" t="s">
        <v>55</v>
      </c>
      <c r="C19" s="56"/>
      <c r="D19" s="56"/>
      <c r="E19" s="56"/>
      <c r="F19" s="56"/>
      <c r="G19" s="56"/>
      <c r="H19" s="56"/>
      <c r="I19" s="56"/>
      <c r="J19" s="8"/>
      <c r="K19" s="8"/>
      <c r="L19" s="8"/>
      <c r="M19" s="8"/>
      <c r="N19" s="13" t="s">
        <v>56</v>
      </c>
      <c r="O19" s="87">
        <f>SUM(O16:O18)</f>
        <v>478773.2</v>
      </c>
      <c r="P19" s="8"/>
      <c r="Q19" s="8"/>
      <c r="R19" s="34"/>
      <c r="S19" s="34"/>
      <c r="T19" s="35" t="s">
        <v>56</v>
      </c>
      <c r="U19" s="87">
        <f>SUM(U16:U18)</f>
        <v>578978.80000000005</v>
      </c>
      <c r="V19" s="7"/>
      <c r="W19" s="7"/>
    </row>
    <row r="20" spans="2:23">
      <c r="B20" s="58" t="s">
        <v>57</v>
      </c>
      <c r="C20" s="61"/>
      <c r="D20" s="61"/>
      <c r="E20" s="61"/>
      <c r="F20" s="61"/>
      <c r="G20" s="61"/>
      <c r="H20" s="61"/>
      <c r="I20" s="61"/>
      <c r="J20" s="58" t="s">
        <v>19</v>
      </c>
      <c r="K20" s="58" t="s">
        <v>19</v>
      </c>
    </row>
    <row r="21" spans="2:23">
      <c r="B21" s="5" t="s">
        <v>58</v>
      </c>
      <c r="C21" s="5" t="s">
        <v>59</v>
      </c>
      <c r="D21" s="58" t="s">
        <v>60</v>
      </c>
      <c r="E21" s="61"/>
      <c r="F21" s="61"/>
      <c r="G21" s="61"/>
      <c r="H21" s="61"/>
      <c r="I21" s="61"/>
      <c r="J21" s="5" t="s">
        <v>61</v>
      </c>
      <c r="K21" s="5" t="s">
        <v>62</v>
      </c>
    </row>
    <row r="22" spans="2:23">
      <c r="B22" s="6">
        <v>1</v>
      </c>
      <c r="C22" s="6" t="s">
        <v>63</v>
      </c>
      <c r="D22" s="59" t="s">
        <v>47</v>
      </c>
      <c r="E22" s="60"/>
      <c r="F22" s="60"/>
      <c r="G22" s="60"/>
      <c r="H22" s="60"/>
      <c r="I22" s="60"/>
      <c r="J22" s="6" t="s">
        <v>64</v>
      </c>
      <c r="K22" s="6" t="s">
        <v>43</v>
      </c>
    </row>
    <row r="23" spans="2:23">
      <c r="B23" s="6">
        <v>2</v>
      </c>
      <c r="C23" s="6" t="s">
        <v>65</v>
      </c>
      <c r="D23" s="59" t="s">
        <v>66</v>
      </c>
      <c r="E23" s="60"/>
      <c r="F23" s="60"/>
      <c r="G23" s="60"/>
      <c r="H23" s="60"/>
      <c r="I23" s="60"/>
      <c r="J23" s="6" t="s">
        <v>64</v>
      </c>
      <c r="K23" s="6" t="s">
        <v>43</v>
      </c>
    </row>
  </sheetData>
  <mergeCells count="45">
    <mergeCell ref="J20:K20"/>
    <mergeCell ref="D22:I22"/>
    <mergeCell ref="D23:I23"/>
    <mergeCell ref="B17:I17"/>
    <mergeCell ref="B18:I18"/>
    <mergeCell ref="B19:I19"/>
    <mergeCell ref="B20:I20"/>
    <mergeCell ref="D21:I21"/>
    <mergeCell ref="B16:I16"/>
    <mergeCell ref="P7:U7"/>
    <mergeCell ref="P8:R8"/>
    <mergeCell ref="S8:U8"/>
    <mergeCell ref="P9:U9"/>
    <mergeCell ref="P10:U10"/>
    <mergeCell ref="J10:O10"/>
    <mergeCell ref="J9:O9"/>
    <mergeCell ref="P1:U1"/>
    <mergeCell ref="P2:U2"/>
    <mergeCell ref="P3:U3"/>
    <mergeCell ref="P4:U4"/>
    <mergeCell ref="P5:U5"/>
    <mergeCell ref="P6:U6"/>
    <mergeCell ref="J6:O6"/>
    <mergeCell ref="J7:O7"/>
    <mergeCell ref="J8:L8"/>
    <mergeCell ref="M8:O8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O354"/>
  <sheetViews>
    <sheetView topLeftCell="G1" workbookViewId="0">
      <pane ySplit="10" topLeftCell="A42" activePane="bottomLeft" state="frozen"/>
      <selection pane="bottomLeft" activeCell="J27" sqref="J27"/>
    </sheetView>
  </sheetViews>
  <sheetFormatPr defaultRowHeight="14.25"/>
  <cols>
    <col min="1" max="2" width="9.140625" style="1" customWidth="1"/>
    <col min="3" max="3" width="13.42578125" style="1" customWidth="1"/>
    <col min="4" max="4" width="32.85546875" style="1" customWidth="1"/>
    <col min="5" max="5" width="20.7109375" style="1" customWidth="1"/>
    <col min="6" max="7" width="9.140625" style="1" customWidth="1"/>
    <col min="8" max="8" width="32" style="1" customWidth="1"/>
    <col min="9" max="10" width="22.7109375" style="1" customWidth="1"/>
    <col min="11" max="12" width="22.7109375" style="30" customWidth="1"/>
    <col min="13" max="14" width="22.7109375" style="1" customWidth="1"/>
    <col min="15" max="15" width="9.140625" style="1" customWidth="1"/>
    <col min="16" max="16384" width="9.140625" style="1"/>
  </cols>
  <sheetData>
    <row r="1" spans="2:15" ht="15" thickBot="1">
      <c r="B1" s="38"/>
      <c r="C1" s="38"/>
      <c r="D1" s="40" t="s">
        <v>0</v>
      </c>
      <c r="E1" s="40" t="s">
        <v>0</v>
      </c>
      <c r="F1" s="44" t="s">
        <v>1</v>
      </c>
      <c r="G1" s="44" t="s">
        <v>1</v>
      </c>
      <c r="H1" s="44" t="s">
        <v>1</v>
      </c>
      <c r="I1" s="50" t="s">
        <v>112</v>
      </c>
      <c r="J1" s="50" t="s">
        <v>67</v>
      </c>
      <c r="K1" s="50" t="s">
        <v>113</v>
      </c>
      <c r="L1" s="50" t="s">
        <v>67</v>
      </c>
      <c r="M1" s="50" t="s">
        <v>68</v>
      </c>
      <c r="N1" s="50" t="s">
        <v>68</v>
      </c>
    </row>
    <row r="2" spans="2:15">
      <c r="B2" s="38"/>
      <c r="C2" s="38"/>
      <c r="D2" s="40" t="s">
        <v>0</v>
      </c>
      <c r="E2" s="40" t="s">
        <v>0</v>
      </c>
      <c r="F2" s="44" t="s">
        <v>4</v>
      </c>
      <c r="G2" s="44" t="s">
        <v>4</v>
      </c>
      <c r="H2" s="44" t="s">
        <v>4</v>
      </c>
      <c r="I2" s="63" t="s">
        <v>5</v>
      </c>
      <c r="J2" s="63" t="s">
        <v>5</v>
      </c>
      <c r="K2" s="63" t="s">
        <v>5</v>
      </c>
      <c r="L2" s="63" t="s">
        <v>5</v>
      </c>
      <c r="M2" s="63" t="s">
        <v>6</v>
      </c>
      <c r="N2" s="63" t="s">
        <v>6</v>
      </c>
    </row>
    <row r="3" spans="2:15">
      <c r="B3" s="38"/>
      <c r="C3" s="38"/>
      <c r="D3" s="40" t="s">
        <v>0</v>
      </c>
      <c r="E3" s="40" t="s">
        <v>0</v>
      </c>
      <c r="F3" s="44" t="s">
        <v>7</v>
      </c>
      <c r="G3" s="44" t="s">
        <v>7</v>
      </c>
      <c r="H3" s="44" t="s">
        <v>7</v>
      </c>
      <c r="I3" s="63" t="s">
        <v>8</v>
      </c>
      <c r="J3" s="63" t="s">
        <v>8</v>
      </c>
      <c r="K3" s="63" t="s">
        <v>8</v>
      </c>
      <c r="L3" s="63" t="s">
        <v>8</v>
      </c>
      <c r="M3" s="63" t="s">
        <v>9</v>
      </c>
      <c r="N3" s="63" t="s">
        <v>9</v>
      </c>
    </row>
    <row r="4" spans="2:15">
      <c r="B4" s="38"/>
      <c r="C4" s="38"/>
      <c r="D4" s="40" t="s">
        <v>0</v>
      </c>
      <c r="E4" s="40" t="s">
        <v>0</v>
      </c>
      <c r="F4" s="44" t="s">
        <v>10</v>
      </c>
      <c r="G4" s="44" t="s">
        <v>10</v>
      </c>
      <c r="H4" s="44" t="s">
        <v>10</v>
      </c>
      <c r="I4" s="63" t="s">
        <v>11</v>
      </c>
      <c r="J4" s="63" t="s">
        <v>11</v>
      </c>
      <c r="K4" s="63" t="s">
        <v>11</v>
      </c>
      <c r="L4" s="63" t="s">
        <v>11</v>
      </c>
      <c r="M4" s="63" t="s">
        <v>12</v>
      </c>
      <c r="N4" s="63" t="s">
        <v>12</v>
      </c>
    </row>
    <row r="5" spans="2:15" ht="15" thickBot="1">
      <c r="B5" s="38"/>
      <c r="C5" s="38"/>
      <c r="D5" s="40" t="s">
        <v>0</v>
      </c>
      <c r="E5" s="40" t="s">
        <v>0</v>
      </c>
      <c r="F5" s="38"/>
      <c r="G5" s="38"/>
      <c r="H5" s="38"/>
      <c r="I5" s="63" t="s">
        <v>13</v>
      </c>
      <c r="J5" s="63" t="s">
        <v>13</v>
      </c>
      <c r="K5" s="63" t="s">
        <v>13</v>
      </c>
      <c r="L5" s="63" t="s">
        <v>13</v>
      </c>
      <c r="M5" s="63" t="s">
        <v>14</v>
      </c>
      <c r="N5" s="63" t="s">
        <v>14</v>
      </c>
    </row>
    <row r="6" spans="2:15" ht="15" thickBot="1">
      <c r="B6" s="60" t="s">
        <v>15</v>
      </c>
      <c r="C6" s="60" t="s">
        <v>15</v>
      </c>
      <c r="D6" s="60" t="s">
        <v>15</v>
      </c>
      <c r="E6" s="60" t="s">
        <v>15</v>
      </c>
      <c r="F6" s="60" t="s">
        <v>15</v>
      </c>
      <c r="G6" s="60" t="s">
        <v>15</v>
      </c>
      <c r="H6" s="60" t="s">
        <v>15</v>
      </c>
      <c r="I6" s="62" t="s">
        <v>16</v>
      </c>
      <c r="J6" s="62" t="s">
        <v>16</v>
      </c>
      <c r="K6" s="62" t="s">
        <v>16</v>
      </c>
      <c r="L6" s="62" t="s">
        <v>16</v>
      </c>
      <c r="M6" s="62" t="s">
        <v>17</v>
      </c>
      <c r="N6" s="62" t="s">
        <v>17</v>
      </c>
    </row>
    <row r="7" spans="2:15" ht="15" thickBot="1">
      <c r="B7" s="62" t="s">
        <v>18</v>
      </c>
      <c r="C7" s="62" t="s">
        <v>18</v>
      </c>
      <c r="D7" s="62" t="s">
        <v>18</v>
      </c>
      <c r="E7" s="62" t="s">
        <v>18</v>
      </c>
      <c r="F7" s="62" t="s">
        <v>18</v>
      </c>
      <c r="G7" s="62" t="s">
        <v>18</v>
      </c>
      <c r="H7" s="62" t="s">
        <v>18</v>
      </c>
      <c r="I7" s="62" t="s">
        <v>19</v>
      </c>
      <c r="J7" s="62" t="s">
        <v>19</v>
      </c>
      <c r="K7" s="62" t="s">
        <v>19</v>
      </c>
      <c r="L7" s="62" t="s">
        <v>19</v>
      </c>
      <c r="M7" s="62" t="s">
        <v>19</v>
      </c>
      <c r="N7" s="62" t="s">
        <v>19</v>
      </c>
    </row>
    <row r="8" spans="2:15" ht="15" thickBot="1">
      <c r="B8" s="62" t="s">
        <v>69</v>
      </c>
      <c r="C8" s="62" t="s">
        <v>69</v>
      </c>
      <c r="D8" s="62" t="s">
        <v>69</v>
      </c>
      <c r="E8" s="62" t="s">
        <v>69</v>
      </c>
      <c r="F8" s="62" t="s">
        <v>69</v>
      </c>
      <c r="G8" s="62" t="s">
        <v>69</v>
      </c>
      <c r="H8" s="62" t="s">
        <v>69</v>
      </c>
      <c r="I8" s="62" t="s">
        <v>70</v>
      </c>
      <c r="J8" s="62" t="s">
        <v>70</v>
      </c>
      <c r="K8" s="62" t="s">
        <v>70</v>
      </c>
      <c r="L8" s="62" t="s">
        <v>70</v>
      </c>
      <c r="M8" s="62" t="s">
        <v>70</v>
      </c>
      <c r="N8" s="62" t="s">
        <v>70</v>
      </c>
    </row>
    <row r="9" spans="2:15" ht="15" thickBot="1">
      <c r="B9" s="64" t="s">
        <v>23</v>
      </c>
      <c r="C9" s="64" t="s">
        <v>23</v>
      </c>
      <c r="D9" s="64" t="s">
        <v>23</v>
      </c>
      <c r="E9" s="64" t="s">
        <v>23</v>
      </c>
      <c r="F9" s="62" t="s">
        <v>24</v>
      </c>
      <c r="G9" s="62" t="s">
        <v>24</v>
      </c>
      <c r="H9" s="62" t="s">
        <v>24</v>
      </c>
      <c r="I9" s="62" t="s">
        <v>21</v>
      </c>
      <c r="J9" s="62" t="s">
        <v>21</v>
      </c>
      <c r="K9" s="62" t="s">
        <v>21</v>
      </c>
      <c r="L9" s="62" t="s">
        <v>21</v>
      </c>
      <c r="M9" s="62" t="s">
        <v>21</v>
      </c>
      <c r="N9" s="62" t="s">
        <v>21</v>
      </c>
    </row>
    <row r="10" spans="2:15" ht="15" thickBot="1">
      <c r="B10" s="64" t="s">
        <v>23</v>
      </c>
      <c r="C10" s="64" t="s">
        <v>23</v>
      </c>
      <c r="D10" s="64" t="s">
        <v>23</v>
      </c>
      <c r="E10" s="64" t="s">
        <v>23</v>
      </c>
      <c r="F10" s="62" t="s">
        <v>71</v>
      </c>
      <c r="G10" s="62" t="s">
        <v>71</v>
      </c>
      <c r="H10" s="62" t="s">
        <v>71</v>
      </c>
      <c r="I10" s="62" t="s">
        <v>22</v>
      </c>
      <c r="J10" s="62" t="s">
        <v>22</v>
      </c>
      <c r="K10" s="62" t="s">
        <v>22</v>
      </c>
      <c r="L10" s="62" t="s">
        <v>22</v>
      </c>
      <c r="M10" s="62" t="s">
        <v>22</v>
      </c>
      <c r="N10" s="62" t="s">
        <v>22</v>
      </c>
    </row>
    <row r="11" spans="2:15" ht="15" thickBot="1">
      <c r="B11" s="16" t="s">
        <v>58</v>
      </c>
      <c r="C11" s="16" t="s">
        <v>30</v>
      </c>
      <c r="D11" s="16" t="s">
        <v>72</v>
      </c>
      <c r="E11" s="16" t="s">
        <v>31</v>
      </c>
      <c r="F11" s="16" t="s">
        <v>73</v>
      </c>
      <c r="G11" s="16" t="s">
        <v>33</v>
      </c>
      <c r="H11" s="16" t="s">
        <v>74</v>
      </c>
      <c r="I11" s="16" t="s">
        <v>41</v>
      </c>
      <c r="J11" s="16" t="s">
        <v>75</v>
      </c>
      <c r="K11" s="32" t="s">
        <v>41</v>
      </c>
      <c r="L11" s="32" t="s">
        <v>75</v>
      </c>
      <c r="M11" s="16" t="s">
        <v>41</v>
      </c>
      <c r="N11" s="16" t="s">
        <v>75</v>
      </c>
      <c r="O11" s="4"/>
    </row>
    <row r="12" spans="2:15" ht="43.5" thickBot="1">
      <c r="B12" s="17">
        <v>1</v>
      </c>
      <c r="C12" s="17" t="s">
        <v>43</v>
      </c>
      <c r="D12" s="17" t="s">
        <v>44</v>
      </c>
      <c r="E12" s="33" t="s">
        <v>76</v>
      </c>
      <c r="F12" s="17" t="s">
        <v>45</v>
      </c>
      <c r="G12" s="17">
        <v>1</v>
      </c>
      <c r="H12" s="21">
        <f>SUM(H13:H26)</f>
        <v>116690</v>
      </c>
      <c r="I12" s="18"/>
      <c r="J12" s="21">
        <f>SUM(J13:J26)</f>
        <v>139099</v>
      </c>
      <c r="K12" s="18"/>
      <c r="L12" s="21">
        <f>SUM(L13:L26)</f>
        <v>128390</v>
      </c>
      <c r="M12" s="18"/>
      <c r="N12" s="21">
        <f>SUM(N13:N26)</f>
        <v>145230</v>
      </c>
      <c r="O12" s="4"/>
    </row>
    <row r="13" spans="2:15" ht="15" hidden="1" thickBot="1">
      <c r="B13" s="4">
        <v>1</v>
      </c>
      <c r="C13" s="4" t="s">
        <v>43</v>
      </c>
      <c r="D13" s="4" t="s">
        <v>78</v>
      </c>
      <c r="E13" s="4" t="s">
        <v>78</v>
      </c>
      <c r="F13" s="4" t="s">
        <v>43</v>
      </c>
      <c r="G13" s="4" t="s">
        <v>43</v>
      </c>
      <c r="H13" s="4"/>
      <c r="I13" s="4"/>
      <c r="J13" s="4"/>
      <c r="K13" s="31"/>
      <c r="L13" s="31"/>
      <c r="M13" s="20"/>
      <c r="N13" s="4"/>
      <c r="O13" s="4"/>
    </row>
    <row r="14" spans="2:15" ht="15" hidden="1" thickBot="1">
      <c r="B14" s="4">
        <v>2</v>
      </c>
      <c r="C14" s="4" t="s">
        <v>43</v>
      </c>
      <c r="D14" s="4" t="s">
        <v>79</v>
      </c>
      <c r="E14" s="4" t="s">
        <v>79</v>
      </c>
      <c r="F14" s="4" t="s">
        <v>80</v>
      </c>
      <c r="G14" s="4">
        <v>20</v>
      </c>
      <c r="H14" s="22">
        <f>MIN(J14,L14,N14)</f>
        <v>17000</v>
      </c>
      <c r="I14" s="27">
        <v>1050</v>
      </c>
      <c r="J14" s="26">
        <f>I14*$G14</f>
        <v>21000</v>
      </c>
      <c r="K14" s="27">
        <v>850</v>
      </c>
      <c r="L14" s="26">
        <f>K14*$G14</f>
        <v>17000</v>
      </c>
      <c r="M14" s="27">
        <v>1050</v>
      </c>
      <c r="N14" s="26">
        <f t="shared" ref="N14:N21" si="0">M14*$G14</f>
        <v>21000</v>
      </c>
      <c r="O14" s="4"/>
    </row>
    <row r="15" spans="2:15" ht="15" hidden="1" thickBot="1">
      <c r="B15" s="4">
        <v>3</v>
      </c>
      <c r="C15" s="4" t="s">
        <v>43</v>
      </c>
      <c r="D15" s="4" t="s">
        <v>82</v>
      </c>
      <c r="E15" s="4" t="s">
        <v>82</v>
      </c>
      <c r="F15" s="4" t="s">
        <v>83</v>
      </c>
      <c r="G15" s="4">
        <v>1</v>
      </c>
      <c r="H15" s="22">
        <f t="shared" ref="H15:H21" si="1">MIN(J15,L15,N15)</f>
        <v>3500</v>
      </c>
      <c r="I15" s="27">
        <v>3500</v>
      </c>
      <c r="J15" s="26">
        <f t="shared" ref="J15:J21" si="2">I15*$G15</f>
        <v>3500</v>
      </c>
      <c r="K15" s="27">
        <v>3500</v>
      </c>
      <c r="L15" s="26">
        <f t="shared" ref="L15:L21" si="3">K15*$G15</f>
        <v>3500</v>
      </c>
      <c r="M15" s="27">
        <v>5430</v>
      </c>
      <c r="N15" s="26">
        <f t="shared" si="0"/>
        <v>5430</v>
      </c>
      <c r="O15" s="4"/>
    </row>
    <row r="16" spans="2:15" ht="15" hidden="1" thickBot="1">
      <c r="B16" s="4">
        <v>4</v>
      </c>
      <c r="C16" s="4" t="s">
        <v>43</v>
      </c>
      <c r="D16" s="4" t="s">
        <v>84</v>
      </c>
      <c r="E16" s="4" t="s">
        <v>84</v>
      </c>
      <c r="F16" s="4" t="s">
        <v>83</v>
      </c>
      <c r="G16" s="4">
        <v>1</v>
      </c>
      <c r="H16" s="22">
        <f t="shared" si="1"/>
        <v>1430</v>
      </c>
      <c r="I16" s="27">
        <v>1500</v>
      </c>
      <c r="J16" s="26">
        <f t="shared" si="2"/>
        <v>1500</v>
      </c>
      <c r="K16" s="27">
        <v>1500</v>
      </c>
      <c r="L16" s="26">
        <f t="shared" si="3"/>
        <v>1500</v>
      </c>
      <c r="M16" s="27">
        <v>1430</v>
      </c>
      <c r="N16" s="26">
        <f t="shared" si="0"/>
        <v>1430</v>
      </c>
      <c r="O16" s="4"/>
    </row>
    <row r="17" spans="2:15" ht="15" hidden="1" thickBot="1">
      <c r="B17" s="4">
        <v>5</v>
      </c>
      <c r="C17" s="4" t="s">
        <v>43</v>
      </c>
      <c r="D17" s="4" t="s">
        <v>85</v>
      </c>
      <c r="E17" s="4" t="s">
        <v>85</v>
      </c>
      <c r="F17" s="4" t="s">
        <v>83</v>
      </c>
      <c r="G17" s="4">
        <v>1</v>
      </c>
      <c r="H17" s="22">
        <f t="shared" si="1"/>
        <v>870</v>
      </c>
      <c r="I17" s="27">
        <v>3500</v>
      </c>
      <c r="J17" s="26">
        <f t="shared" si="2"/>
        <v>3500</v>
      </c>
      <c r="K17" s="27">
        <v>3500</v>
      </c>
      <c r="L17" s="26">
        <f t="shared" si="3"/>
        <v>3500</v>
      </c>
      <c r="M17" s="27">
        <v>870</v>
      </c>
      <c r="N17" s="26">
        <f t="shared" si="0"/>
        <v>870</v>
      </c>
      <c r="O17" s="4"/>
    </row>
    <row r="18" spans="2:15" ht="15" hidden="1" thickBot="1">
      <c r="B18" s="4">
        <v>6</v>
      </c>
      <c r="C18" s="4" t="s">
        <v>43</v>
      </c>
      <c r="D18" s="4" t="s">
        <v>86</v>
      </c>
      <c r="E18" s="4" t="s">
        <v>86</v>
      </c>
      <c r="F18" s="4" t="s">
        <v>83</v>
      </c>
      <c r="G18" s="4">
        <v>5</v>
      </c>
      <c r="H18" s="22">
        <f t="shared" si="1"/>
        <v>4750</v>
      </c>
      <c r="I18" s="27">
        <v>950</v>
      </c>
      <c r="J18" s="26">
        <f t="shared" si="2"/>
        <v>4750</v>
      </c>
      <c r="K18" s="27">
        <v>950</v>
      </c>
      <c r="L18" s="26">
        <f t="shared" si="3"/>
        <v>4750</v>
      </c>
      <c r="M18" s="27">
        <v>1780</v>
      </c>
      <c r="N18" s="26">
        <f t="shared" si="0"/>
        <v>8900</v>
      </c>
      <c r="O18" s="4"/>
    </row>
    <row r="19" spans="2:15" ht="15" hidden="1" thickBot="1">
      <c r="B19" s="4">
        <v>7</v>
      </c>
      <c r="C19" s="4" t="s">
        <v>43</v>
      </c>
      <c r="D19" s="4" t="s">
        <v>88</v>
      </c>
      <c r="E19" s="4" t="s">
        <v>88</v>
      </c>
      <c r="F19" s="4" t="s">
        <v>83</v>
      </c>
      <c r="G19" s="4">
        <v>3</v>
      </c>
      <c r="H19" s="22">
        <f t="shared" si="1"/>
        <v>10500</v>
      </c>
      <c r="I19" s="27">
        <v>3500</v>
      </c>
      <c r="J19" s="26">
        <f t="shared" si="2"/>
        <v>10500</v>
      </c>
      <c r="K19" s="27">
        <v>3500</v>
      </c>
      <c r="L19" s="26">
        <f t="shared" si="3"/>
        <v>10500</v>
      </c>
      <c r="M19" s="27">
        <v>4320</v>
      </c>
      <c r="N19" s="26">
        <f t="shared" si="0"/>
        <v>12960</v>
      </c>
      <c r="O19" s="4"/>
    </row>
    <row r="20" spans="2:15" ht="15" hidden="1" thickBot="1">
      <c r="B20" s="4">
        <v>8</v>
      </c>
      <c r="C20" s="4" t="s">
        <v>43</v>
      </c>
      <c r="D20" s="4" t="s">
        <v>90</v>
      </c>
      <c r="E20" s="4" t="s">
        <v>90</v>
      </c>
      <c r="F20" s="4" t="s">
        <v>83</v>
      </c>
      <c r="G20" s="4">
        <v>1</v>
      </c>
      <c r="H20" s="22">
        <f t="shared" si="1"/>
        <v>2800</v>
      </c>
      <c r="I20" s="27">
        <v>9500</v>
      </c>
      <c r="J20" s="26">
        <f t="shared" si="2"/>
        <v>9500</v>
      </c>
      <c r="K20" s="27">
        <v>2800</v>
      </c>
      <c r="L20" s="26">
        <f t="shared" si="3"/>
        <v>2800</v>
      </c>
      <c r="M20" s="27">
        <v>5000</v>
      </c>
      <c r="N20" s="26">
        <f t="shared" si="0"/>
        <v>5000</v>
      </c>
      <c r="O20" s="4"/>
    </row>
    <row r="21" spans="2:15" ht="15" hidden="1" thickBot="1">
      <c r="B21" s="4">
        <v>9</v>
      </c>
      <c r="C21" s="4" t="s">
        <v>43</v>
      </c>
      <c r="D21" s="4" t="s">
        <v>91</v>
      </c>
      <c r="E21" s="4" t="s">
        <v>91</v>
      </c>
      <c r="F21" s="4" t="s">
        <v>83</v>
      </c>
      <c r="G21" s="4">
        <v>1</v>
      </c>
      <c r="H21" s="22">
        <f t="shared" si="1"/>
        <v>18500</v>
      </c>
      <c r="I21" s="27">
        <v>18500</v>
      </c>
      <c r="J21" s="26">
        <f t="shared" si="2"/>
        <v>18500</v>
      </c>
      <c r="K21" s="27">
        <v>18500</v>
      </c>
      <c r="L21" s="26">
        <f t="shared" si="3"/>
        <v>18500</v>
      </c>
      <c r="M21" s="27">
        <v>28900</v>
      </c>
      <c r="N21" s="26">
        <f t="shared" si="0"/>
        <v>28900</v>
      </c>
      <c r="O21" s="4"/>
    </row>
    <row r="22" spans="2:15" ht="15" hidden="1" thickBot="1">
      <c r="B22" s="4">
        <v>10</v>
      </c>
      <c r="C22" s="4" t="s">
        <v>43</v>
      </c>
      <c r="D22" s="4" t="s">
        <v>92</v>
      </c>
      <c r="E22" s="4" t="s">
        <v>92</v>
      </c>
      <c r="F22" s="4" t="s">
        <v>43</v>
      </c>
      <c r="G22" s="4" t="s">
        <v>43</v>
      </c>
      <c r="H22" s="4"/>
      <c r="I22" s="28"/>
      <c r="J22" s="26"/>
      <c r="K22" s="28"/>
      <c r="L22" s="26"/>
      <c r="M22" s="28"/>
      <c r="N22" s="26"/>
      <c r="O22" s="4"/>
    </row>
    <row r="23" spans="2:15" ht="15" hidden="1" thickBot="1">
      <c r="B23" s="4">
        <v>11</v>
      </c>
      <c r="C23" s="4" t="s">
        <v>43</v>
      </c>
      <c r="D23" s="4" t="s">
        <v>93</v>
      </c>
      <c r="E23" s="4" t="s">
        <v>93</v>
      </c>
      <c r="F23" s="4" t="s">
        <v>94</v>
      </c>
      <c r="G23" s="4">
        <v>3</v>
      </c>
      <c r="H23" s="22">
        <f t="shared" ref="H23:H35" si="4">MIN(J23,L23,N23)</f>
        <v>33600</v>
      </c>
      <c r="I23" s="27">
        <v>13500</v>
      </c>
      <c r="J23" s="26">
        <f t="shared" ref="J23:J24" si="5">I23*$G23</f>
        <v>40500</v>
      </c>
      <c r="K23" s="27">
        <v>13500</v>
      </c>
      <c r="L23" s="26">
        <f t="shared" ref="L23:L24" si="6">K23*$G23</f>
        <v>40500</v>
      </c>
      <c r="M23" s="27">
        <v>11200</v>
      </c>
      <c r="N23" s="26">
        <f t="shared" ref="N23:N24" si="7">M23*$G23</f>
        <v>33600</v>
      </c>
      <c r="O23" s="4"/>
    </row>
    <row r="24" spans="2:15" ht="15" hidden="1" thickBot="1">
      <c r="B24" s="4">
        <v>12</v>
      </c>
      <c r="C24" s="4" t="s">
        <v>43</v>
      </c>
      <c r="D24" s="4" t="s">
        <v>95</v>
      </c>
      <c r="E24" s="4" t="s">
        <v>95</v>
      </c>
      <c r="F24" s="4" t="s">
        <v>94</v>
      </c>
      <c r="G24" s="4">
        <v>1</v>
      </c>
      <c r="H24" s="22">
        <f t="shared" si="4"/>
        <v>12900</v>
      </c>
      <c r="I24" s="27">
        <v>15000</v>
      </c>
      <c r="J24" s="26">
        <f t="shared" si="5"/>
        <v>15000</v>
      </c>
      <c r="K24" s="27">
        <v>15000</v>
      </c>
      <c r="L24" s="26">
        <f t="shared" si="6"/>
        <v>15000</v>
      </c>
      <c r="M24" s="27">
        <v>12900</v>
      </c>
      <c r="N24" s="26">
        <f t="shared" si="7"/>
        <v>12900</v>
      </c>
      <c r="O24" s="4"/>
    </row>
    <row r="25" spans="2:15" ht="15" hidden="1" thickBot="1">
      <c r="B25" s="4">
        <v>14</v>
      </c>
      <c r="C25" s="4" t="s">
        <v>43</v>
      </c>
      <c r="D25" s="4" t="s">
        <v>97</v>
      </c>
      <c r="E25" s="4" t="s">
        <v>97</v>
      </c>
      <c r="F25" s="4" t="s">
        <v>80</v>
      </c>
      <c r="G25" s="4">
        <v>13</v>
      </c>
      <c r="H25" s="22">
        <f t="shared" si="4"/>
        <v>2340</v>
      </c>
      <c r="I25" s="27">
        <v>180</v>
      </c>
      <c r="J25" s="26">
        <f>I25*$G25</f>
        <v>2340</v>
      </c>
      <c r="K25" s="27">
        <v>180</v>
      </c>
      <c r="L25" s="26">
        <f>K25*$G25</f>
        <v>2340</v>
      </c>
      <c r="M25" s="27">
        <v>180</v>
      </c>
      <c r="N25" s="26">
        <f>M25*$G25</f>
        <v>2340</v>
      </c>
      <c r="O25" s="4"/>
    </row>
    <row r="26" spans="2:15" ht="15" hidden="1" thickBot="1">
      <c r="B26" s="4">
        <v>13</v>
      </c>
      <c r="C26" s="4" t="s">
        <v>43</v>
      </c>
      <c r="D26" s="4" t="s">
        <v>96</v>
      </c>
      <c r="E26" s="4" t="s">
        <v>96</v>
      </c>
      <c r="F26" s="4" t="s">
        <v>94</v>
      </c>
      <c r="G26" s="4">
        <v>1</v>
      </c>
      <c r="H26" s="22">
        <f t="shared" si="4"/>
        <v>8500</v>
      </c>
      <c r="I26" s="27">
        <v>8509</v>
      </c>
      <c r="J26" s="26">
        <f>I26*$G26</f>
        <v>8509</v>
      </c>
      <c r="K26" s="27">
        <v>8500</v>
      </c>
      <c r="L26" s="26">
        <f>K26*$G26</f>
        <v>8500</v>
      </c>
      <c r="M26" s="27">
        <v>11900</v>
      </c>
      <c r="N26" s="26">
        <f>M26*$G26</f>
        <v>11900</v>
      </c>
      <c r="O26" s="4"/>
    </row>
    <row r="27" spans="2:15" ht="57.75" thickBot="1">
      <c r="B27" s="17">
        <v>2</v>
      </c>
      <c r="C27" s="17" t="s">
        <v>43</v>
      </c>
      <c r="D27" s="17" t="s">
        <v>49</v>
      </c>
      <c r="E27" s="33" t="s">
        <v>99</v>
      </c>
      <c r="F27" s="17" t="s">
        <v>45</v>
      </c>
      <c r="G27" s="17">
        <v>1</v>
      </c>
      <c r="H27" s="21">
        <f>SUM(H28:H41)</f>
        <v>69010</v>
      </c>
      <c r="I27" s="17"/>
      <c r="J27" s="21">
        <f>SUM(J28:J41)</f>
        <v>82749</v>
      </c>
      <c r="K27" s="17"/>
      <c r="L27" s="21">
        <f>SUM(L28:L41)</f>
        <v>76040</v>
      </c>
      <c r="M27" s="17"/>
      <c r="N27" s="21">
        <f>SUM(N28:N41)</f>
        <v>92030</v>
      </c>
      <c r="O27" s="4"/>
    </row>
    <row r="28" spans="2:15" ht="15" hidden="1" thickBot="1">
      <c r="B28" s="4">
        <v>21</v>
      </c>
      <c r="C28" s="4" t="s">
        <v>43</v>
      </c>
      <c r="D28" s="4" t="s">
        <v>79</v>
      </c>
      <c r="E28" s="4" t="s">
        <v>79</v>
      </c>
      <c r="F28" s="4" t="s">
        <v>80</v>
      </c>
      <c r="G28" s="4">
        <v>5</v>
      </c>
      <c r="H28" s="22">
        <f t="shared" si="4"/>
        <v>4250</v>
      </c>
      <c r="I28" s="27">
        <v>850</v>
      </c>
      <c r="J28" s="26">
        <f>I28*$G28</f>
        <v>4250</v>
      </c>
      <c r="K28" s="27">
        <v>850</v>
      </c>
      <c r="L28" s="26">
        <f>K28*$G28</f>
        <v>4250</v>
      </c>
      <c r="M28" s="27">
        <v>1080</v>
      </c>
      <c r="N28" s="26">
        <f>M28*$G28</f>
        <v>5400</v>
      </c>
      <c r="O28" s="4"/>
    </row>
    <row r="29" spans="2:15" ht="15" hidden="1" thickBot="1">
      <c r="B29" s="4">
        <v>19</v>
      </c>
      <c r="C29" s="4" t="s">
        <v>43</v>
      </c>
      <c r="D29" s="4" t="s">
        <v>82</v>
      </c>
      <c r="E29" s="4" t="s">
        <v>82</v>
      </c>
      <c r="F29" s="4" t="s">
        <v>83</v>
      </c>
      <c r="G29" s="4">
        <v>1</v>
      </c>
      <c r="H29" s="22">
        <f t="shared" si="4"/>
        <v>3500</v>
      </c>
      <c r="I29" s="27">
        <v>3500</v>
      </c>
      <c r="J29" s="26">
        <f>I29*$G29</f>
        <v>3500</v>
      </c>
      <c r="K29" s="27">
        <v>3500</v>
      </c>
      <c r="L29" s="26">
        <f>K29*$G29</f>
        <v>3500</v>
      </c>
      <c r="M29" s="27">
        <v>5430</v>
      </c>
      <c r="N29" s="26">
        <f>M29*$G29</f>
        <v>5430</v>
      </c>
      <c r="O29" s="4"/>
    </row>
    <row r="30" spans="2:15" ht="15" hidden="1" thickBot="1">
      <c r="B30" s="4">
        <v>20</v>
      </c>
      <c r="C30" s="4" t="s">
        <v>43</v>
      </c>
      <c r="D30" s="4" t="s">
        <v>84</v>
      </c>
      <c r="E30" s="4" t="s">
        <v>84</v>
      </c>
      <c r="F30" s="4" t="s">
        <v>83</v>
      </c>
      <c r="G30" s="4">
        <v>1</v>
      </c>
      <c r="H30" s="22">
        <f t="shared" si="4"/>
        <v>1500</v>
      </c>
      <c r="I30" s="27">
        <v>1500</v>
      </c>
      <c r="J30" s="26">
        <f>I30*$G30</f>
        <v>1500</v>
      </c>
      <c r="K30" s="27">
        <v>1500</v>
      </c>
      <c r="L30" s="26">
        <f>K30*$G30</f>
        <v>1500</v>
      </c>
      <c r="M30" s="27">
        <v>1780</v>
      </c>
      <c r="N30" s="26">
        <f>M30*$G30</f>
        <v>1780</v>
      </c>
      <c r="O30" s="4"/>
    </row>
    <row r="31" spans="2:15" ht="15" hidden="1" thickBot="1">
      <c r="B31" s="4">
        <v>15</v>
      </c>
      <c r="C31" s="4" t="s">
        <v>43</v>
      </c>
      <c r="D31" s="4" t="s">
        <v>85</v>
      </c>
      <c r="E31" s="4" t="s">
        <v>85</v>
      </c>
      <c r="F31" s="4" t="s">
        <v>83</v>
      </c>
      <c r="G31" s="4">
        <v>1</v>
      </c>
      <c r="H31" s="22">
        <f t="shared" si="4"/>
        <v>870</v>
      </c>
      <c r="I31" s="27">
        <v>3500</v>
      </c>
      <c r="J31" s="26">
        <f t="shared" ref="J31:J34" si="8">I31*$G31</f>
        <v>3500</v>
      </c>
      <c r="K31" s="27">
        <v>3500</v>
      </c>
      <c r="L31" s="26">
        <f t="shared" ref="L31:L34" si="9">K31*$G31</f>
        <v>3500</v>
      </c>
      <c r="M31" s="27">
        <v>870</v>
      </c>
      <c r="N31" s="26">
        <f t="shared" ref="N31:N34" si="10">M31*$G31</f>
        <v>870</v>
      </c>
      <c r="O31" s="4"/>
    </row>
    <row r="32" spans="2:15" ht="15" hidden="1" thickBot="1">
      <c r="B32" s="4">
        <v>16</v>
      </c>
      <c r="C32" s="4" t="s">
        <v>43</v>
      </c>
      <c r="D32" s="4" t="s">
        <v>86</v>
      </c>
      <c r="E32" s="4" t="s">
        <v>86</v>
      </c>
      <c r="F32" s="4" t="s">
        <v>83</v>
      </c>
      <c r="G32" s="4">
        <v>1</v>
      </c>
      <c r="H32" s="22">
        <f t="shared" si="4"/>
        <v>950</v>
      </c>
      <c r="I32" s="27">
        <v>950</v>
      </c>
      <c r="J32" s="26">
        <f t="shared" si="8"/>
        <v>950</v>
      </c>
      <c r="K32" s="27">
        <v>950</v>
      </c>
      <c r="L32" s="26">
        <f t="shared" si="9"/>
        <v>950</v>
      </c>
      <c r="M32" s="27">
        <v>1780</v>
      </c>
      <c r="N32" s="26">
        <f t="shared" si="10"/>
        <v>1780</v>
      </c>
      <c r="O32" s="4"/>
    </row>
    <row r="33" spans="2:15" ht="15" hidden="1" thickBot="1">
      <c r="B33" s="4">
        <v>17</v>
      </c>
      <c r="C33" s="4" t="s">
        <v>43</v>
      </c>
      <c r="D33" s="4" t="s">
        <v>88</v>
      </c>
      <c r="E33" s="4" t="s">
        <v>88</v>
      </c>
      <c r="F33" s="4" t="s">
        <v>83</v>
      </c>
      <c r="G33" s="4">
        <v>1</v>
      </c>
      <c r="H33" s="22">
        <f t="shared" si="4"/>
        <v>3500</v>
      </c>
      <c r="I33" s="27">
        <v>3500</v>
      </c>
      <c r="J33" s="26">
        <f t="shared" si="8"/>
        <v>3500</v>
      </c>
      <c r="K33" s="27">
        <v>3500</v>
      </c>
      <c r="L33" s="26">
        <f t="shared" si="9"/>
        <v>3500</v>
      </c>
      <c r="M33" s="27">
        <v>5430</v>
      </c>
      <c r="N33" s="26">
        <f t="shared" si="10"/>
        <v>5430</v>
      </c>
      <c r="O33" s="4"/>
    </row>
    <row r="34" spans="2:15" ht="15" hidden="1" thickBot="1">
      <c r="B34" s="4">
        <v>18</v>
      </c>
      <c r="C34" s="4" t="s">
        <v>43</v>
      </c>
      <c r="D34" s="4" t="s">
        <v>90</v>
      </c>
      <c r="E34" s="4" t="s">
        <v>90</v>
      </c>
      <c r="F34" s="4" t="s">
        <v>83</v>
      </c>
      <c r="G34" s="4">
        <v>1</v>
      </c>
      <c r="H34" s="22">
        <f t="shared" si="4"/>
        <v>2800</v>
      </c>
      <c r="I34" s="27">
        <v>9500</v>
      </c>
      <c r="J34" s="26">
        <f t="shared" si="8"/>
        <v>9500</v>
      </c>
      <c r="K34" s="27">
        <v>2800</v>
      </c>
      <c r="L34" s="26">
        <f t="shared" si="9"/>
        <v>2800</v>
      </c>
      <c r="M34" s="27">
        <v>5000</v>
      </c>
      <c r="N34" s="26">
        <f t="shared" si="10"/>
        <v>5000</v>
      </c>
      <c r="O34" s="4"/>
    </row>
    <row r="35" spans="2:15" ht="15" hidden="1" thickBot="1">
      <c r="B35" s="4">
        <v>23</v>
      </c>
      <c r="C35" s="4" t="s">
        <v>43</v>
      </c>
      <c r="D35" s="4" t="s">
        <v>91</v>
      </c>
      <c r="E35" s="4" t="s">
        <v>91</v>
      </c>
      <c r="F35" s="4" t="s">
        <v>83</v>
      </c>
      <c r="G35" s="4">
        <v>1</v>
      </c>
      <c r="H35" s="22">
        <f t="shared" si="4"/>
        <v>18500</v>
      </c>
      <c r="I35" s="27">
        <v>18500</v>
      </c>
      <c r="J35" s="26">
        <f>I35*$G35</f>
        <v>18500</v>
      </c>
      <c r="K35" s="27">
        <v>18500</v>
      </c>
      <c r="L35" s="26">
        <f>K35*$G35</f>
        <v>18500</v>
      </c>
      <c r="M35" s="27">
        <v>29800</v>
      </c>
      <c r="N35" s="26">
        <f>M35*$G35</f>
        <v>29800</v>
      </c>
      <c r="O35" s="4"/>
    </row>
    <row r="36" spans="2:15" ht="15" hidden="1" thickBot="1">
      <c r="B36" s="4">
        <v>22</v>
      </c>
      <c r="C36" s="4" t="s">
        <v>43</v>
      </c>
      <c r="D36" s="4" t="s">
        <v>78</v>
      </c>
      <c r="E36" s="4" t="s">
        <v>78</v>
      </c>
      <c r="F36" s="4" t="s">
        <v>43</v>
      </c>
      <c r="G36" s="4" t="s">
        <v>43</v>
      </c>
      <c r="H36" s="4"/>
      <c r="I36" s="28"/>
      <c r="J36" s="4"/>
      <c r="K36" s="28"/>
      <c r="L36" s="31"/>
      <c r="M36" s="28"/>
      <c r="N36" s="4"/>
      <c r="O36" s="4"/>
    </row>
    <row r="37" spans="2:15" ht="15" hidden="1" thickBot="1">
      <c r="B37" s="4">
        <v>24</v>
      </c>
      <c r="C37" s="4" t="s">
        <v>43</v>
      </c>
      <c r="D37" s="4" t="s">
        <v>92</v>
      </c>
      <c r="E37" s="4" t="s">
        <v>92</v>
      </c>
      <c r="F37" s="4" t="s">
        <v>43</v>
      </c>
      <c r="G37" s="4" t="s">
        <v>43</v>
      </c>
      <c r="H37" s="4"/>
      <c r="I37" s="29"/>
      <c r="J37" s="4"/>
      <c r="K37" s="29"/>
      <c r="L37" s="31"/>
      <c r="M37" s="28"/>
      <c r="N37" s="4"/>
      <c r="O37" s="4"/>
    </row>
    <row r="38" spans="2:15" ht="15" hidden="1" thickBot="1">
      <c r="B38" s="4">
        <v>25</v>
      </c>
      <c r="C38" s="4" t="s">
        <v>43</v>
      </c>
      <c r="D38" s="4" t="s">
        <v>93</v>
      </c>
      <c r="E38" s="4" t="s">
        <v>93</v>
      </c>
      <c r="F38" s="4" t="s">
        <v>94</v>
      </c>
      <c r="G38" s="4">
        <v>1</v>
      </c>
      <c r="H38" s="22">
        <f t="shared" ref="H38:H41" si="11">MIN(J38,L38,N38)</f>
        <v>11200</v>
      </c>
      <c r="I38" s="27">
        <v>13500</v>
      </c>
      <c r="J38" s="26">
        <f t="shared" ref="J38:J41" si="12">I38*$G38</f>
        <v>13500</v>
      </c>
      <c r="K38" s="27">
        <v>13500</v>
      </c>
      <c r="L38" s="26">
        <f t="shared" ref="L38:L41" si="13">K38*$G38</f>
        <v>13500</v>
      </c>
      <c r="M38" s="27">
        <v>11200</v>
      </c>
      <c r="N38" s="26">
        <f t="shared" ref="N38:N41" si="14">M38*$G38</f>
        <v>11200</v>
      </c>
      <c r="O38" s="4"/>
    </row>
    <row r="39" spans="2:15" ht="15" hidden="1" thickBot="1">
      <c r="B39" s="4">
        <v>26</v>
      </c>
      <c r="C39" s="4" t="s">
        <v>43</v>
      </c>
      <c r="D39" s="4" t="s">
        <v>95</v>
      </c>
      <c r="E39" s="4" t="s">
        <v>95</v>
      </c>
      <c r="F39" s="4" t="s">
        <v>94</v>
      </c>
      <c r="G39" s="4">
        <v>1</v>
      </c>
      <c r="H39" s="22">
        <f t="shared" si="11"/>
        <v>12900</v>
      </c>
      <c r="I39" s="27">
        <v>15000</v>
      </c>
      <c r="J39" s="26">
        <f t="shared" si="12"/>
        <v>15000</v>
      </c>
      <c r="K39" s="27">
        <v>15000</v>
      </c>
      <c r="L39" s="26">
        <f t="shared" si="13"/>
        <v>15000</v>
      </c>
      <c r="M39" s="27">
        <v>12900</v>
      </c>
      <c r="N39" s="26">
        <f t="shared" si="14"/>
        <v>12900</v>
      </c>
      <c r="O39" s="4"/>
    </row>
    <row r="40" spans="2:15" ht="15" hidden="1" thickBot="1">
      <c r="B40" s="4">
        <v>27</v>
      </c>
      <c r="C40" s="4" t="s">
        <v>43</v>
      </c>
      <c r="D40" s="4" t="s">
        <v>97</v>
      </c>
      <c r="E40" s="4" t="s">
        <v>97</v>
      </c>
      <c r="F40" s="4" t="s">
        <v>80</v>
      </c>
      <c r="G40" s="4">
        <v>3</v>
      </c>
      <c r="H40" s="22">
        <f t="shared" si="11"/>
        <v>540</v>
      </c>
      <c r="I40" s="27">
        <v>180</v>
      </c>
      <c r="J40" s="26">
        <f t="shared" si="12"/>
        <v>540</v>
      </c>
      <c r="K40" s="27">
        <v>180</v>
      </c>
      <c r="L40" s="26">
        <f t="shared" si="13"/>
        <v>540</v>
      </c>
      <c r="M40" s="27">
        <v>180</v>
      </c>
      <c r="N40" s="26">
        <f t="shared" si="14"/>
        <v>540</v>
      </c>
      <c r="O40" s="4"/>
    </row>
    <row r="41" spans="2:15" ht="15" hidden="1" thickBot="1">
      <c r="B41" s="4">
        <v>28</v>
      </c>
      <c r="C41" s="4" t="s">
        <v>43</v>
      </c>
      <c r="D41" s="4" t="s">
        <v>96</v>
      </c>
      <c r="E41" s="4" t="s">
        <v>96</v>
      </c>
      <c r="F41" s="4" t="s">
        <v>94</v>
      </c>
      <c r="G41" s="4">
        <v>1</v>
      </c>
      <c r="H41" s="22">
        <f t="shared" si="11"/>
        <v>8500</v>
      </c>
      <c r="I41" s="27">
        <v>8509</v>
      </c>
      <c r="J41" s="26">
        <f t="shared" si="12"/>
        <v>8509</v>
      </c>
      <c r="K41" s="27">
        <v>8500</v>
      </c>
      <c r="L41" s="26">
        <f t="shared" si="13"/>
        <v>8500</v>
      </c>
      <c r="M41" s="27">
        <v>11900</v>
      </c>
      <c r="N41" s="26">
        <f t="shared" si="14"/>
        <v>11900</v>
      </c>
      <c r="O41" s="4"/>
    </row>
    <row r="42" spans="2:15" ht="43.5" thickBot="1">
      <c r="B42" s="17">
        <v>3</v>
      </c>
      <c r="C42" s="17" t="s">
        <v>43</v>
      </c>
      <c r="D42" s="17" t="s">
        <v>50</v>
      </c>
      <c r="E42" s="33" t="s">
        <v>100</v>
      </c>
      <c r="F42" s="17" t="s">
        <v>45</v>
      </c>
      <c r="G42" s="17">
        <v>1</v>
      </c>
      <c r="H42" s="21">
        <f>SUM(H43:H57)</f>
        <v>92270</v>
      </c>
      <c r="I42" s="17"/>
      <c r="J42" s="21">
        <f>SUM(J43:J57)</f>
        <v>112789</v>
      </c>
      <c r="K42" s="17"/>
      <c r="L42" s="21">
        <f>SUM(L43:L57)</f>
        <v>101080</v>
      </c>
      <c r="M42" s="17"/>
      <c r="N42" s="21">
        <f>SUM(N43:N57)</f>
        <v>132850</v>
      </c>
      <c r="O42" s="4"/>
    </row>
    <row r="43" spans="2:15" ht="15" hidden="1" thickBot="1">
      <c r="B43" s="4">
        <v>34</v>
      </c>
      <c r="C43" s="4" t="s">
        <v>43</v>
      </c>
      <c r="D43" s="4" t="s">
        <v>79</v>
      </c>
      <c r="E43" s="4" t="s">
        <v>79</v>
      </c>
      <c r="F43" s="4" t="s">
        <v>80</v>
      </c>
      <c r="G43" s="4">
        <v>8</v>
      </c>
      <c r="H43" s="22">
        <f t="shared" ref="H43:H50" si="15">MIN(J43,L43,N43)</f>
        <v>6800</v>
      </c>
      <c r="I43" s="27">
        <v>850</v>
      </c>
      <c r="J43" s="26">
        <f t="shared" ref="J43:L50" si="16">I43*$G43</f>
        <v>6800</v>
      </c>
      <c r="K43" s="27">
        <v>850</v>
      </c>
      <c r="L43" s="26">
        <f t="shared" si="16"/>
        <v>6800</v>
      </c>
      <c r="M43" s="27">
        <v>1050</v>
      </c>
      <c r="N43" s="26">
        <f t="shared" ref="N43:N50" si="17">M43*$G43</f>
        <v>8400</v>
      </c>
      <c r="O43" s="4"/>
    </row>
    <row r="44" spans="2:15" ht="15" hidden="1" thickBot="1">
      <c r="B44" s="4">
        <v>42</v>
      </c>
      <c r="C44" s="4" t="s">
        <v>43</v>
      </c>
      <c r="D44" s="4" t="s">
        <v>82</v>
      </c>
      <c r="E44" s="4" t="s">
        <v>82</v>
      </c>
      <c r="F44" s="4" t="s">
        <v>83</v>
      </c>
      <c r="G44" s="4">
        <v>1</v>
      </c>
      <c r="H44" s="22">
        <f t="shared" si="15"/>
        <v>3500</v>
      </c>
      <c r="I44" s="27">
        <v>8500</v>
      </c>
      <c r="J44" s="26">
        <f t="shared" si="16"/>
        <v>8500</v>
      </c>
      <c r="K44" s="27">
        <v>3500</v>
      </c>
      <c r="L44" s="26">
        <f t="shared" si="16"/>
        <v>3500</v>
      </c>
      <c r="M44" s="27">
        <v>10900</v>
      </c>
      <c r="N44" s="26">
        <f t="shared" si="17"/>
        <v>10900</v>
      </c>
      <c r="O44" s="4"/>
    </row>
    <row r="45" spans="2:15" ht="15" hidden="1" thickBot="1">
      <c r="B45" s="4">
        <v>35</v>
      </c>
      <c r="C45" s="4" t="s">
        <v>43</v>
      </c>
      <c r="D45" s="4" t="s">
        <v>84</v>
      </c>
      <c r="E45" s="4" t="s">
        <v>84</v>
      </c>
      <c r="F45" s="4" t="s">
        <v>83</v>
      </c>
      <c r="G45" s="4">
        <v>1</v>
      </c>
      <c r="H45" s="22">
        <f t="shared" si="15"/>
        <v>1500</v>
      </c>
      <c r="I45" s="27">
        <v>1500</v>
      </c>
      <c r="J45" s="26">
        <f t="shared" si="16"/>
        <v>1500</v>
      </c>
      <c r="K45" s="27">
        <v>1500</v>
      </c>
      <c r="L45" s="26">
        <f t="shared" si="16"/>
        <v>1500</v>
      </c>
      <c r="M45" s="27">
        <v>4320</v>
      </c>
      <c r="N45" s="26">
        <f t="shared" si="17"/>
        <v>4320</v>
      </c>
      <c r="O45" s="4"/>
    </row>
    <row r="46" spans="2:15" ht="15" hidden="1" thickBot="1">
      <c r="B46" s="4">
        <v>36</v>
      </c>
      <c r="C46" s="4" t="s">
        <v>43</v>
      </c>
      <c r="D46" s="4" t="s">
        <v>85</v>
      </c>
      <c r="E46" s="4" t="s">
        <v>85</v>
      </c>
      <c r="F46" s="4" t="s">
        <v>83</v>
      </c>
      <c r="G46" s="4">
        <v>1</v>
      </c>
      <c r="H46" s="22">
        <f t="shared" si="15"/>
        <v>3500</v>
      </c>
      <c r="I46" s="27">
        <v>3500</v>
      </c>
      <c r="J46" s="26">
        <f t="shared" si="16"/>
        <v>3500</v>
      </c>
      <c r="K46" s="27">
        <v>3500</v>
      </c>
      <c r="L46" s="26">
        <f t="shared" si="16"/>
        <v>3500</v>
      </c>
      <c r="M46" s="27">
        <v>5000</v>
      </c>
      <c r="N46" s="26">
        <f t="shared" si="17"/>
        <v>5000</v>
      </c>
      <c r="O46" s="4"/>
    </row>
    <row r="47" spans="2:15" ht="15" hidden="1" thickBot="1">
      <c r="B47" s="4">
        <v>41</v>
      </c>
      <c r="C47" s="4" t="s">
        <v>43</v>
      </c>
      <c r="D47" s="4" t="s">
        <v>86</v>
      </c>
      <c r="E47" s="4" t="s">
        <v>86</v>
      </c>
      <c r="F47" s="4" t="s">
        <v>83</v>
      </c>
      <c r="G47" s="4">
        <v>3</v>
      </c>
      <c r="H47" s="22">
        <f t="shared" si="15"/>
        <v>540</v>
      </c>
      <c r="I47" s="27">
        <v>950</v>
      </c>
      <c r="J47" s="26">
        <f t="shared" si="16"/>
        <v>2850</v>
      </c>
      <c r="K47" s="27">
        <v>950</v>
      </c>
      <c r="L47" s="26">
        <f t="shared" si="16"/>
        <v>2850</v>
      </c>
      <c r="M47" s="27">
        <v>180</v>
      </c>
      <c r="N47" s="26">
        <f t="shared" si="17"/>
        <v>540</v>
      </c>
      <c r="O47" s="4"/>
    </row>
    <row r="48" spans="2:15" ht="15" hidden="1" thickBot="1">
      <c r="B48" s="4">
        <v>39</v>
      </c>
      <c r="C48" s="4" t="s">
        <v>43</v>
      </c>
      <c r="D48" s="4" t="s">
        <v>88</v>
      </c>
      <c r="E48" s="4" t="s">
        <v>88</v>
      </c>
      <c r="F48" s="4" t="s">
        <v>83</v>
      </c>
      <c r="G48" s="4">
        <v>3</v>
      </c>
      <c r="H48" s="22">
        <f t="shared" si="15"/>
        <v>10500</v>
      </c>
      <c r="I48" s="27">
        <v>3500</v>
      </c>
      <c r="J48" s="26">
        <f t="shared" si="16"/>
        <v>10500</v>
      </c>
      <c r="K48" s="27">
        <v>3500</v>
      </c>
      <c r="L48" s="26">
        <f t="shared" si="16"/>
        <v>10500</v>
      </c>
      <c r="M48" s="27">
        <v>4320</v>
      </c>
      <c r="N48" s="26">
        <f t="shared" si="17"/>
        <v>12960</v>
      </c>
      <c r="O48" s="4"/>
    </row>
    <row r="49" spans="2:15" ht="15" hidden="1" thickBot="1">
      <c r="B49" s="4">
        <v>40</v>
      </c>
      <c r="C49" s="4" t="s">
        <v>43</v>
      </c>
      <c r="D49" s="4" t="s">
        <v>90</v>
      </c>
      <c r="E49" s="4" t="s">
        <v>90</v>
      </c>
      <c r="F49" s="4" t="s">
        <v>83</v>
      </c>
      <c r="G49" s="4">
        <v>1</v>
      </c>
      <c r="H49" s="22">
        <f t="shared" si="15"/>
        <v>2800</v>
      </c>
      <c r="I49" s="27">
        <v>9500</v>
      </c>
      <c r="J49" s="26">
        <f t="shared" si="16"/>
        <v>9500</v>
      </c>
      <c r="K49" s="27">
        <v>2800</v>
      </c>
      <c r="L49" s="26">
        <f t="shared" si="16"/>
        <v>2800</v>
      </c>
      <c r="M49" s="27">
        <v>12900</v>
      </c>
      <c r="N49" s="26">
        <f t="shared" si="17"/>
        <v>12900</v>
      </c>
      <c r="O49" s="4"/>
    </row>
    <row r="50" spans="2:15" ht="15" hidden="1" thickBot="1">
      <c r="B50" s="4">
        <v>38</v>
      </c>
      <c r="C50" s="4" t="s">
        <v>43</v>
      </c>
      <c r="D50" s="4" t="s">
        <v>91</v>
      </c>
      <c r="E50" s="4" t="s">
        <v>91</v>
      </c>
      <c r="F50" s="4" t="s">
        <v>83</v>
      </c>
      <c r="G50" s="4">
        <v>1</v>
      </c>
      <c r="H50" s="22">
        <f t="shared" si="15"/>
        <v>18500</v>
      </c>
      <c r="I50" s="27">
        <v>18500</v>
      </c>
      <c r="J50" s="26">
        <f t="shared" si="16"/>
        <v>18500</v>
      </c>
      <c r="K50" s="27">
        <v>18500</v>
      </c>
      <c r="L50" s="26">
        <f t="shared" si="16"/>
        <v>18500</v>
      </c>
      <c r="M50" s="27">
        <v>29800</v>
      </c>
      <c r="N50" s="26">
        <f t="shared" si="17"/>
        <v>29800</v>
      </c>
      <c r="O50" s="4"/>
    </row>
    <row r="51" spans="2:15" s="25" customFormat="1" ht="15" hidden="1" thickBot="1">
      <c r="B51" s="23"/>
      <c r="C51" s="23"/>
      <c r="D51" s="23"/>
      <c r="E51" s="23"/>
      <c r="F51" s="23"/>
      <c r="G51" s="23"/>
      <c r="H51" s="24"/>
      <c r="I51" s="27"/>
      <c r="J51" s="26"/>
      <c r="K51" s="27"/>
      <c r="L51" s="26"/>
      <c r="M51" s="27"/>
      <c r="N51" s="26"/>
      <c r="O51" s="23"/>
    </row>
    <row r="52" spans="2:15" ht="15" hidden="1" thickBot="1">
      <c r="B52" s="4">
        <v>29</v>
      </c>
      <c r="C52" s="4" t="s">
        <v>43</v>
      </c>
      <c r="D52" s="4" t="s">
        <v>93</v>
      </c>
      <c r="E52" s="4" t="s">
        <v>93</v>
      </c>
      <c r="F52" s="4" t="s">
        <v>94</v>
      </c>
      <c r="G52" s="4">
        <v>2</v>
      </c>
      <c r="H52" s="22">
        <f t="shared" ref="H52:H55" si="18">MIN(J52,L52,N52)</f>
        <v>22600</v>
      </c>
      <c r="I52" s="27">
        <v>13500</v>
      </c>
      <c r="J52" s="26">
        <f t="shared" ref="J52:J55" si="19">I52*$G52</f>
        <v>27000</v>
      </c>
      <c r="K52" s="27">
        <v>13500</v>
      </c>
      <c r="L52" s="26">
        <f t="shared" ref="L52:L55" si="20">K52*$G52</f>
        <v>27000</v>
      </c>
      <c r="M52" s="27">
        <v>11300</v>
      </c>
      <c r="N52" s="26">
        <f t="shared" ref="N52:N55" si="21">M52*$G52</f>
        <v>22600</v>
      </c>
      <c r="O52" s="4"/>
    </row>
    <row r="53" spans="2:15" ht="15" hidden="1" thickBot="1">
      <c r="B53" s="4">
        <v>30</v>
      </c>
      <c r="C53" s="4" t="s">
        <v>43</v>
      </c>
      <c r="D53" s="4" t="s">
        <v>95</v>
      </c>
      <c r="E53" s="4" t="s">
        <v>95</v>
      </c>
      <c r="F53" s="4" t="s">
        <v>94</v>
      </c>
      <c r="G53" s="4">
        <v>1</v>
      </c>
      <c r="H53" s="22">
        <f t="shared" si="18"/>
        <v>12900</v>
      </c>
      <c r="I53" s="27">
        <v>15000</v>
      </c>
      <c r="J53" s="26">
        <f t="shared" si="19"/>
        <v>15000</v>
      </c>
      <c r="K53" s="27">
        <v>15000</v>
      </c>
      <c r="L53" s="26">
        <f t="shared" si="20"/>
        <v>15000</v>
      </c>
      <c r="M53" s="27">
        <v>12900</v>
      </c>
      <c r="N53" s="26">
        <f t="shared" si="21"/>
        <v>12900</v>
      </c>
      <c r="O53" s="4"/>
    </row>
    <row r="54" spans="2:15" ht="15" hidden="1" thickBot="1">
      <c r="B54" s="4">
        <v>31</v>
      </c>
      <c r="C54" s="4" t="s">
        <v>43</v>
      </c>
      <c r="D54" s="4" t="s">
        <v>97</v>
      </c>
      <c r="E54" s="4" t="s">
        <v>97</v>
      </c>
      <c r="F54" s="4" t="s">
        <v>80</v>
      </c>
      <c r="G54" s="4">
        <v>3.5</v>
      </c>
      <c r="H54" s="22">
        <f t="shared" si="18"/>
        <v>630</v>
      </c>
      <c r="I54" s="27">
        <v>180</v>
      </c>
      <c r="J54" s="26">
        <f t="shared" si="19"/>
        <v>630</v>
      </c>
      <c r="K54" s="27">
        <v>180</v>
      </c>
      <c r="L54" s="26">
        <f t="shared" si="20"/>
        <v>630</v>
      </c>
      <c r="M54" s="27">
        <v>180</v>
      </c>
      <c r="N54" s="26">
        <f t="shared" si="21"/>
        <v>630</v>
      </c>
      <c r="O54" s="4"/>
    </row>
    <row r="55" spans="2:15" ht="15" hidden="1" thickBot="1">
      <c r="B55" s="4">
        <v>32</v>
      </c>
      <c r="C55" s="4" t="s">
        <v>43</v>
      </c>
      <c r="D55" s="4" t="s">
        <v>96</v>
      </c>
      <c r="E55" s="4" t="s">
        <v>96</v>
      </c>
      <c r="F55" s="4" t="s">
        <v>94</v>
      </c>
      <c r="G55" s="4">
        <v>1</v>
      </c>
      <c r="H55" s="22">
        <f t="shared" si="18"/>
        <v>8500</v>
      </c>
      <c r="I55" s="27">
        <v>8509</v>
      </c>
      <c r="J55" s="26">
        <f t="shared" si="19"/>
        <v>8509</v>
      </c>
      <c r="K55" s="27">
        <v>8500</v>
      </c>
      <c r="L55" s="26">
        <f t="shared" si="20"/>
        <v>8500</v>
      </c>
      <c r="M55" s="27">
        <v>11900</v>
      </c>
      <c r="N55" s="26">
        <f t="shared" si="21"/>
        <v>11900</v>
      </c>
      <c r="O55" s="4"/>
    </row>
    <row r="56" spans="2:15" ht="15" hidden="1" thickBot="1">
      <c r="B56" s="4">
        <v>33</v>
      </c>
      <c r="C56" s="4" t="s">
        <v>43</v>
      </c>
      <c r="D56" s="4" t="s">
        <v>78</v>
      </c>
      <c r="E56" s="4" t="s">
        <v>78</v>
      </c>
      <c r="F56" s="4" t="s">
        <v>43</v>
      </c>
      <c r="G56" s="4" t="s">
        <v>43</v>
      </c>
      <c r="H56" s="4"/>
      <c r="I56" s="28"/>
      <c r="J56" s="4"/>
      <c r="K56" s="28"/>
      <c r="L56" s="31"/>
      <c r="M56" s="28"/>
      <c r="N56" s="4"/>
      <c r="O56" s="4"/>
    </row>
    <row r="57" spans="2:15" ht="15" hidden="1" thickBot="1">
      <c r="B57" s="4">
        <v>37</v>
      </c>
      <c r="C57" s="4" t="s">
        <v>43</v>
      </c>
      <c r="D57" s="4" t="s">
        <v>92</v>
      </c>
      <c r="E57" s="4" t="s">
        <v>92</v>
      </c>
      <c r="F57" s="4" t="s">
        <v>43</v>
      </c>
      <c r="G57" s="4" t="s">
        <v>43</v>
      </c>
      <c r="H57" s="4"/>
      <c r="I57" s="28"/>
      <c r="J57" s="4"/>
      <c r="K57" s="28"/>
      <c r="L57" s="31"/>
      <c r="M57" s="28">
        <v>4300</v>
      </c>
      <c r="N57" s="4"/>
      <c r="O57" s="4"/>
    </row>
    <row r="58" spans="2:15" ht="57.75" thickBot="1">
      <c r="B58" s="17">
        <v>4</v>
      </c>
      <c r="C58" s="17" t="s">
        <v>43</v>
      </c>
      <c r="D58" s="17" t="s">
        <v>44</v>
      </c>
      <c r="E58" s="33" t="s">
        <v>104</v>
      </c>
      <c r="F58" s="17" t="s">
        <v>45</v>
      </c>
      <c r="G58" s="17">
        <v>1</v>
      </c>
      <c r="H58" s="21">
        <f>SUM(H59:H72)</f>
        <v>90600</v>
      </c>
      <c r="I58" s="17"/>
      <c r="J58" s="21">
        <f>SUM(J59:J72)</f>
        <v>106930</v>
      </c>
      <c r="K58" s="17"/>
      <c r="L58" s="21">
        <f>SUM(L59:L72)</f>
        <v>100230</v>
      </c>
      <c r="M58" s="17"/>
      <c r="N58" s="21">
        <f>SUM(N59:N72)</f>
        <v>120550</v>
      </c>
      <c r="O58" s="4"/>
    </row>
    <row r="59" spans="2:15" ht="15" hidden="1" thickBot="1">
      <c r="B59" s="4">
        <v>43</v>
      </c>
      <c r="C59" s="4" t="s">
        <v>43</v>
      </c>
      <c r="D59" s="4" t="s">
        <v>78</v>
      </c>
      <c r="E59" s="4" t="s">
        <v>78</v>
      </c>
      <c r="F59" s="4" t="s">
        <v>43</v>
      </c>
      <c r="G59" s="4" t="s">
        <v>43</v>
      </c>
      <c r="H59" s="4"/>
      <c r="I59" s="4"/>
      <c r="J59" s="4"/>
      <c r="K59" s="31"/>
      <c r="L59" s="31"/>
      <c r="M59" s="20"/>
      <c r="N59" s="4"/>
      <c r="O59" s="4"/>
    </row>
    <row r="60" spans="2:15" ht="15" hidden="1" thickBot="1">
      <c r="B60" s="4">
        <v>44</v>
      </c>
      <c r="C60" s="4" t="s">
        <v>43</v>
      </c>
      <c r="D60" s="4" t="s">
        <v>79</v>
      </c>
      <c r="E60" s="4" t="s">
        <v>79</v>
      </c>
      <c r="F60" s="4" t="s">
        <v>80</v>
      </c>
      <c r="G60" s="4">
        <v>7</v>
      </c>
      <c r="H60" s="22">
        <f t="shared" ref="H60:H67" si="22">MIN(J60,L60,N60)</f>
        <v>5950</v>
      </c>
      <c r="I60" s="27">
        <v>850</v>
      </c>
      <c r="J60" s="26">
        <f t="shared" ref="J60:J67" si="23">I60*$G60</f>
        <v>5950</v>
      </c>
      <c r="K60" s="27">
        <v>850</v>
      </c>
      <c r="L60" s="26">
        <f t="shared" ref="L60:L67" si="24">K60*$G60</f>
        <v>5950</v>
      </c>
      <c r="M60" s="27">
        <v>1080</v>
      </c>
      <c r="N60" s="26">
        <f t="shared" ref="N60:N67" si="25">M60*$G60</f>
        <v>7560</v>
      </c>
      <c r="O60" s="4"/>
    </row>
    <row r="61" spans="2:15" ht="15" hidden="1" thickBot="1">
      <c r="B61" s="4">
        <v>45</v>
      </c>
      <c r="C61" s="4" t="s">
        <v>43</v>
      </c>
      <c r="D61" s="4" t="s">
        <v>82</v>
      </c>
      <c r="E61" s="4" t="s">
        <v>82</v>
      </c>
      <c r="F61" s="4" t="s">
        <v>83</v>
      </c>
      <c r="G61" s="4">
        <v>1</v>
      </c>
      <c r="H61" s="22">
        <f t="shared" si="22"/>
        <v>3500</v>
      </c>
      <c r="I61" s="27">
        <v>3500</v>
      </c>
      <c r="J61" s="26">
        <f t="shared" si="23"/>
        <v>3500</v>
      </c>
      <c r="K61" s="27">
        <v>3500</v>
      </c>
      <c r="L61" s="26">
        <f t="shared" si="24"/>
        <v>3500</v>
      </c>
      <c r="M61" s="27">
        <v>5320</v>
      </c>
      <c r="N61" s="26">
        <f t="shared" si="25"/>
        <v>5320</v>
      </c>
      <c r="O61" s="4"/>
    </row>
    <row r="62" spans="2:15" ht="15" hidden="1" thickBot="1">
      <c r="B62" s="4">
        <v>46</v>
      </c>
      <c r="C62" s="4" t="s">
        <v>43</v>
      </c>
      <c r="D62" s="4" t="s">
        <v>84</v>
      </c>
      <c r="E62" s="4" t="s">
        <v>84</v>
      </c>
      <c r="F62" s="4" t="s">
        <v>83</v>
      </c>
      <c r="G62" s="4">
        <v>1</v>
      </c>
      <c r="H62" s="22">
        <f t="shared" si="22"/>
        <v>1430</v>
      </c>
      <c r="I62" s="27">
        <v>1500</v>
      </c>
      <c r="J62" s="26">
        <f t="shared" si="23"/>
        <v>1500</v>
      </c>
      <c r="K62" s="27">
        <v>1500</v>
      </c>
      <c r="L62" s="26">
        <f t="shared" si="24"/>
        <v>1500</v>
      </c>
      <c r="M62" s="27">
        <v>1430</v>
      </c>
      <c r="N62" s="26">
        <f t="shared" si="25"/>
        <v>1430</v>
      </c>
      <c r="O62" s="4"/>
    </row>
    <row r="63" spans="2:15" ht="15" hidden="1" thickBot="1">
      <c r="B63" s="4">
        <v>47</v>
      </c>
      <c r="C63" s="4" t="s">
        <v>43</v>
      </c>
      <c r="D63" s="4" t="s">
        <v>85</v>
      </c>
      <c r="E63" s="4" t="s">
        <v>85</v>
      </c>
      <c r="F63" s="4" t="s">
        <v>83</v>
      </c>
      <c r="G63" s="4">
        <v>1</v>
      </c>
      <c r="H63" s="22">
        <f t="shared" si="22"/>
        <v>640</v>
      </c>
      <c r="I63" s="27">
        <v>3500</v>
      </c>
      <c r="J63" s="26">
        <f t="shared" si="23"/>
        <v>3500</v>
      </c>
      <c r="K63" s="27">
        <v>3500</v>
      </c>
      <c r="L63" s="26">
        <f t="shared" si="24"/>
        <v>3500</v>
      </c>
      <c r="M63" s="27">
        <v>640</v>
      </c>
      <c r="N63" s="26">
        <f t="shared" si="25"/>
        <v>640</v>
      </c>
      <c r="O63" s="4"/>
    </row>
    <row r="64" spans="2:15" ht="15" hidden="1" thickBot="1">
      <c r="B64" s="4">
        <v>48</v>
      </c>
      <c r="C64" s="4" t="s">
        <v>43</v>
      </c>
      <c r="D64" s="4" t="s">
        <v>86</v>
      </c>
      <c r="E64" s="4" t="s">
        <v>86</v>
      </c>
      <c r="F64" s="4" t="s">
        <v>83</v>
      </c>
      <c r="G64" s="4">
        <v>3</v>
      </c>
      <c r="H64" s="22">
        <f t="shared" si="22"/>
        <v>2850</v>
      </c>
      <c r="I64" s="27">
        <v>950</v>
      </c>
      <c r="J64" s="26">
        <f t="shared" si="23"/>
        <v>2850</v>
      </c>
      <c r="K64" s="27">
        <v>950</v>
      </c>
      <c r="L64" s="26">
        <f t="shared" si="24"/>
        <v>2850</v>
      </c>
      <c r="M64" s="27">
        <v>1780</v>
      </c>
      <c r="N64" s="26">
        <f t="shared" si="25"/>
        <v>5340</v>
      </c>
      <c r="O64" s="4"/>
    </row>
    <row r="65" spans="2:15" ht="15" hidden="1" thickBot="1">
      <c r="B65" s="4">
        <v>49</v>
      </c>
      <c r="C65" s="4" t="s">
        <v>43</v>
      </c>
      <c r="D65" s="4" t="s">
        <v>88</v>
      </c>
      <c r="E65" s="4" t="s">
        <v>88</v>
      </c>
      <c r="F65" s="4" t="s">
        <v>83</v>
      </c>
      <c r="G65" s="4">
        <v>3</v>
      </c>
      <c r="H65" s="22">
        <f t="shared" si="22"/>
        <v>10500</v>
      </c>
      <c r="I65" s="27">
        <v>3500</v>
      </c>
      <c r="J65" s="26">
        <f t="shared" si="23"/>
        <v>10500</v>
      </c>
      <c r="K65" s="27">
        <v>3500</v>
      </c>
      <c r="L65" s="26">
        <f t="shared" si="24"/>
        <v>10500</v>
      </c>
      <c r="M65" s="27">
        <v>4320</v>
      </c>
      <c r="N65" s="26">
        <f t="shared" si="25"/>
        <v>12960</v>
      </c>
      <c r="O65" s="4"/>
    </row>
    <row r="66" spans="2:15" ht="15" hidden="1" thickBot="1">
      <c r="B66" s="4">
        <v>50</v>
      </c>
      <c r="C66" s="4" t="s">
        <v>43</v>
      </c>
      <c r="D66" s="4" t="s">
        <v>90</v>
      </c>
      <c r="E66" s="4" t="s">
        <v>90</v>
      </c>
      <c r="F66" s="4" t="s">
        <v>83</v>
      </c>
      <c r="G66" s="4">
        <v>1</v>
      </c>
      <c r="H66" s="22">
        <f t="shared" si="22"/>
        <v>2800</v>
      </c>
      <c r="I66" s="27">
        <v>9500</v>
      </c>
      <c r="J66" s="26">
        <f t="shared" si="23"/>
        <v>9500</v>
      </c>
      <c r="K66" s="27">
        <v>2800</v>
      </c>
      <c r="L66" s="26">
        <f t="shared" si="24"/>
        <v>2800</v>
      </c>
      <c r="M66" s="27">
        <v>5000</v>
      </c>
      <c r="N66" s="26">
        <f t="shared" si="25"/>
        <v>5000</v>
      </c>
      <c r="O66" s="4"/>
    </row>
    <row r="67" spans="2:15" ht="15" hidden="1" thickBot="1">
      <c r="B67" s="4">
        <v>51</v>
      </c>
      <c r="C67" s="4" t="s">
        <v>43</v>
      </c>
      <c r="D67" s="4" t="s">
        <v>91</v>
      </c>
      <c r="E67" s="4" t="s">
        <v>91</v>
      </c>
      <c r="F67" s="4" t="s">
        <v>83</v>
      </c>
      <c r="G67" s="4">
        <v>1</v>
      </c>
      <c r="H67" s="22">
        <f t="shared" si="22"/>
        <v>18500</v>
      </c>
      <c r="I67" s="27">
        <v>18500</v>
      </c>
      <c r="J67" s="26">
        <f t="shared" si="23"/>
        <v>18500</v>
      </c>
      <c r="K67" s="27">
        <v>18500</v>
      </c>
      <c r="L67" s="26">
        <f t="shared" si="24"/>
        <v>18500</v>
      </c>
      <c r="M67" s="27">
        <v>29800</v>
      </c>
      <c r="N67" s="26">
        <f t="shared" si="25"/>
        <v>29800</v>
      </c>
      <c r="O67" s="4"/>
    </row>
    <row r="68" spans="2:15" ht="15" hidden="1" thickBot="1">
      <c r="B68" s="4">
        <v>52</v>
      </c>
      <c r="C68" s="4" t="s">
        <v>43</v>
      </c>
      <c r="D68" s="4" t="s">
        <v>92</v>
      </c>
      <c r="E68" s="4" t="s">
        <v>92</v>
      </c>
      <c r="F68" s="4" t="s">
        <v>43</v>
      </c>
      <c r="G68" s="4" t="s">
        <v>43</v>
      </c>
      <c r="H68" s="4"/>
      <c r="I68" s="28"/>
      <c r="J68" s="4"/>
      <c r="K68" s="28"/>
      <c r="L68" s="31"/>
      <c r="M68" s="28"/>
      <c r="N68" s="4"/>
      <c r="O68" s="4"/>
    </row>
    <row r="69" spans="2:15" ht="15" hidden="1" thickBot="1">
      <c r="B69" s="4">
        <v>53</v>
      </c>
      <c r="C69" s="4" t="s">
        <v>43</v>
      </c>
      <c r="D69" s="4" t="s">
        <v>93</v>
      </c>
      <c r="E69" s="4" t="s">
        <v>93</v>
      </c>
      <c r="F69" s="4" t="s">
        <v>94</v>
      </c>
      <c r="G69" s="4">
        <v>2</v>
      </c>
      <c r="H69" s="22">
        <f t="shared" ref="H69:H72" si="26">MIN(J69,L69,N69)</f>
        <v>22400</v>
      </c>
      <c r="I69" s="27">
        <v>13500</v>
      </c>
      <c r="J69" s="26">
        <f t="shared" ref="J69:J72" si="27">I69*$G69</f>
        <v>27000</v>
      </c>
      <c r="K69" s="27">
        <v>13500</v>
      </c>
      <c r="L69" s="26">
        <f t="shared" ref="L69:L72" si="28">K69*$G69</f>
        <v>27000</v>
      </c>
      <c r="M69" s="27">
        <v>11200</v>
      </c>
      <c r="N69" s="26">
        <f t="shared" ref="N69:N72" si="29">M69*$G69</f>
        <v>22400</v>
      </c>
      <c r="O69" s="4"/>
    </row>
    <row r="70" spans="2:15" ht="15" hidden="1" thickBot="1">
      <c r="B70" s="4">
        <v>54</v>
      </c>
      <c r="C70" s="4" t="s">
        <v>43</v>
      </c>
      <c r="D70" s="4" t="s">
        <v>95</v>
      </c>
      <c r="E70" s="4" t="s">
        <v>95</v>
      </c>
      <c r="F70" s="4" t="s">
        <v>94</v>
      </c>
      <c r="G70" s="4">
        <v>1</v>
      </c>
      <c r="H70" s="22">
        <f t="shared" si="26"/>
        <v>12900</v>
      </c>
      <c r="I70" s="27">
        <v>15000</v>
      </c>
      <c r="J70" s="26">
        <f t="shared" si="27"/>
        <v>15000</v>
      </c>
      <c r="K70" s="27">
        <v>15000</v>
      </c>
      <c r="L70" s="26">
        <f t="shared" si="28"/>
        <v>15000</v>
      </c>
      <c r="M70" s="27">
        <v>12900</v>
      </c>
      <c r="N70" s="26">
        <f t="shared" si="29"/>
        <v>12900</v>
      </c>
      <c r="O70" s="4"/>
    </row>
    <row r="71" spans="2:15" ht="15" hidden="1" thickBot="1">
      <c r="B71" s="4">
        <v>55</v>
      </c>
      <c r="C71" s="4" t="s">
        <v>43</v>
      </c>
      <c r="D71" s="4" t="s">
        <v>97</v>
      </c>
      <c r="E71" s="4" t="s">
        <v>97</v>
      </c>
      <c r="F71" s="4" t="s">
        <v>80</v>
      </c>
      <c r="G71" s="4">
        <v>3.5</v>
      </c>
      <c r="H71" s="22">
        <f t="shared" si="26"/>
        <v>630</v>
      </c>
      <c r="I71" s="27">
        <v>180</v>
      </c>
      <c r="J71" s="26">
        <f t="shared" si="27"/>
        <v>630</v>
      </c>
      <c r="K71" s="27">
        <v>180</v>
      </c>
      <c r="L71" s="26">
        <f t="shared" si="28"/>
        <v>630</v>
      </c>
      <c r="M71" s="27">
        <v>1800</v>
      </c>
      <c r="N71" s="26">
        <f t="shared" si="29"/>
        <v>6300</v>
      </c>
      <c r="O71" s="4"/>
    </row>
    <row r="72" spans="2:15" ht="15" hidden="1" thickBot="1">
      <c r="B72" s="4">
        <v>56</v>
      </c>
      <c r="C72" s="4" t="s">
        <v>43</v>
      </c>
      <c r="D72" s="4" t="s">
        <v>96</v>
      </c>
      <c r="E72" s="4" t="s">
        <v>96</v>
      </c>
      <c r="F72" s="4" t="s">
        <v>94</v>
      </c>
      <c r="G72" s="4">
        <v>1</v>
      </c>
      <c r="H72" s="22">
        <f t="shared" si="26"/>
        <v>8500</v>
      </c>
      <c r="I72" s="27">
        <v>8500</v>
      </c>
      <c r="J72" s="26">
        <f t="shared" si="27"/>
        <v>8500</v>
      </c>
      <c r="K72" s="27">
        <v>8500</v>
      </c>
      <c r="L72" s="26">
        <f t="shared" si="28"/>
        <v>8500</v>
      </c>
      <c r="M72" s="27">
        <v>10900</v>
      </c>
      <c r="N72" s="26">
        <f t="shared" si="29"/>
        <v>10900</v>
      </c>
      <c r="O72" s="4"/>
    </row>
    <row r="73" spans="2:15" ht="15" hidden="1" thickBot="1">
      <c r="B73" s="4"/>
      <c r="C73" s="4"/>
      <c r="D73" s="4"/>
      <c r="E73" s="4"/>
      <c r="F73" s="4"/>
      <c r="G73" s="4" t="s">
        <v>43</v>
      </c>
      <c r="H73" s="4"/>
      <c r="I73" s="4"/>
      <c r="J73" s="4"/>
      <c r="K73" s="31"/>
      <c r="L73" s="31"/>
      <c r="M73" s="4"/>
      <c r="N73" s="4"/>
      <c r="O73" s="4"/>
    </row>
    <row r="74" spans="2:15" hidden="1">
      <c r="G74" s="1" t="s">
        <v>43</v>
      </c>
    </row>
    <row r="75" spans="2:15" hidden="1">
      <c r="G75" s="1" t="s">
        <v>43</v>
      </c>
    </row>
    <row r="76" spans="2:15" hidden="1">
      <c r="G76" s="1" t="s">
        <v>43</v>
      </c>
    </row>
    <row r="77" spans="2:15" hidden="1">
      <c r="G77" s="1" t="s">
        <v>43</v>
      </c>
    </row>
    <row r="78" spans="2:15" hidden="1">
      <c r="G78" s="1" t="s">
        <v>43</v>
      </c>
    </row>
    <row r="79" spans="2:15" hidden="1">
      <c r="G79" s="1" t="s">
        <v>43</v>
      </c>
    </row>
    <row r="80" spans="2:15" hidden="1">
      <c r="G80" s="1" t="s">
        <v>43</v>
      </c>
    </row>
    <row r="81" spans="7:7" hidden="1">
      <c r="G81" s="1" t="s">
        <v>43</v>
      </c>
    </row>
    <row r="82" spans="7:7" hidden="1">
      <c r="G82" s="1" t="s">
        <v>43</v>
      </c>
    </row>
    <row r="83" spans="7:7" hidden="1">
      <c r="G83" s="1" t="s">
        <v>43</v>
      </c>
    </row>
    <row r="84" spans="7:7" hidden="1">
      <c r="G84" s="1" t="s">
        <v>43</v>
      </c>
    </row>
    <row r="85" spans="7:7" hidden="1">
      <c r="G85" s="1" t="s">
        <v>43</v>
      </c>
    </row>
    <row r="86" spans="7:7" hidden="1">
      <c r="G86" s="1" t="s">
        <v>43</v>
      </c>
    </row>
    <row r="87" spans="7:7" hidden="1">
      <c r="G87" s="1" t="s">
        <v>43</v>
      </c>
    </row>
    <row r="88" spans="7:7" hidden="1">
      <c r="G88" s="1" t="s">
        <v>43</v>
      </c>
    </row>
    <row r="89" spans="7:7" hidden="1">
      <c r="G89" s="1" t="s">
        <v>43</v>
      </c>
    </row>
    <row r="90" spans="7:7" hidden="1">
      <c r="G90" s="1" t="s">
        <v>43</v>
      </c>
    </row>
    <row r="91" spans="7:7" hidden="1">
      <c r="G91" s="1" t="s">
        <v>43</v>
      </c>
    </row>
    <row r="92" spans="7:7" hidden="1">
      <c r="G92" s="1" t="s">
        <v>43</v>
      </c>
    </row>
    <row r="93" spans="7:7" hidden="1">
      <c r="G93" s="1" t="s">
        <v>43</v>
      </c>
    </row>
    <row r="94" spans="7:7" hidden="1">
      <c r="G94" s="1" t="s">
        <v>43</v>
      </c>
    </row>
    <row r="95" spans="7:7" hidden="1">
      <c r="G95" s="1" t="s">
        <v>43</v>
      </c>
    </row>
    <row r="96" spans="7:7" hidden="1">
      <c r="G96" s="1" t="s">
        <v>43</v>
      </c>
    </row>
    <row r="97" spans="7:7" hidden="1">
      <c r="G97" s="1" t="s">
        <v>43</v>
      </c>
    </row>
    <row r="98" spans="7:7" hidden="1">
      <c r="G98" s="1" t="s">
        <v>43</v>
      </c>
    </row>
    <row r="99" spans="7:7" hidden="1">
      <c r="G99" s="1" t="s">
        <v>43</v>
      </c>
    </row>
    <row r="100" spans="7:7" hidden="1">
      <c r="G100" s="1" t="s">
        <v>43</v>
      </c>
    </row>
    <row r="101" spans="7:7" hidden="1">
      <c r="G101" s="1" t="s">
        <v>43</v>
      </c>
    </row>
    <row r="102" spans="7:7" hidden="1">
      <c r="G102" s="1" t="s">
        <v>43</v>
      </c>
    </row>
    <row r="103" spans="7:7" hidden="1">
      <c r="G103" s="1" t="s">
        <v>43</v>
      </c>
    </row>
    <row r="104" spans="7:7" hidden="1">
      <c r="G104" s="1" t="s">
        <v>43</v>
      </c>
    </row>
    <row r="105" spans="7:7" hidden="1">
      <c r="G105" s="1" t="s">
        <v>43</v>
      </c>
    </row>
    <row r="106" spans="7:7" hidden="1">
      <c r="G106" s="1" t="s">
        <v>43</v>
      </c>
    </row>
    <row r="107" spans="7:7" hidden="1">
      <c r="G107" s="1" t="s">
        <v>43</v>
      </c>
    </row>
    <row r="108" spans="7:7" hidden="1">
      <c r="G108" s="1" t="s">
        <v>43</v>
      </c>
    </row>
    <row r="109" spans="7:7" hidden="1">
      <c r="G109" s="1" t="s">
        <v>43</v>
      </c>
    </row>
    <row r="110" spans="7:7" hidden="1">
      <c r="G110" s="1" t="s">
        <v>43</v>
      </c>
    </row>
    <row r="111" spans="7:7" hidden="1">
      <c r="G111" s="1" t="s">
        <v>43</v>
      </c>
    </row>
    <row r="112" spans="7:7" hidden="1">
      <c r="G112" s="1" t="s">
        <v>43</v>
      </c>
    </row>
    <row r="113" spans="7:7" hidden="1">
      <c r="G113" s="1" t="s">
        <v>43</v>
      </c>
    </row>
    <row r="114" spans="7:7" hidden="1">
      <c r="G114" s="1" t="s">
        <v>43</v>
      </c>
    </row>
    <row r="115" spans="7:7" hidden="1">
      <c r="G115" s="1" t="s">
        <v>43</v>
      </c>
    </row>
    <row r="116" spans="7:7" hidden="1">
      <c r="G116" s="1" t="s">
        <v>43</v>
      </c>
    </row>
    <row r="117" spans="7:7" hidden="1">
      <c r="G117" s="1" t="s">
        <v>43</v>
      </c>
    </row>
    <row r="118" spans="7:7" hidden="1">
      <c r="G118" s="1" t="s">
        <v>43</v>
      </c>
    </row>
    <row r="119" spans="7:7" hidden="1">
      <c r="G119" s="1" t="s">
        <v>43</v>
      </c>
    </row>
    <row r="120" spans="7:7" hidden="1">
      <c r="G120" s="1" t="s">
        <v>43</v>
      </c>
    </row>
    <row r="121" spans="7:7" hidden="1">
      <c r="G121" s="1" t="s">
        <v>43</v>
      </c>
    </row>
    <row r="122" spans="7:7" hidden="1">
      <c r="G122" s="1" t="s">
        <v>43</v>
      </c>
    </row>
    <row r="123" spans="7:7" hidden="1">
      <c r="G123" s="1" t="s">
        <v>43</v>
      </c>
    </row>
    <row r="124" spans="7:7" hidden="1">
      <c r="G124" s="1" t="s">
        <v>43</v>
      </c>
    </row>
    <row r="125" spans="7:7" hidden="1">
      <c r="G125" s="1" t="s">
        <v>43</v>
      </c>
    </row>
    <row r="126" spans="7:7" hidden="1">
      <c r="G126" s="1" t="s">
        <v>43</v>
      </c>
    </row>
    <row r="127" spans="7:7" hidden="1">
      <c r="G127" s="1" t="s">
        <v>43</v>
      </c>
    </row>
    <row r="128" spans="7:7" hidden="1">
      <c r="G128" s="1" t="s">
        <v>43</v>
      </c>
    </row>
    <row r="129" spans="7:7" hidden="1">
      <c r="G129" s="1" t="s">
        <v>43</v>
      </c>
    </row>
    <row r="130" spans="7:7" hidden="1">
      <c r="G130" s="1" t="s">
        <v>43</v>
      </c>
    </row>
    <row r="131" spans="7:7" hidden="1">
      <c r="G131" s="1" t="s">
        <v>43</v>
      </c>
    </row>
    <row r="132" spans="7:7" hidden="1">
      <c r="G132" s="1" t="s">
        <v>43</v>
      </c>
    </row>
    <row r="133" spans="7:7" hidden="1">
      <c r="G133" s="1" t="s">
        <v>43</v>
      </c>
    </row>
    <row r="134" spans="7:7" hidden="1">
      <c r="G134" s="1" t="s">
        <v>43</v>
      </c>
    </row>
    <row r="135" spans="7:7" hidden="1">
      <c r="G135" s="1" t="s">
        <v>43</v>
      </c>
    </row>
    <row r="136" spans="7:7" hidden="1">
      <c r="G136" s="1" t="s">
        <v>43</v>
      </c>
    </row>
    <row r="137" spans="7:7" hidden="1">
      <c r="G137" s="1" t="s">
        <v>43</v>
      </c>
    </row>
    <row r="138" spans="7:7" hidden="1">
      <c r="G138" s="1" t="s">
        <v>43</v>
      </c>
    </row>
    <row r="139" spans="7:7" hidden="1">
      <c r="G139" s="1" t="s">
        <v>43</v>
      </c>
    </row>
    <row r="140" spans="7:7" hidden="1">
      <c r="G140" s="1" t="s">
        <v>43</v>
      </c>
    </row>
    <row r="141" spans="7:7" hidden="1">
      <c r="G141" s="1" t="s">
        <v>43</v>
      </c>
    </row>
    <row r="142" spans="7:7" hidden="1">
      <c r="G142" s="1" t="s">
        <v>43</v>
      </c>
    </row>
    <row r="143" spans="7:7" hidden="1">
      <c r="G143" s="1" t="s">
        <v>43</v>
      </c>
    </row>
    <row r="144" spans="7:7" hidden="1">
      <c r="G144" s="1" t="s">
        <v>43</v>
      </c>
    </row>
    <row r="145" spans="7:7" hidden="1">
      <c r="G145" s="1" t="s">
        <v>43</v>
      </c>
    </row>
    <row r="146" spans="7:7" hidden="1">
      <c r="G146" s="1" t="s">
        <v>43</v>
      </c>
    </row>
    <row r="147" spans="7:7" hidden="1">
      <c r="G147" s="1" t="s">
        <v>43</v>
      </c>
    </row>
    <row r="148" spans="7:7" hidden="1">
      <c r="G148" s="1" t="s">
        <v>43</v>
      </c>
    </row>
    <row r="149" spans="7:7" hidden="1">
      <c r="G149" s="1" t="s">
        <v>43</v>
      </c>
    </row>
    <row r="150" spans="7:7" hidden="1">
      <c r="G150" s="1" t="s">
        <v>43</v>
      </c>
    </row>
    <row r="151" spans="7:7" hidden="1">
      <c r="G151" s="1" t="s">
        <v>43</v>
      </c>
    </row>
    <row r="152" spans="7:7" hidden="1">
      <c r="G152" s="1" t="s">
        <v>43</v>
      </c>
    </row>
    <row r="153" spans="7:7" hidden="1">
      <c r="G153" s="1" t="s">
        <v>43</v>
      </c>
    </row>
    <row r="154" spans="7:7" hidden="1">
      <c r="G154" s="1" t="s">
        <v>43</v>
      </c>
    </row>
    <row r="155" spans="7:7" hidden="1">
      <c r="G155" s="1" t="s">
        <v>43</v>
      </c>
    </row>
    <row r="156" spans="7:7" hidden="1">
      <c r="G156" s="1" t="s">
        <v>43</v>
      </c>
    </row>
    <row r="157" spans="7:7" hidden="1">
      <c r="G157" s="1" t="s">
        <v>43</v>
      </c>
    </row>
    <row r="158" spans="7:7" hidden="1">
      <c r="G158" s="1" t="s">
        <v>43</v>
      </c>
    </row>
    <row r="159" spans="7:7" hidden="1">
      <c r="G159" s="1" t="s">
        <v>43</v>
      </c>
    </row>
    <row r="160" spans="7:7" hidden="1">
      <c r="G160" s="1" t="s">
        <v>43</v>
      </c>
    </row>
    <row r="161" spans="7:7" hidden="1">
      <c r="G161" s="1" t="s">
        <v>43</v>
      </c>
    </row>
    <row r="162" spans="7:7" hidden="1">
      <c r="G162" s="1" t="s">
        <v>43</v>
      </c>
    </row>
    <row r="163" spans="7:7" hidden="1">
      <c r="G163" s="1" t="s">
        <v>43</v>
      </c>
    </row>
    <row r="164" spans="7:7" hidden="1">
      <c r="G164" s="1" t="s">
        <v>43</v>
      </c>
    </row>
    <row r="165" spans="7:7" hidden="1">
      <c r="G165" s="1" t="s">
        <v>43</v>
      </c>
    </row>
    <row r="166" spans="7:7" hidden="1">
      <c r="G166" s="1" t="s">
        <v>43</v>
      </c>
    </row>
    <row r="167" spans="7:7" hidden="1">
      <c r="G167" s="1" t="s">
        <v>43</v>
      </c>
    </row>
    <row r="168" spans="7:7" hidden="1">
      <c r="G168" s="1" t="s">
        <v>43</v>
      </c>
    </row>
    <row r="169" spans="7:7" hidden="1">
      <c r="G169" s="1" t="s">
        <v>43</v>
      </c>
    </row>
    <row r="170" spans="7:7" hidden="1">
      <c r="G170" s="1" t="s">
        <v>43</v>
      </c>
    </row>
    <row r="171" spans="7:7" hidden="1">
      <c r="G171" s="1" t="s">
        <v>43</v>
      </c>
    </row>
    <row r="172" spans="7:7" hidden="1">
      <c r="G172" s="1" t="s">
        <v>43</v>
      </c>
    </row>
    <row r="173" spans="7:7" hidden="1">
      <c r="G173" s="1" t="s">
        <v>43</v>
      </c>
    </row>
    <row r="174" spans="7:7" hidden="1">
      <c r="G174" s="1" t="s">
        <v>43</v>
      </c>
    </row>
    <row r="175" spans="7:7" hidden="1">
      <c r="G175" s="1" t="s">
        <v>43</v>
      </c>
    </row>
    <row r="176" spans="7:7" hidden="1">
      <c r="G176" s="1" t="s">
        <v>43</v>
      </c>
    </row>
    <row r="177" spans="7:7" hidden="1">
      <c r="G177" s="1" t="s">
        <v>43</v>
      </c>
    </row>
    <row r="178" spans="7:7" hidden="1">
      <c r="G178" s="1" t="s">
        <v>43</v>
      </c>
    </row>
    <row r="179" spans="7:7" hidden="1">
      <c r="G179" s="1" t="s">
        <v>43</v>
      </c>
    </row>
    <row r="180" spans="7:7" hidden="1">
      <c r="G180" s="1" t="s">
        <v>43</v>
      </c>
    </row>
    <row r="181" spans="7:7" hidden="1">
      <c r="G181" s="1" t="s">
        <v>43</v>
      </c>
    </row>
    <row r="182" spans="7:7" hidden="1">
      <c r="G182" s="1" t="s">
        <v>43</v>
      </c>
    </row>
    <row r="183" spans="7:7" hidden="1">
      <c r="G183" s="1" t="s">
        <v>43</v>
      </c>
    </row>
    <row r="184" spans="7:7" hidden="1">
      <c r="G184" s="1" t="s">
        <v>43</v>
      </c>
    </row>
    <row r="185" spans="7:7" hidden="1">
      <c r="G185" s="1" t="s">
        <v>43</v>
      </c>
    </row>
    <row r="186" spans="7:7" hidden="1">
      <c r="G186" s="1" t="s">
        <v>43</v>
      </c>
    </row>
    <row r="187" spans="7:7" hidden="1">
      <c r="G187" s="1" t="s">
        <v>43</v>
      </c>
    </row>
    <row r="188" spans="7:7" hidden="1">
      <c r="G188" s="1" t="s">
        <v>43</v>
      </c>
    </row>
    <row r="189" spans="7:7" hidden="1">
      <c r="G189" s="1" t="s">
        <v>43</v>
      </c>
    </row>
    <row r="190" spans="7:7" hidden="1">
      <c r="G190" s="1" t="s">
        <v>43</v>
      </c>
    </row>
    <row r="191" spans="7:7" hidden="1">
      <c r="G191" s="1" t="s">
        <v>43</v>
      </c>
    </row>
    <row r="192" spans="7:7" hidden="1">
      <c r="G192" s="1" t="s">
        <v>43</v>
      </c>
    </row>
    <row r="193" spans="7:7" hidden="1">
      <c r="G193" s="1" t="s">
        <v>43</v>
      </c>
    </row>
    <row r="194" spans="7:7" hidden="1">
      <c r="G194" s="1" t="s">
        <v>43</v>
      </c>
    </row>
    <row r="195" spans="7:7" hidden="1">
      <c r="G195" s="1" t="s">
        <v>43</v>
      </c>
    </row>
    <row r="196" spans="7:7" hidden="1">
      <c r="G196" s="1" t="s">
        <v>43</v>
      </c>
    </row>
    <row r="197" spans="7:7" hidden="1">
      <c r="G197" s="1" t="s">
        <v>43</v>
      </c>
    </row>
    <row r="198" spans="7:7" hidden="1">
      <c r="G198" s="1" t="s">
        <v>43</v>
      </c>
    </row>
    <row r="199" spans="7:7" hidden="1">
      <c r="G199" s="1" t="s">
        <v>43</v>
      </c>
    </row>
    <row r="200" spans="7:7" hidden="1">
      <c r="G200" s="1" t="s">
        <v>43</v>
      </c>
    </row>
    <row r="201" spans="7:7" hidden="1">
      <c r="G201" s="1" t="s">
        <v>43</v>
      </c>
    </row>
    <row r="202" spans="7:7" hidden="1">
      <c r="G202" s="1" t="s">
        <v>43</v>
      </c>
    </row>
    <row r="203" spans="7:7" hidden="1">
      <c r="G203" s="1" t="s">
        <v>43</v>
      </c>
    </row>
    <row r="204" spans="7:7" hidden="1">
      <c r="G204" s="1" t="s">
        <v>43</v>
      </c>
    </row>
    <row r="205" spans="7:7" hidden="1">
      <c r="G205" s="1" t="s">
        <v>43</v>
      </c>
    </row>
    <row r="206" spans="7:7" hidden="1">
      <c r="G206" s="1" t="s">
        <v>43</v>
      </c>
    </row>
    <row r="207" spans="7:7" hidden="1">
      <c r="G207" s="1" t="s">
        <v>43</v>
      </c>
    </row>
    <row r="208" spans="7:7" hidden="1">
      <c r="G208" s="1" t="s">
        <v>43</v>
      </c>
    </row>
    <row r="209" spans="7:7" hidden="1">
      <c r="G209" s="1" t="s">
        <v>43</v>
      </c>
    </row>
    <row r="210" spans="7:7" hidden="1">
      <c r="G210" s="1" t="s">
        <v>43</v>
      </c>
    </row>
    <row r="211" spans="7:7" hidden="1">
      <c r="G211" s="1" t="s">
        <v>43</v>
      </c>
    </row>
    <row r="212" spans="7:7" hidden="1">
      <c r="G212" s="1" t="s">
        <v>43</v>
      </c>
    </row>
    <row r="213" spans="7:7" hidden="1">
      <c r="G213" s="1" t="s">
        <v>43</v>
      </c>
    </row>
    <row r="214" spans="7:7" hidden="1">
      <c r="G214" s="1" t="s">
        <v>43</v>
      </c>
    </row>
    <row r="215" spans="7:7" hidden="1">
      <c r="G215" s="1" t="s">
        <v>43</v>
      </c>
    </row>
    <row r="216" spans="7:7" hidden="1">
      <c r="G216" s="1" t="s">
        <v>43</v>
      </c>
    </row>
    <row r="217" spans="7:7" hidden="1">
      <c r="G217" s="1" t="s">
        <v>43</v>
      </c>
    </row>
    <row r="218" spans="7:7" hidden="1">
      <c r="G218" s="1" t="s">
        <v>43</v>
      </c>
    </row>
    <row r="219" spans="7:7" hidden="1">
      <c r="G219" s="1" t="s">
        <v>43</v>
      </c>
    </row>
    <row r="220" spans="7:7" hidden="1">
      <c r="G220" s="1" t="s">
        <v>43</v>
      </c>
    </row>
    <row r="221" spans="7:7" hidden="1">
      <c r="G221" s="1" t="s">
        <v>43</v>
      </c>
    </row>
    <row r="222" spans="7:7" hidden="1">
      <c r="G222" s="1" t="s">
        <v>43</v>
      </c>
    </row>
    <row r="223" spans="7:7" hidden="1">
      <c r="G223" s="1" t="s">
        <v>43</v>
      </c>
    </row>
    <row r="224" spans="7:7" hidden="1">
      <c r="G224" s="1" t="s">
        <v>43</v>
      </c>
    </row>
    <row r="225" spans="7:7" hidden="1">
      <c r="G225" s="1" t="s">
        <v>43</v>
      </c>
    </row>
    <row r="226" spans="7:7" hidden="1">
      <c r="G226" s="1" t="s">
        <v>43</v>
      </c>
    </row>
    <row r="227" spans="7:7" hidden="1">
      <c r="G227" s="1" t="s">
        <v>43</v>
      </c>
    </row>
    <row r="228" spans="7:7" hidden="1">
      <c r="G228" s="1" t="s">
        <v>43</v>
      </c>
    </row>
    <row r="229" spans="7:7" hidden="1">
      <c r="G229" s="1" t="s">
        <v>43</v>
      </c>
    </row>
    <row r="230" spans="7:7" hidden="1">
      <c r="G230" s="1" t="s">
        <v>43</v>
      </c>
    </row>
    <row r="231" spans="7:7" hidden="1">
      <c r="G231" s="1" t="s">
        <v>43</v>
      </c>
    </row>
    <row r="232" spans="7:7" hidden="1">
      <c r="G232" s="1" t="s">
        <v>43</v>
      </c>
    </row>
    <row r="233" spans="7:7" hidden="1">
      <c r="G233" s="1" t="s">
        <v>43</v>
      </c>
    </row>
    <row r="234" spans="7:7" hidden="1">
      <c r="G234" s="1" t="s">
        <v>43</v>
      </c>
    </row>
    <row r="235" spans="7:7" hidden="1">
      <c r="G235" s="1" t="s">
        <v>43</v>
      </c>
    </row>
    <row r="236" spans="7:7" hidden="1">
      <c r="G236" s="1" t="s">
        <v>43</v>
      </c>
    </row>
    <row r="237" spans="7:7" hidden="1">
      <c r="G237" s="1" t="s">
        <v>43</v>
      </c>
    </row>
    <row r="238" spans="7:7" hidden="1">
      <c r="G238" s="1" t="s">
        <v>43</v>
      </c>
    </row>
    <row r="239" spans="7:7" hidden="1">
      <c r="G239" s="1" t="s">
        <v>43</v>
      </c>
    </row>
    <row r="240" spans="7:7" hidden="1">
      <c r="G240" s="1" t="s">
        <v>43</v>
      </c>
    </row>
    <row r="241" spans="7:7" hidden="1">
      <c r="G241" s="1" t="s">
        <v>43</v>
      </c>
    </row>
    <row r="242" spans="7:7" hidden="1">
      <c r="G242" s="1" t="s">
        <v>43</v>
      </c>
    </row>
    <row r="243" spans="7:7" hidden="1">
      <c r="G243" s="1" t="s">
        <v>43</v>
      </c>
    </row>
    <row r="244" spans="7:7" hidden="1">
      <c r="G244" s="1" t="s">
        <v>43</v>
      </c>
    </row>
    <row r="245" spans="7:7" hidden="1">
      <c r="G245" s="1" t="s">
        <v>43</v>
      </c>
    </row>
    <row r="246" spans="7:7" hidden="1">
      <c r="G246" s="1" t="s">
        <v>43</v>
      </c>
    </row>
    <row r="247" spans="7:7" hidden="1">
      <c r="G247" s="1" t="s">
        <v>43</v>
      </c>
    </row>
    <row r="248" spans="7:7" hidden="1">
      <c r="G248" s="1" t="s">
        <v>43</v>
      </c>
    </row>
    <row r="249" spans="7:7" hidden="1">
      <c r="G249" s="1" t="s">
        <v>43</v>
      </c>
    </row>
    <row r="250" spans="7:7" hidden="1">
      <c r="G250" s="1" t="s">
        <v>43</v>
      </c>
    </row>
    <row r="251" spans="7:7" hidden="1">
      <c r="G251" s="1" t="s">
        <v>43</v>
      </c>
    </row>
    <row r="252" spans="7:7" hidden="1">
      <c r="G252" s="1" t="s">
        <v>43</v>
      </c>
    </row>
    <row r="253" spans="7:7" hidden="1">
      <c r="G253" s="1" t="s">
        <v>43</v>
      </c>
    </row>
    <row r="254" spans="7:7" hidden="1">
      <c r="G254" s="1" t="s">
        <v>43</v>
      </c>
    </row>
    <row r="255" spans="7:7" hidden="1">
      <c r="G255" s="1" t="s">
        <v>43</v>
      </c>
    </row>
    <row r="256" spans="7:7" hidden="1">
      <c r="G256" s="1" t="s">
        <v>43</v>
      </c>
    </row>
    <row r="257" spans="7:7" hidden="1">
      <c r="G257" s="1" t="s">
        <v>43</v>
      </c>
    </row>
    <row r="258" spans="7:7" hidden="1">
      <c r="G258" s="1" t="s">
        <v>43</v>
      </c>
    </row>
    <row r="259" spans="7:7" hidden="1">
      <c r="G259" s="1" t="s">
        <v>43</v>
      </c>
    </row>
    <row r="260" spans="7:7" hidden="1">
      <c r="G260" s="1" t="s">
        <v>43</v>
      </c>
    </row>
    <row r="261" spans="7:7" hidden="1">
      <c r="G261" s="1" t="s">
        <v>43</v>
      </c>
    </row>
    <row r="262" spans="7:7" hidden="1">
      <c r="G262" s="1" t="s">
        <v>43</v>
      </c>
    </row>
    <row r="263" spans="7:7" hidden="1">
      <c r="G263" s="1" t="s">
        <v>43</v>
      </c>
    </row>
    <row r="264" spans="7:7" hidden="1">
      <c r="G264" s="1" t="s">
        <v>43</v>
      </c>
    </row>
    <row r="265" spans="7:7" hidden="1">
      <c r="G265" s="1" t="s">
        <v>43</v>
      </c>
    </row>
    <row r="266" spans="7:7" hidden="1">
      <c r="G266" s="1" t="s">
        <v>43</v>
      </c>
    </row>
    <row r="267" spans="7:7" hidden="1">
      <c r="G267" s="1" t="s">
        <v>43</v>
      </c>
    </row>
    <row r="268" spans="7:7" hidden="1">
      <c r="G268" s="1" t="s">
        <v>43</v>
      </c>
    </row>
    <row r="269" spans="7:7" hidden="1">
      <c r="G269" s="1" t="s">
        <v>43</v>
      </c>
    </row>
    <row r="270" spans="7:7" hidden="1">
      <c r="G270" s="1" t="s">
        <v>43</v>
      </c>
    </row>
    <row r="271" spans="7:7" hidden="1">
      <c r="G271" s="1" t="s">
        <v>43</v>
      </c>
    </row>
    <row r="272" spans="7:7" hidden="1">
      <c r="G272" s="1" t="s">
        <v>43</v>
      </c>
    </row>
    <row r="273" spans="7:7" hidden="1">
      <c r="G273" s="1" t="s">
        <v>43</v>
      </c>
    </row>
    <row r="274" spans="7:7" hidden="1">
      <c r="G274" s="1" t="s">
        <v>43</v>
      </c>
    </row>
    <row r="275" spans="7:7" hidden="1">
      <c r="G275" s="1" t="s">
        <v>43</v>
      </c>
    </row>
    <row r="276" spans="7:7" hidden="1">
      <c r="G276" s="1" t="s">
        <v>43</v>
      </c>
    </row>
    <row r="277" spans="7:7" hidden="1">
      <c r="G277" s="1" t="s">
        <v>43</v>
      </c>
    </row>
    <row r="278" spans="7:7" hidden="1">
      <c r="G278" s="1" t="s">
        <v>43</v>
      </c>
    </row>
    <row r="279" spans="7:7" hidden="1">
      <c r="G279" s="1" t="s">
        <v>43</v>
      </c>
    </row>
    <row r="280" spans="7:7" hidden="1">
      <c r="G280" s="1" t="s">
        <v>43</v>
      </c>
    </row>
    <row r="281" spans="7:7" hidden="1">
      <c r="G281" s="1" t="s">
        <v>43</v>
      </c>
    </row>
    <row r="282" spans="7:7" hidden="1">
      <c r="G282" s="1" t="s">
        <v>43</v>
      </c>
    </row>
    <row r="283" spans="7:7" hidden="1">
      <c r="G283" s="1" t="s">
        <v>43</v>
      </c>
    </row>
    <row r="284" spans="7:7" hidden="1">
      <c r="G284" s="1" t="s">
        <v>43</v>
      </c>
    </row>
    <row r="285" spans="7:7" hidden="1">
      <c r="G285" s="1" t="s">
        <v>43</v>
      </c>
    </row>
    <row r="286" spans="7:7" hidden="1">
      <c r="G286" s="1" t="s">
        <v>43</v>
      </c>
    </row>
    <row r="287" spans="7:7" hidden="1">
      <c r="G287" s="1" t="s">
        <v>43</v>
      </c>
    </row>
    <row r="288" spans="7:7" hidden="1">
      <c r="G288" s="1" t="s">
        <v>43</v>
      </c>
    </row>
    <row r="289" spans="7:7" hidden="1">
      <c r="G289" s="1" t="s">
        <v>43</v>
      </c>
    </row>
    <row r="290" spans="7:7" hidden="1">
      <c r="G290" s="1" t="s">
        <v>43</v>
      </c>
    </row>
    <row r="291" spans="7:7" hidden="1">
      <c r="G291" s="1" t="s">
        <v>43</v>
      </c>
    </row>
    <row r="292" spans="7:7" hidden="1">
      <c r="G292" s="1" t="s">
        <v>43</v>
      </c>
    </row>
    <row r="293" spans="7:7" hidden="1">
      <c r="G293" s="1" t="s">
        <v>43</v>
      </c>
    </row>
    <row r="294" spans="7:7" hidden="1">
      <c r="G294" s="1" t="s">
        <v>43</v>
      </c>
    </row>
    <row r="295" spans="7:7" hidden="1">
      <c r="G295" s="1" t="s">
        <v>43</v>
      </c>
    </row>
    <row r="296" spans="7:7" hidden="1">
      <c r="G296" s="1" t="s">
        <v>43</v>
      </c>
    </row>
    <row r="297" spans="7:7" hidden="1">
      <c r="G297" s="1" t="s">
        <v>43</v>
      </c>
    </row>
    <row r="298" spans="7:7" hidden="1">
      <c r="G298" s="1" t="s">
        <v>43</v>
      </c>
    </row>
    <row r="299" spans="7:7" hidden="1">
      <c r="G299" s="1" t="s">
        <v>43</v>
      </c>
    </row>
    <row r="300" spans="7:7" hidden="1">
      <c r="G300" s="1" t="s">
        <v>43</v>
      </c>
    </row>
    <row r="301" spans="7:7" hidden="1">
      <c r="G301" s="1" t="s">
        <v>43</v>
      </c>
    </row>
    <row r="302" spans="7:7" hidden="1">
      <c r="G302" s="1" t="s">
        <v>43</v>
      </c>
    </row>
    <row r="303" spans="7:7" hidden="1">
      <c r="G303" s="1" t="s">
        <v>43</v>
      </c>
    </row>
    <row r="304" spans="7:7" hidden="1">
      <c r="G304" s="1" t="s">
        <v>43</v>
      </c>
    </row>
    <row r="305" spans="7:7" hidden="1">
      <c r="G305" s="1" t="s">
        <v>43</v>
      </c>
    </row>
    <row r="306" spans="7:7" hidden="1">
      <c r="G306" s="1" t="s">
        <v>43</v>
      </c>
    </row>
    <row r="307" spans="7:7" hidden="1">
      <c r="G307" s="1" t="s">
        <v>43</v>
      </c>
    </row>
    <row r="308" spans="7:7" hidden="1">
      <c r="G308" s="1" t="s">
        <v>43</v>
      </c>
    </row>
    <row r="309" spans="7:7" hidden="1">
      <c r="G309" s="1" t="s">
        <v>43</v>
      </c>
    </row>
    <row r="310" spans="7:7" hidden="1">
      <c r="G310" s="1" t="s">
        <v>43</v>
      </c>
    </row>
    <row r="311" spans="7:7" hidden="1">
      <c r="G311" s="1" t="s">
        <v>43</v>
      </c>
    </row>
    <row r="312" spans="7:7" hidden="1">
      <c r="G312" s="1" t="s">
        <v>43</v>
      </c>
    </row>
    <row r="313" spans="7:7" hidden="1">
      <c r="G313" s="1" t="s">
        <v>43</v>
      </c>
    </row>
    <row r="314" spans="7:7" hidden="1">
      <c r="G314" s="1" t="s">
        <v>43</v>
      </c>
    </row>
    <row r="315" spans="7:7" hidden="1">
      <c r="G315" s="1" t="s">
        <v>43</v>
      </c>
    </row>
    <row r="316" spans="7:7" hidden="1">
      <c r="G316" s="1" t="s">
        <v>43</v>
      </c>
    </row>
    <row r="317" spans="7:7" hidden="1">
      <c r="G317" s="1" t="s">
        <v>43</v>
      </c>
    </row>
    <row r="318" spans="7:7" hidden="1">
      <c r="G318" s="1" t="s">
        <v>43</v>
      </c>
    </row>
    <row r="319" spans="7:7" hidden="1">
      <c r="G319" s="1" t="s">
        <v>43</v>
      </c>
    </row>
    <row r="320" spans="7:7" hidden="1">
      <c r="G320" s="1" t="s">
        <v>43</v>
      </c>
    </row>
    <row r="321" spans="7:7" hidden="1">
      <c r="G321" s="1" t="s">
        <v>43</v>
      </c>
    </row>
    <row r="322" spans="7:7" hidden="1">
      <c r="G322" s="1" t="s">
        <v>43</v>
      </c>
    </row>
    <row r="323" spans="7:7" hidden="1">
      <c r="G323" s="1" t="s">
        <v>43</v>
      </c>
    </row>
    <row r="324" spans="7:7" hidden="1">
      <c r="G324" s="1" t="s">
        <v>43</v>
      </c>
    </row>
    <row r="325" spans="7:7" hidden="1">
      <c r="G325" s="1" t="s">
        <v>43</v>
      </c>
    </row>
    <row r="326" spans="7:7" hidden="1">
      <c r="G326" s="1" t="s">
        <v>43</v>
      </c>
    </row>
    <row r="327" spans="7:7" hidden="1">
      <c r="G327" s="1" t="s">
        <v>43</v>
      </c>
    </row>
    <row r="328" spans="7:7" hidden="1">
      <c r="G328" s="1" t="s">
        <v>43</v>
      </c>
    </row>
    <row r="329" spans="7:7" hidden="1">
      <c r="G329" s="1" t="s">
        <v>43</v>
      </c>
    </row>
    <row r="330" spans="7:7" hidden="1">
      <c r="G330" s="1" t="s">
        <v>43</v>
      </c>
    </row>
    <row r="331" spans="7:7" hidden="1">
      <c r="G331" s="1" t="s">
        <v>43</v>
      </c>
    </row>
    <row r="332" spans="7:7" hidden="1">
      <c r="G332" s="1" t="s">
        <v>43</v>
      </c>
    </row>
    <row r="333" spans="7:7" hidden="1">
      <c r="G333" s="1" t="s">
        <v>43</v>
      </c>
    </row>
    <row r="334" spans="7:7" hidden="1">
      <c r="G334" s="1" t="s">
        <v>43</v>
      </c>
    </row>
    <row r="335" spans="7:7" hidden="1">
      <c r="G335" s="1" t="s">
        <v>43</v>
      </c>
    </row>
    <row r="336" spans="7:7" hidden="1">
      <c r="G336" s="1" t="s">
        <v>43</v>
      </c>
    </row>
    <row r="337" spans="7:7" hidden="1">
      <c r="G337" s="1" t="s">
        <v>43</v>
      </c>
    </row>
    <row r="338" spans="7:7" hidden="1">
      <c r="G338" s="1" t="s">
        <v>43</v>
      </c>
    </row>
    <row r="339" spans="7:7" hidden="1">
      <c r="G339" s="1" t="s">
        <v>43</v>
      </c>
    </row>
    <row r="340" spans="7:7" hidden="1">
      <c r="G340" s="1" t="s">
        <v>43</v>
      </c>
    </row>
    <row r="341" spans="7:7" hidden="1">
      <c r="G341" s="1" t="s">
        <v>43</v>
      </c>
    </row>
    <row r="342" spans="7:7" hidden="1">
      <c r="G342" s="1" t="s">
        <v>43</v>
      </c>
    </row>
    <row r="343" spans="7:7" hidden="1">
      <c r="G343" s="1" t="s">
        <v>43</v>
      </c>
    </row>
    <row r="344" spans="7:7" hidden="1">
      <c r="G344" s="1" t="s">
        <v>43</v>
      </c>
    </row>
    <row r="345" spans="7:7" hidden="1">
      <c r="G345" s="1" t="s">
        <v>43</v>
      </c>
    </row>
    <row r="346" spans="7:7" hidden="1">
      <c r="G346" s="1" t="s">
        <v>43</v>
      </c>
    </row>
    <row r="347" spans="7:7" hidden="1">
      <c r="G347" s="1" t="s">
        <v>43</v>
      </c>
    </row>
    <row r="348" spans="7:7" hidden="1">
      <c r="G348" s="1" t="s">
        <v>43</v>
      </c>
    </row>
    <row r="349" spans="7:7" hidden="1">
      <c r="G349" s="1" t="s">
        <v>43</v>
      </c>
    </row>
    <row r="350" spans="7:7" hidden="1">
      <c r="G350" s="1" t="s">
        <v>43</v>
      </c>
    </row>
    <row r="351" spans="7:7" hidden="1">
      <c r="G351" s="1" t="s">
        <v>43</v>
      </c>
    </row>
    <row r="352" spans="7:7" hidden="1">
      <c r="G352" s="1" t="s">
        <v>43</v>
      </c>
    </row>
    <row r="354" spans="8:14">
      <c r="H354" s="37">
        <f>SUM(H12+H27+H42+H58)</f>
        <v>368570</v>
      </c>
      <c r="J354" s="37">
        <f>SUM(J12+J27+J42+J58)</f>
        <v>441567</v>
      </c>
      <c r="L354" s="37">
        <f>SUM(L12+L27+L42+L58)</f>
        <v>405740</v>
      </c>
      <c r="N354" s="37">
        <f>SUM(N12+N27+N42+N58)</f>
        <v>490660</v>
      </c>
    </row>
  </sheetData>
  <autoFilter ref="B11:N352">
    <filterColumn colId="12">
      <colorFilter dxfId="0"/>
    </filterColumn>
  </autoFilter>
  <mergeCells count="43">
    <mergeCell ref="M6:N6"/>
    <mergeCell ref="M7:N7"/>
    <mergeCell ref="M8:N8"/>
    <mergeCell ref="M9:N9"/>
    <mergeCell ref="M10:N10"/>
    <mergeCell ref="M1:N1"/>
    <mergeCell ref="M2:N2"/>
    <mergeCell ref="M3:N3"/>
    <mergeCell ref="M4:N4"/>
    <mergeCell ref="M5:N5"/>
    <mergeCell ref="I6:J6"/>
    <mergeCell ref="I7:J7"/>
    <mergeCell ref="I8:J8"/>
    <mergeCell ref="I9:J9"/>
    <mergeCell ref="I10:J10"/>
    <mergeCell ref="I1:J1"/>
    <mergeCell ref="I2:J2"/>
    <mergeCell ref="I3:J3"/>
    <mergeCell ref="I4:J4"/>
    <mergeCell ref="I5:J5"/>
    <mergeCell ref="B6:H6"/>
    <mergeCell ref="B7:H7"/>
    <mergeCell ref="B8:H8"/>
    <mergeCell ref="B9:E10"/>
    <mergeCell ref="F9:H9"/>
    <mergeCell ref="F10:H10"/>
    <mergeCell ref="B1:C5"/>
    <mergeCell ref="D1:E5"/>
    <mergeCell ref="F1:H1"/>
    <mergeCell ref="F2:H2"/>
    <mergeCell ref="F3:H3"/>
    <mergeCell ref="F4:H4"/>
    <mergeCell ref="F5:H5"/>
    <mergeCell ref="K1:L1"/>
    <mergeCell ref="K2:L2"/>
    <mergeCell ref="K3:L3"/>
    <mergeCell ref="K4:L4"/>
    <mergeCell ref="K5:L5"/>
    <mergeCell ref="K6:L6"/>
    <mergeCell ref="K7:L7"/>
    <mergeCell ref="K8:L8"/>
    <mergeCell ref="K9:L9"/>
    <mergeCell ref="K10:L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71"/>
  <sheetViews>
    <sheetView workbookViewId="0">
      <selection activeCell="B2" sqref="B2:U16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16382" width="9.140625" style="1" customWidth="1"/>
  </cols>
  <sheetData>
    <row r="1" spans="2:21">
      <c r="B1" s="65"/>
      <c r="C1" s="65"/>
      <c r="D1" s="40" t="s">
        <v>0</v>
      </c>
      <c r="E1" s="40" t="s">
        <v>0</v>
      </c>
      <c r="F1" s="41" t="s">
        <v>0</v>
      </c>
      <c r="G1" s="67" t="s">
        <v>1</v>
      </c>
      <c r="H1" s="67" t="s">
        <v>1</v>
      </c>
      <c r="I1" s="67" t="s">
        <v>1</v>
      </c>
      <c r="J1" s="74" t="s">
        <v>67</v>
      </c>
      <c r="K1" s="74"/>
      <c r="L1" s="74"/>
      <c r="M1" s="74"/>
      <c r="N1" s="74"/>
      <c r="O1" s="75"/>
      <c r="P1" s="74" t="s">
        <v>68</v>
      </c>
      <c r="Q1" s="74"/>
      <c r="R1" s="74"/>
      <c r="S1" s="74"/>
      <c r="T1" s="74"/>
      <c r="U1" s="75"/>
    </row>
    <row r="2" spans="2:21">
      <c r="B2" s="66"/>
      <c r="C2" s="66"/>
      <c r="D2" s="42" t="s">
        <v>0</v>
      </c>
      <c r="E2" s="42" t="s">
        <v>0</v>
      </c>
      <c r="F2" s="43" t="s">
        <v>0</v>
      </c>
      <c r="G2" s="68" t="s">
        <v>4</v>
      </c>
      <c r="H2" s="68" t="s">
        <v>4</v>
      </c>
      <c r="I2" s="68" t="s">
        <v>4</v>
      </c>
      <c r="J2" s="76" t="s">
        <v>5</v>
      </c>
      <c r="K2" s="76"/>
      <c r="L2" s="76"/>
      <c r="M2" s="76"/>
      <c r="N2" s="76"/>
      <c r="O2" s="77"/>
      <c r="P2" s="76" t="s">
        <v>6</v>
      </c>
      <c r="Q2" s="76"/>
      <c r="R2" s="76"/>
      <c r="S2" s="76"/>
      <c r="T2" s="76"/>
      <c r="U2" s="77"/>
    </row>
    <row r="3" spans="2:21">
      <c r="B3" s="66"/>
      <c r="C3" s="66"/>
      <c r="D3" s="42" t="s">
        <v>0</v>
      </c>
      <c r="E3" s="42" t="s">
        <v>0</v>
      </c>
      <c r="F3" s="43" t="s">
        <v>0</v>
      </c>
      <c r="G3" s="68" t="s">
        <v>7</v>
      </c>
      <c r="H3" s="68" t="s">
        <v>7</v>
      </c>
      <c r="I3" s="68" t="s">
        <v>7</v>
      </c>
      <c r="J3" s="76" t="s">
        <v>8</v>
      </c>
      <c r="K3" s="76"/>
      <c r="L3" s="76"/>
      <c r="M3" s="76"/>
      <c r="N3" s="76"/>
      <c r="O3" s="77"/>
      <c r="P3" s="76" t="s">
        <v>9</v>
      </c>
      <c r="Q3" s="76"/>
      <c r="R3" s="76"/>
      <c r="S3" s="76"/>
      <c r="T3" s="76"/>
      <c r="U3" s="77"/>
    </row>
    <row r="4" spans="2:21">
      <c r="B4" s="66"/>
      <c r="C4" s="66"/>
      <c r="D4" s="42" t="s">
        <v>0</v>
      </c>
      <c r="E4" s="42" t="s">
        <v>0</v>
      </c>
      <c r="F4" s="43" t="s">
        <v>0</v>
      </c>
      <c r="G4" s="68" t="s">
        <v>10</v>
      </c>
      <c r="H4" s="68" t="s">
        <v>10</v>
      </c>
      <c r="I4" s="68" t="s">
        <v>10</v>
      </c>
      <c r="J4" s="76" t="s">
        <v>11</v>
      </c>
      <c r="K4" s="76"/>
      <c r="L4" s="76"/>
      <c r="M4" s="76"/>
      <c r="N4" s="76"/>
      <c r="O4" s="77"/>
      <c r="P4" s="76" t="s">
        <v>12</v>
      </c>
      <c r="Q4" s="76"/>
      <c r="R4" s="76"/>
      <c r="S4" s="76"/>
      <c r="T4" s="76"/>
      <c r="U4" s="77"/>
    </row>
    <row r="5" spans="2:21">
      <c r="B5" s="66"/>
      <c r="C5" s="66"/>
      <c r="D5" s="42" t="s">
        <v>0</v>
      </c>
      <c r="E5" s="42" t="s">
        <v>0</v>
      </c>
      <c r="F5" s="43" t="s">
        <v>0</v>
      </c>
      <c r="G5" s="66"/>
      <c r="H5" s="66"/>
      <c r="I5" s="66"/>
      <c r="J5" s="76" t="s">
        <v>13</v>
      </c>
      <c r="K5" s="76"/>
      <c r="L5" s="76"/>
      <c r="M5" s="76"/>
      <c r="N5" s="76"/>
      <c r="O5" s="77"/>
      <c r="P5" s="76" t="s">
        <v>14</v>
      </c>
      <c r="Q5" s="76"/>
      <c r="R5" s="76"/>
      <c r="S5" s="76"/>
      <c r="T5" s="76"/>
      <c r="U5" s="77"/>
    </row>
    <row r="6" spans="2:21">
      <c r="B6" s="69" t="s">
        <v>15</v>
      </c>
      <c r="C6" s="69" t="s">
        <v>15</v>
      </c>
      <c r="D6" s="69" t="s">
        <v>15</v>
      </c>
      <c r="E6" s="69" t="s">
        <v>15</v>
      </c>
      <c r="F6" s="69" t="s">
        <v>15</v>
      </c>
      <c r="G6" s="69" t="s">
        <v>15</v>
      </c>
      <c r="H6" s="69" t="s">
        <v>15</v>
      </c>
      <c r="I6" s="69" t="s">
        <v>15</v>
      </c>
      <c r="J6" s="78" t="s">
        <v>16</v>
      </c>
      <c r="K6" s="78"/>
      <c r="L6" s="78"/>
      <c r="M6" s="78"/>
      <c r="N6" s="78"/>
      <c r="O6" s="79"/>
      <c r="P6" s="78" t="s">
        <v>17</v>
      </c>
      <c r="Q6" s="78"/>
      <c r="R6" s="78"/>
      <c r="S6" s="78"/>
      <c r="T6" s="78"/>
      <c r="U6" s="79"/>
    </row>
    <row r="7" spans="2:21">
      <c r="B7" s="70" t="s">
        <v>18</v>
      </c>
      <c r="C7" s="70" t="s">
        <v>18</v>
      </c>
      <c r="D7" s="70" t="s">
        <v>18</v>
      </c>
      <c r="E7" s="70" t="s">
        <v>18</v>
      </c>
      <c r="F7" s="70" t="s">
        <v>18</v>
      </c>
      <c r="G7" s="70" t="s">
        <v>18</v>
      </c>
      <c r="H7" s="70" t="s">
        <v>18</v>
      </c>
      <c r="I7" s="70" t="s">
        <v>18</v>
      </c>
      <c r="J7" s="78" t="s">
        <v>19</v>
      </c>
      <c r="K7" s="78"/>
      <c r="L7" s="79"/>
      <c r="M7" s="79"/>
      <c r="N7" s="79"/>
      <c r="O7" s="79"/>
      <c r="P7" s="78" t="s">
        <v>19</v>
      </c>
      <c r="Q7" s="78"/>
      <c r="R7" s="79"/>
      <c r="S7" s="79"/>
      <c r="T7" s="79"/>
      <c r="U7" s="79"/>
    </row>
    <row r="8" spans="2:21">
      <c r="B8" s="70" t="s">
        <v>69</v>
      </c>
      <c r="C8" s="70" t="s">
        <v>69</v>
      </c>
      <c r="D8" s="70" t="s">
        <v>69</v>
      </c>
      <c r="E8" s="70" t="s">
        <v>69</v>
      </c>
      <c r="F8" s="70" t="s">
        <v>69</v>
      </c>
      <c r="G8" s="70" t="s">
        <v>69</v>
      </c>
      <c r="H8" s="70" t="s">
        <v>69</v>
      </c>
      <c r="I8" s="70" t="s">
        <v>69</v>
      </c>
      <c r="J8" s="78" t="s">
        <v>21</v>
      </c>
      <c r="K8" s="78"/>
      <c r="L8" s="79"/>
      <c r="M8" s="79"/>
      <c r="N8" s="79"/>
      <c r="O8" s="79"/>
      <c r="P8" s="78" t="s">
        <v>21</v>
      </c>
      <c r="Q8" s="78"/>
      <c r="R8" s="79"/>
      <c r="S8" s="79"/>
      <c r="T8" s="79"/>
      <c r="U8" s="79"/>
    </row>
    <row r="9" spans="2:21">
      <c r="B9" s="71" t="s">
        <v>23</v>
      </c>
      <c r="C9" s="71" t="s">
        <v>23</v>
      </c>
      <c r="D9" s="71" t="s">
        <v>23</v>
      </c>
      <c r="E9" s="71" t="s">
        <v>23</v>
      </c>
      <c r="F9" s="71" t="s">
        <v>23</v>
      </c>
      <c r="G9" s="71" t="s">
        <v>24</v>
      </c>
      <c r="H9" s="71" t="s">
        <v>24</v>
      </c>
      <c r="I9" s="71" t="s">
        <v>24</v>
      </c>
      <c r="J9" s="71" t="s">
        <v>22</v>
      </c>
      <c r="K9" s="71"/>
      <c r="L9" s="73"/>
      <c r="M9" s="73"/>
      <c r="N9" s="73"/>
      <c r="O9" s="73"/>
      <c r="P9" s="71" t="s">
        <v>22</v>
      </c>
      <c r="Q9" s="71"/>
      <c r="R9" s="73"/>
      <c r="S9" s="73"/>
      <c r="T9" s="73"/>
      <c r="U9" s="73"/>
    </row>
    <row r="10" spans="2:21">
      <c r="B10" s="71" t="s">
        <v>23</v>
      </c>
      <c r="C10" s="71" t="s">
        <v>23</v>
      </c>
      <c r="D10" s="71" t="s">
        <v>23</v>
      </c>
      <c r="E10" s="71" t="s">
        <v>23</v>
      </c>
      <c r="F10" s="71" t="s">
        <v>23</v>
      </c>
      <c r="G10" s="71" t="s">
        <v>26</v>
      </c>
      <c r="H10" s="71" t="s">
        <v>27</v>
      </c>
      <c r="I10" s="71"/>
      <c r="J10" s="71" t="s">
        <v>106</v>
      </c>
      <c r="K10" s="71"/>
      <c r="L10" s="73"/>
      <c r="M10" s="73"/>
      <c r="N10" s="73"/>
      <c r="O10" s="73"/>
      <c r="P10" s="71" t="s">
        <v>106</v>
      </c>
      <c r="Q10" s="71"/>
      <c r="R10" s="73"/>
      <c r="S10" s="73"/>
      <c r="T10" s="73"/>
      <c r="U10" s="73"/>
    </row>
    <row r="11" spans="2:21" ht="42.75">
      <c r="B11" s="19" t="s">
        <v>29</v>
      </c>
      <c r="C11" s="19" t="s">
        <v>30</v>
      </c>
      <c r="D11" s="19" t="s">
        <v>31</v>
      </c>
      <c r="E11" s="19" t="s">
        <v>34</v>
      </c>
      <c r="F11" s="19" t="s">
        <v>32</v>
      </c>
      <c r="G11" s="19" t="s">
        <v>33</v>
      </c>
      <c r="H11" s="19" t="s">
        <v>107</v>
      </c>
      <c r="I11" s="19" t="s">
        <v>108</v>
      </c>
      <c r="J11" s="9" t="s">
        <v>109</v>
      </c>
      <c r="K11" s="80" t="s">
        <v>110</v>
      </c>
      <c r="L11" s="81"/>
      <c r="M11" s="82"/>
      <c r="N11" s="82"/>
      <c r="O11" s="83"/>
      <c r="P11" s="9" t="s">
        <v>109</v>
      </c>
      <c r="Q11" s="80" t="s">
        <v>110</v>
      </c>
      <c r="R11" s="81"/>
      <c r="S11" s="82"/>
      <c r="T11" s="82"/>
      <c r="U11" s="83"/>
    </row>
    <row r="12" spans="2:21">
      <c r="B12" s="11">
        <v>1</v>
      </c>
      <c r="C12" s="11" t="s">
        <v>43</v>
      </c>
      <c r="D12" s="11" t="s">
        <v>44</v>
      </c>
      <c r="E12" s="11" t="s">
        <v>43</v>
      </c>
      <c r="F12" s="11" t="s">
        <v>45</v>
      </c>
      <c r="G12" s="11" t="s">
        <v>77</v>
      </c>
      <c r="H12" s="11" t="s">
        <v>48</v>
      </c>
      <c r="I12" s="11" t="s">
        <v>48</v>
      </c>
      <c r="J12" s="11" t="s">
        <v>43</v>
      </c>
      <c r="K12" s="72" t="s">
        <v>43</v>
      </c>
      <c r="L12" s="71"/>
      <c r="M12" s="71"/>
      <c r="N12" s="71"/>
      <c r="O12" s="73"/>
      <c r="P12" s="11" t="s">
        <v>43</v>
      </c>
      <c r="Q12" s="72" t="s">
        <v>43</v>
      </c>
      <c r="R12" s="71"/>
      <c r="S12" s="71"/>
      <c r="T12" s="71"/>
      <c r="U12" s="73"/>
    </row>
    <row r="13" spans="2:21">
      <c r="B13" s="11">
        <v>2</v>
      </c>
      <c r="C13" s="11" t="s">
        <v>43</v>
      </c>
      <c r="D13" s="11" t="s">
        <v>78</v>
      </c>
      <c r="E13" s="11" t="s">
        <v>43</v>
      </c>
      <c r="F13" s="11" t="s">
        <v>43</v>
      </c>
      <c r="G13" s="11" t="s">
        <v>111</v>
      </c>
      <c r="H13" s="11" t="s">
        <v>48</v>
      </c>
      <c r="I13" s="11" t="s">
        <v>48</v>
      </c>
      <c r="J13" s="11" t="s">
        <v>43</v>
      </c>
      <c r="K13" s="72" t="s">
        <v>43</v>
      </c>
      <c r="L13" s="71"/>
      <c r="M13" s="71"/>
      <c r="N13" s="71"/>
      <c r="O13" s="73"/>
      <c r="P13" s="11" t="s">
        <v>43</v>
      </c>
      <c r="Q13" s="72" t="s">
        <v>43</v>
      </c>
      <c r="R13" s="71"/>
      <c r="S13" s="71"/>
      <c r="T13" s="71"/>
      <c r="U13" s="73"/>
    </row>
    <row r="14" spans="2:21" ht="71.25">
      <c r="B14" s="11">
        <v>3</v>
      </c>
      <c r="C14" s="11" t="s">
        <v>43</v>
      </c>
      <c r="D14" s="11" t="s">
        <v>79</v>
      </c>
      <c r="E14" s="11" t="s">
        <v>43</v>
      </c>
      <c r="F14" s="11" t="s">
        <v>80</v>
      </c>
      <c r="G14" s="11" t="s">
        <v>81</v>
      </c>
      <c r="H14" s="11" t="s">
        <v>48</v>
      </c>
      <c r="I14" s="11" t="s">
        <v>48</v>
      </c>
      <c r="J14" s="11" t="s">
        <v>43</v>
      </c>
      <c r="K14" s="72" t="s">
        <v>43</v>
      </c>
      <c r="L14" s="71"/>
      <c r="M14" s="71"/>
      <c r="N14" s="71"/>
      <c r="O14" s="73"/>
      <c r="P14" s="11" t="s">
        <v>43</v>
      </c>
      <c r="Q14" s="72" t="s">
        <v>43</v>
      </c>
      <c r="R14" s="71"/>
      <c r="S14" s="71"/>
      <c r="T14" s="71"/>
      <c r="U14" s="73"/>
    </row>
    <row r="15" spans="2:21" ht="42.75">
      <c r="B15" s="11">
        <v>4</v>
      </c>
      <c r="C15" s="11" t="s">
        <v>43</v>
      </c>
      <c r="D15" s="11" t="s">
        <v>82</v>
      </c>
      <c r="E15" s="11" t="s">
        <v>43</v>
      </c>
      <c r="F15" s="11" t="s">
        <v>83</v>
      </c>
      <c r="G15" s="11" t="s">
        <v>77</v>
      </c>
      <c r="H15" s="11" t="s">
        <v>48</v>
      </c>
      <c r="I15" s="11" t="s">
        <v>48</v>
      </c>
      <c r="J15" s="11" t="s">
        <v>43</v>
      </c>
      <c r="K15" s="72" t="s">
        <v>43</v>
      </c>
      <c r="L15" s="71"/>
      <c r="M15" s="71"/>
      <c r="N15" s="71"/>
      <c r="O15" s="73"/>
      <c r="P15" s="11" t="s">
        <v>43</v>
      </c>
      <c r="Q15" s="72" t="s">
        <v>43</v>
      </c>
      <c r="R15" s="71"/>
      <c r="S15" s="71"/>
      <c r="T15" s="71"/>
      <c r="U15" s="73"/>
    </row>
    <row r="16" spans="2:21">
      <c r="B16" s="3">
        <v>5</v>
      </c>
      <c r="C16" s="3" t="s">
        <v>43</v>
      </c>
      <c r="D16" s="3" t="s">
        <v>84</v>
      </c>
      <c r="E16" s="3" t="s">
        <v>43</v>
      </c>
      <c r="F16" s="3" t="s">
        <v>83</v>
      </c>
      <c r="G16" s="3" t="s">
        <v>77</v>
      </c>
      <c r="H16" s="3" t="s">
        <v>48</v>
      </c>
      <c r="I16" s="3" t="s">
        <v>48</v>
      </c>
    </row>
    <row r="17" spans="2:9">
      <c r="B17" s="3">
        <v>6</v>
      </c>
      <c r="C17" s="3" t="s">
        <v>43</v>
      </c>
      <c r="D17" s="3" t="s">
        <v>85</v>
      </c>
      <c r="E17" s="3" t="s">
        <v>43</v>
      </c>
      <c r="F17" s="3" t="s">
        <v>83</v>
      </c>
      <c r="G17" s="3" t="s">
        <v>77</v>
      </c>
      <c r="H17" s="3" t="s">
        <v>48</v>
      </c>
      <c r="I17" s="3" t="s">
        <v>48</v>
      </c>
    </row>
    <row r="18" spans="2:9">
      <c r="B18" s="3">
        <v>7</v>
      </c>
      <c r="C18" s="3" t="s">
        <v>43</v>
      </c>
      <c r="D18" s="3" t="s">
        <v>86</v>
      </c>
      <c r="E18" s="3" t="s">
        <v>43</v>
      </c>
      <c r="F18" s="3" t="s">
        <v>83</v>
      </c>
      <c r="G18" s="3" t="s">
        <v>87</v>
      </c>
      <c r="H18" s="3" t="s">
        <v>48</v>
      </c>
      <c r="I18" s="3" t="s">
        <v>48</v>
      </c>
    </row>
    <row r="19" spans="2:9">
      <c r="B19" s="3">
        <v>8</v>
      </c>
      <c r="C19" s="3" t="s">
        <v>43</v>
      </c>
      <c r="D19" s="3" t="s">
        <v>88</v>
      </c>
      <c r="E19" s="3" t="s">
        <v>43</v>
      </c>
      <c r="F19" s="3" t="s">
        <v>83</v>
      </c>
      <c r="G19" s="3" t="s">
        <v>89</v>
      </c>
      <c r="H19" s="3" t="s">
        <v>48</v>
      </c>
      <c r="I19" s="3" t="s">
        <v>48</v>
      </c>
    </row>
    <row r="20" spans="2:9">
      <c r="B20" s="3">
        <v>9</v>
      </c>
      <c r="C20" s="3" t="s">
        <v>43</v>
      </c>
      <c r="D20" s="3" t="s">
        <v>90</v>
      </c>
      <c r="E20" s="3" t="s">
        <v>43</v>
      </c>
      <c r="F20" s="3" t="s">
        <v>83</v>
      </c>
      <c r="G20" s="3" t="s">
        <v>77</v>
      </c>
      <c r="H20" s="3" t="s">
        <v>48</v>
      </c>
      <c r="I20" s="3" t="s">
        <v>48</v>
      </c>
    </row>
    <row r="21" spans="2:9">
      <c r="B21" s="3">
        <v>10</v>
      </c>
      <c r="C21" s="3" t="s">
        <v>43</v>
      </c>
      <c r="D21" s="3" t="s">
        <v>91</v>
      </c>
      <c r="E21" s="3" t="s">
        <v>43</v>
      </c>
      <c r="F21" s="3" t="s">
        <v>83</v>
      </c>
      <c r="G21" s="3" t="s">
        <v>77</v>
      </c>
      <c r="H21" s="3" t="s">
        <v>48</v>
      </c>
      <c r="I21" s="3" t="s">
        <v>48</v>
      </c>
    </row>
    <row r="22" spans="2:9">
      <c r="B22" s="3">
        <v>11</v>
      </c>
      <c r="C22" s="3" t="s">
        <v>43</v>
      </c>
      <c r="D22" s="3" t="s">
        <v>92</v>
      </c>
      <c r="E22" s="3" t="s">
        <v>43</v>
      </c>
      <c r="F22" s="3" t="s">
        <v>43</v>
      </c>
      <c r="G22" s="3" t="s">
        <v>111</v>
      </c>
      <c r="H22" s="3" t="s">
        <v>48</v>
      </c>
      <c r="I22" s="3" t="s">
        <v>48</v>
      </c>
    </row>
    <row r="23" spans="2:9">
      <c r="B23" s="3">
        <v>12</v>
      </c>
      <c r="C23" s="3" t="s">
        <v>43</v>
      </c>
      <c r="D23" s="3" t="s">
        <v>93</v>
      </c>
      <c r="E23" s="3" t="s">
        <v>43</v>
      </c>
      <c r="F23" s="3" t="s">
        <v>94</v>
      </c>
      <c r="G23" s="3" t="s">
        <v>89</v>
      </c>
      <c r="H23" s="3" t="s">
        <v>48</v>
      </c>
      <c r="I23" s="3" t="s">
        <v>48</v>
      </c>
    </row>
    <row r="24" spans="2:9">
      <c r="B24" s="3">
        <v>13</v>
      </c>
      <c r="C24" s="3" t="s">
        <v>43</v>
      </c>
      <c r="D24" s="3" t="s">
        <v>95</v>
      </c>
      <c r="E24" s="3" t="s">
        <v>43</v>
      </c>
      <c r="F24" s="3" t="s">
        <v>94</v>
      </c>
      <c r="G24" s="3" t="s">
        <v>77</v>
      </c>
      <c r="H24" s="3" t="s">
        <v>48</v>
      </c>
      <c r="I24" s="3" t="s">
        <v>48</v>
      </c>
    </row>
    <row r="25" spans="2:9">
      <c r="B25" s="3">
        <v>14</v>
      </c>
      <c r="C25" s="3" t="s">
        <v>43</v>
      </c>
      <c r="D25" s="3" t="s">
        <v>96</v>
      </c>
      <c r="E25" s="3" t="s">
        <v>43</v>
      </c>
      <c r="F25" s="3" t="s">
        <v>94</v>
      </c>
      <c r="G25" s="3" t="s">
        <v>77</v>
      </c>
      <c r="H25" s="3" t="s">
        <v>48</v>
      </c>
      <c r="I25" s="3" t="s">
        <v>48</v>
      </c>
    </row>
    <row r="26" spans="2:9">
      <c r="B26" s="3">
        <v>15</v>
      </c>
      <c r="C26" s="3" t="s">
        <v>43</v>
      </c>
      <c r="D26" s="3" t="s">
        <v>97</v>
      </c>
      <c r="E26" s="3" t="s">
        <v>43</v>
      </c>
      <c r="F26" s="3" t="s">
        <v>80</v>
      </c>
      <c r="G26" s="3" t="s">
        <v>98</v>
      </c>
      <c r="H26" s="3" t="s">
        <v>48</v>
      </c>
      <c r="I26" s="3" t="s">
        <v>48</v>
      </c>
    </row>
    <row r="27" spans="2:9">
      <c r="B27" s="3">
        <v>16</v>
      </c>
      <c r="C27" s="3" t="s">
        <v>43</v>
      </c>
      <c r="D27" s="3" t="s">
        <v>49</v>
      </c>
      <c r="E27" s="3" t="s">
        <v>43</v>
      </c>
      <c r="F27" s="3" t="s">
        <v>45</v>
      </c>
      <c r="G27" s="3" t="s">
        <v>77</v>
      </c>
      <c r="H27" s="3" t="s">
        <v>48</v>
      </c>
      <c r="I27" s="3" t="s">
        <v>48</v>
      </c>
    </row>
    <row r="28" spans="2:9">
      <c r="B28" s="3">
        <v>17</v>
      </c>
      <c r="C28" s="3" t="s">
        <v>43</v>
      </c>
      <c r="D28" s="3" t="s">
        <v>85</v>
      </c>
      <c r="E28" s="3" t="s">
        <v>43</v>
      </c>
      <c r="F28" s="3" t="s">
        <v>83</v>
      </c>
      <c r="G28" s="3" t="s">
        <v>77</v>
      </c>
      <c r="H28" s="3" t="s">
        <v>48</v>
      </c>
      <c r="I28" s="3" t="s">
        <v>48</v>
      </c>
    </row>
    <row r="29" spans="2:9">
      <c r="B29" s="3">
        <v>18</v>
      </c>
      <c r="C29" s="3" t="s">
        <v>43</v>
      </c>
      <c r="D29" s="3" t="s">
        <v>86</v>
      </c>
      <c r="E29" s="3" t="s">
        <v>43</v>
      </c>
      <c r="F29" s="3" t="s">
        <v>83</v>
      </c>
      <c r="G29" s="3" t="s">
        <v>77</v>
      </c>
      <c r="H29" s="3" t="s">
        <v>48</v>
      </c>
      <c r="I29" s="3" t="s">
        <v>48</v>
      </c>
    </row>
    <row r="30" spans="2:9">
      <c r="B30" s="3">
        <v>19</v>
      </c>
      <c r="C30" s="3" t="s">
        <v>43</v>
      </c>
      <c r="D30" s="3" t="s">
        <v>88</v>
      </c>
      <c r="E30" s="3" t="s">
        <v>43</v>
      </c>
      <c r="F30" s="3" t="s">
        <v>83</v>
      </c>
      <c r="G30" s="3" t="s">
        <v>77</v>
      </c>
      <c r="H30" s="3" t="s">
        <v>48</v>
      </c>
      <c r="I30" s="3" t="s">
        <v>48</v>
      </c>
    </row>
    <row r="31" spans="2:9">
      <c r="B31" s="3">
        <v>20</v>
      </c>
      <c r="C31" s="3" t="s">
        <v>43</v>
      </c>
      <c r="D31" s="3" t="s">
        <v>90</v>
      </c>
      <c r="E31" s="3" t="s">
        <v>43</v>
      </c>
      <c r="F31" s="3" t="s">
        <v>83</v>
      </c>
      <c r="G31" s="3" t="s">
        <v>77</v>
      </c>
      <c r="H31" s="3" t="s">
        <v>48</v>
      </c>
      <c r="I31" s="3" t="s">
        <v>48</v>
      </c>
    </row>
    <row r="32" spans="2:9">
      <c r="B32" s="3">
        <v>21</v>
      </c>
      <c r="C32" s="3" t="s">
        <v>43</v>
      </c>
      <c r="D32" s="3" t="s">
        <v>82</v>
      </c>
      <c r="E32" s="3" t="s">
        <v>43</v>
      </c>
      <c r="F32" s="3" t="s">
        <v>83</v>
      </c>
      <c r="G32" s="3" t="s">
        <v>77</v>
      </c>
      <c r="H32" s="3" t="s">
        <v>48</v>
      </c>
      <c r="I32" s="3" t="s">
        <v>48</v>
      </c>
    </row>
    <row r="33" spans="2:9">
      <c r="B33" s="3">
        <v>22</v>
      </c>
      <c r="C33" s="3" t="s">
        <v>43</v>
      </c>
      <c r="D33" s="3" t="s">
        <v>84</v>
      </c>
      <c r="E33" s="3" t="s">
        <v>43</v>
      </c>
      <c r="F33" s="3" t="s">
        <v>83</v>
      </c>
      <c r="G33" s="3" t="s">
        <v>77</v>
      </c>
      <c r="H33" s="3" t="s">
        <v>48</v>
      </c>
      <c r="I33" s="3" t="s">
        <v>48</v>
      </c>
    </row>
    <row r="34" spans="2:9">
      <c r="B34" s="3">
        <v>23</v>
      </c>
      <c r="C34" s="3" t="s">
        <v>43</v>
      </c>
      <c r="D34" s="3" t="s">
        <v>79</v>
      </c>
      <c r="E34" s="3" t="s">
        <v>43</v>
      </c>
      <c r="F34" s="3" t="s">
        <v>80</v>
      </c>
      <c r="G34" s="3" t="s">
        <v>87</v>
      </c>
      <c r="H34" s="3" t="s">
        <v>48</v>
      </c>
      <c r="I34" s="3" t="s">
        <v>48</v>
      </c>
    </row>
    <row r="35" spans="2:9">
      <c r="B35" s="3">
        <v>24</v>
      </c>
      <c r="C35" s="3" t="s">
        <v>43</v>
      </c>
      <c r="D35" s="3" t="s">
        <v>78</v>
      </c>
      <c r="E35" s="3" t="s">
        <v>43</v>
      </c>
      <c r="F35" s="3" t="s">
        <v>43</v>
      </c>
      <c r="G35" s="3" t="s">
        <v>111</v>
      </c>
      <c r="H35" s="3" t="s">
        <v>48</v>
      </c>
      <c r="I35" s="3" t="s">
        <v>48</v>
      </c>
    </row>
    <row r="36" spans="2:9">
      <c r="B36" s="3">
        <v>25</v>
      </c>
      <c r="C36" s="3" t="s">
        <v>43</v>
      </c>
      <c r="D36" s="3" t="s">
        <v>91</v>
      </c>
      <c r="E36" s="3" t="s">
        <v>43</v>
      </c>
      <c r="F36" s="3" t="s">
        <v>83</v>
      </c>
      <c r="G36" s="3" t="s">
        <v>77</v>
      </c>
      <c r="H36" s="3" t="s">
        <v>48</v>
      </c>
      <c r="I36" s="3" t="s">
        <v>48</v>
      </c>
    </row>
    <row r="37" spans="2:9">
      <c r="B37" s="3">
        <v>26</v>
      </c>
      <c r="C37" s="3" t="s">
        <v>43</v>
      </c>
      <c r="D37" s="3" t="s">
        <v>92</v>
      </c>
      <c r="E37" s="3" t="s">
        <v>43</v>
      </c>
      <c r="F37" s="3" t="s">
        <v>43</v>
      </c>
      <c r="G37" s="3" t="s">
        <v>111</v>
      </c>
      <c r="H37" s="3" t="s">
        <v>48</v>
      </c>
      <c r="I37" s="3" t="s">
        <v>48</v>
      </c>
    </row>
    <row r="38" spans="2:9">
      <c r="B38" s="3">
        <v>27</v>
      </c>
      <c r="C38" s="3" t="s">
        <v>43</v>
      </c>
      <c r="D38" s="3" t="s">
        <v>93</v>
      </c>
      <c r="E38" s="3" t="s">
        <v>43</v>
      </c>
      <c r="F38" s="3" t="s">
        <v>94</v>
      </c>
      <c r="G38" s="3" t="s">
        <v>77</v>
      </c>
      <c r="H38" s="3" t="s">
        <v>48</v>
      </c>
      <c r="I38" s="3" t="s">
        <v>48</v>
      </c>
    </row>
    <row r="39" spans="2:9">
      <c r="B39" s="3">
        <v>28</v>
      </c>
      <c r="C39" s="3" t="s">
        <v>43</v>
      </c>
      <c r="D39" s="3" t="s">
        <v>95</v>
      </c>
      <c r="E39" s="3" t="s">
        <v>43</v>
      </c>
      <c r="F39" s="3" t="s">
        <v>94</v>
      </c>
      <c r="G39" s="3" t="s">
        <v>77</v>
      </c>
      <c r="H39" s="3" t="s">
        <v>48</v>
      </c>
      <c r="I39" s="3" t="s">
        <v>48</v>
      </c>
    </row>
    <row r="40" spans="2:9">
      <c r="B40" s="3">
        <v>29</v>
      </c>
      <c r="C40" s="3" t="s">
        <v>43</v>
      </c>
      <c r="D40" s="3" t="s">
        <v>97</v>
      </c>
      <c r="E40" s="3" t="s">
        <v>43</v>
      </c>
      <c r="F40" s="3" t="s">
        <v>80</v>
      </c>
      <c r="G40" s="3" t="s">
        <v>89</v>
      </c>
      <c r="H40" s="3" t="s">
        <v>48</v>
      </c>
      <c r="I40" s="3" t="s">
        <v>48</v>
      </c>
    </row>
    <row r="41" spans="2:9">
      <c r="B41" s="3">
        <v>30</v>
      </c>
      <c r="C41" s="3" t="s">
        <v>43</v>
      </c>
      <c r="D41" s="3" t="s">
        <v>96</v>
      </c>
      <c r="E41" s="3" t="s">
        <v>43</v>
      </c>
      <c r="F41" s="3" t="s">
        <v>94</v>
      </c>
      <c r="G41" s="3" t="s">
        <v>77</v>
      </c>
      <c r="H41" s="3" t="s">
        <v>48</v>
      </c>
      <c r="I41" s="3" t="s">
        <v>48</v>
      </c>
    </row>
    <row r="42" spans="2:9">
      <c r="B42" s="3">
        <v>31</v>
      </c>
      <c r="C42" s="3" t="s">
        <v>43</v>
      </c>
      <c r="D42" s="3" t="s">
        <v>50</v>
      </c>
      <c r="E42" s="3" t="s">
        <v>43</v>
      </c>
      <c r="F42" s="3" t="s">
        <v>45</v>
      </c>
      <c r="G42" s="3" t="s">
        <v>77</v>
      </c>
      <c r="H42" s="3" t="s">
        <v>48</v>
      </c>
      <c r="I42" s="3" t="s">
        <v>48</v>
      </c>
    </row>
    <row r="43" spans="2:9">
      <c r="B43" s="3">
        <v>32</v>
      </c>
      <c r="C43" s="3" t="s">
        <v>43</v>
      </c>
      <c r="D43" s="3" t="s">
        <v>93</v>
      </c>
      <c r="E43" s="3" t="s">
        <v>43</v>
      </c>
      <c r="F43" s="3" t="s">
        <v>94</v>
      </c>
      <c r="G43" s="3" t="s">
        <v>101</v>
      </c>
      <c r="H43" s="3" t="s">
        <v>48</v>
      </c>
      <c r="I43" s="3" t="s">
        <v>48</v>
      </c>
    </row>
    <row r="44" spans="2:9">
      <c r="B44" s="3">
        <v>33</v>
      </c>
      <c r="C44" s="3" t="s">
        <v>43</v>
      </c>
      <c r="D44" s="3" t="s">
        <v>95</v>
      </c>
      <c r="E44" s="3" t="s">
        <v>43</v>
      </c>
      <c r="F44" s="3" t="s">
        <v>94</v>
      </c>
      <c r="G44" s="3" t="s">
        <v>77</v>
      </c>
      <c r="H44" s="3" t="s">
        <v>48</v>
      </c>
      <c r="I44" s="3" t="s">
        <v>48</v>
      </c>
    </row>
    <row r="45" spans="2:9">
      <c r="B45" s="3">
        <v>34</v>
      </c>
      <c r="C45" s="3" t="s">
        <v>43</v>
      </c>
      <c r="D45" s="3" t="s">
        <v>97</v>
      </c>
      <c r="E45" s="3" t="s">
        <v>43</v>
      </c>
      <c r="F45" s="3" t="s">
        <v>80</v>
      </c>
      <c r="G45" s="3" t="s">
        <v>102</v>
      </c>
      <c r="H45" s="3" t="s">
        <v>48</v>
      </c>
      <c r="I45" s="3" t="s">
        <v>48</v>
      </c>
    </row>
    <row r="46" spans="2:9">
      <c r="B46" s="3">
        <v>35</v>
      </c>
      <c r="C46" s="3" t="s">
        <v>43</v>
      </c>
      <c r="D46" s="3" t="s">
        <v>96</v>
      </c>
      <c r="E46" s="3" t="s">
        <v>43</v>
      </c>
      <c r="F46" s="3" t="s">
        <v>94</v>
      </c>
      <c r="G46" s="3" t="s">
        <v>77</v>
      </c>
      <c r="H46" s="3" t="s">
        <v>48</v>
      </c>
      <c r="I46" s="3" t="s">
        <v>48</v>
      </c>
    </row>
    <row r="47" spans="2:9">
      <c r="B47" s="3">
        <v>36</v>
      </c>
      <c r="C47" s="3" t="s">
        <v>43</v>
      </c>
      <c r="D47" s="3" t="s">
        <v>78</v>
      </c>
      <c r="E47" s="3" t="s">
        <v>43</v>
      </c>
      <c r="F47" s="3" t="s">
        <v>43</v>
      </c>
      <c r="G47" s="3" t="s">
        <v>111</v>
      </c>
      <c r="H47" s="3" t="s">
        <v>48</v>
      </c>
      <c r="I47" s="3" t="s">
        <v>48</v>
      </c>
    </row>
    <row r="48" spans="2:9">
      <c r="B48" s="3">
        <v>37</v>
      </c>
      <c r="C48" s="3" t="s">
        <v>43</v>
      </c>
      <c r="D48" s="3" t="s">
        <v>79</v>
      </c>
      <c r="E48" s="3" t="s">
        <v>43</v>
      </c>
      <c r="F48" s="3" t="s">
        <v>80</v>
      </c>
      <c r="G48" s="3" t="s">
        <v>103</v>
      </c>
      <c r="H48" s="3" t="s">
        <v>48</v>
      </c>
      <c r="I48" s="3" t="s">
        <v>48</v>
      </c>
    </row>
    <row r="49" spans="2:9">
      <c r="B49" s="3">
        <v>38</v>
      </c>
      <c r="C49" s="3" t="s">
        <v>43</v>
      </c>
      <c r="D49" s="3" t="s">
        <v>84</v>
      </c>
      <c r="E49" s="3" t="s">
        <v>43</v>
      </c>
      <c r="F49" s="3" t="s">
        <v>83</v>
      </c>
      <c r="G49" s="3" t="s">
        <v>77</v>
      </c>
      <c r="H49" s="3" t="s">
        <v>48</v>
      </c>
      <c r="I49" s="3" t="s">
        <v>48</v>
      </c>
    </row>
    <row r="50" spans="2:9">
      <c r="B50" s="3">
        <v>39</v>
      </c>
      <c r="C50" s="3" t="s">
        <v>43</v>
      </c>
      <c r="D50" s="3" t="s">
        <v>85</v>
      </c>
      <c r="E50" s="3" t="s">
        <v>43</v>
      </c>
      <c r="F50" s="3" t="s">
        <v>83</v>
      </c>
      <c r="G50" s="3" t="s">
        <v>77</v>
      </c>
      <c r="H50" s="3" t="s">
        <v>48</v>
      </c>
      <c r="I50" s="3" t="s">
        <v>48</v>
      </c>
    </row>
    <row r="51" spans="2:9">
      <c r="B51" s="3">
        <v>40</v>
      </c>
      <c r="C51" s="3" t="s">
        <v>43</v>
      </c>
      <c r="D51" s="3" t="s">
        <v>92</v>
      </c>
      <c r="E51" s="3" t="s">
        <v>43</v>
      </c>
      <c r="F51" s="3" t="s">
        <v>43</v>
      </c>
      <c r="G51" s="3" t="s">
        <v>111</v>
      </c>
      <c r="H51" s="3" t="s">
        <v>48</v>
      </c>
      <c r="I51" s="3" t="s">
        <v>48</v>
      </c>
    </row>
    <row r="52" spans="2:9">
      <c r="B52" s="3">
        <v>41</v>
      </c>
      <c r="C52" s="3" t="s">
        <v>43</v>
      </c>
      <c r="D52" s="3" t="s">
        <v>91</v>
      </c>
      <c r="E52" s="3" t="s">
        <v>43</v>
      </c>
      <c r="F52" s="3" t="s">
        <v>83</v>
      </c>
      <c r="G52" s="3" t="s">
        <v>77</v>
      </c>
      <c r="H52" s="3" t="s">
        <v>48</v>
      </c>
      <c r="I52" s="3" t="s">
        <v>48</v>
      </c>
    </row>
    <row r="53" spans="2:9">
      <c r="B53" s="3">
        <v>42</v>
      </c>
      <c r="C53" s="3" t="s">
        <v>43</v>
      </c>
      <c r="D53" s="3" t="s">
        <v>88</v>
      </c>
      <c r="E53" s="3" t="s">
        <v>43</v>
      </c>
      <c r="F53" s="3" t="s">
        <v>83</v>
      </c>
      <c r="G53" s="3" t="s">
        <v>89</v>
      </c>
      <c r="H53" s="3" t="s">
        <v>48</v>
      </c>
      <c r="I53" s="3" t="s">
        <v>48</v>
      </c>
    </row>
    <row r="54" spans="2:9">
      <c r="B54" s="3">
        <v>43</v>
      </c>
      <c r="C54" s="3" t="s">
        <v>43</v>
      </c>
      <c r="D54" s="3" t="s">
        <v>90</v>
      </c>
      <c r="E54" s="3" t="s">
        <v>43</v>
      </c>
      <c r="F54" s="3" t="s">
        <v>83</v>
      </c>
      <c r="G54" s="3" t="s">
        <v>77</v>
      </c>
      <c r="H54" s="3" t="s">
        <v>48</v>
      </c>
      <c r="I54" s="3" t="s">
        <v>48</v>
      </c>
    </row>
    <row r="55" spans="2:9">
      <c r="B55" s="3">
        <v>44</v>
      </c>
      <c r="C55" s="3" t="s">
        <v>43</v>
      </c>
      <c r="D55" s="3" t="s">
        <v>86</v>
      </c>
      <c r="E55" s="3" t="s">
        <v>43</v>
      </c>
      <c r="F55" s="3" t="s">
        <v>83</v>
      </c>
      <c r="G55" s="3" t="s">
        <v>89</v>
      </c>
      <c r="H55" s="3" t="s">
        <v>48</v>
      </c>
      <c r="I55" s="3" t="s">
        <v>48</v>
      </c>
    </row>
    <row r="56" spans="2:9">
      <c r="B56" s="3">
        <v>45</v>
      </c>
      <c r="C56" s="3" t="s">
        <v>43</v>
      </c>
      <c r="D56" s="3" t="s">
        <v>82</v>
      </c>
      <c r="E56" s="3" t="s">
        <v>43</v>
      </c>
      <c r="F56" s="3" t="s">
        <v>83</v>
      </c>
      <c r="G56" s="3" t="s">
        <v>77</v>
      </c>
      <c r="H56" s="3" t="s">
        <v>48</v>
      </c>
      <c r="I56" s="3" t="s">
        <v>48</v>
      </c>
    </row>
    <row r="57" spans="2:9">
      <c r="B57" s="3">
        <v>46</v>
      </c>
      <c r="C57" s="3" t="s">
        <v>43</v>
      </c>
      <c r="D57" s="3" t="s">
        <v>44</v>
      </c>
      <c r="E57" s="3" t="s">
        <v>43</v>
      </c>
      <c r="F57" s="3" t="s">
        <v>45</v>
      </c>
      <c r="G57" s="3" t="s">
        <v>77</v>
      </c>
      <c r="H57" s="3" t="s">
        <v>48</v>
      </c>
      <c r="I57" s="3" t="s">
        <v>48</v>
      </c>
    </row>
    <row r="58" spans="2:9">
      <c r="B58" s="3">
        <v>47</v>
      </c>
      <c r="C58" s="3" t="s">
        <v>43</v>
      </c>
      <c r="D58" s="3" t="s">
        <v>78</v>
      </c>
      <c r="E58" s="3" t="s">
        <v>43</v>
      </c>
      <c r="F58" s="3" t="s">
        <v>43</v>
      </c>
      <c r="G58" s="3" t="s">
        <v>111</v>
      </c>
      <c r="H58" s="3" t="s">
        <v>48</v>
      </c>
      <c r="I58" s="3" t="s">
        <v>48</v>
      </c>
    </row>
    <row r="59" spans="2:9">
      <c r="B59" s="3">
        <v>48</v>
      </c>
      <c r="C59" s="3" t="s">
        <v>43</v>
      </c>
      <c r="D59" s="3" t="s">
        <v>79</v>
      </c>
      <c r="E59" s="3" t="s">
        <v>43</v>
      </c>
      <c r="F59" s="3" t="s">
        <v>80</v>
      </c>
      <c r="G59" s="3" t="s">
        <v>105</v>
      </c>
      <c r="H59" s="3" t="s">
        <v>48</v>
      </c>
      <c r="I59" s="3" t="s">
        <v>48</v>
      </c>
    </row>
    <row r="60" spans="2:9">
      <c r="B60" s="3">
        <v>49</v>
      </c>
      <c r="C60" s="3" t="s">
        <v>43</v>
      </c>
      <c r="D60" s="3" t="s">
        <v>82</v>
      </c>
      <c r="E60" s="3" t="s">
        <v>43</v>
      </c>
      <c r="F60" s="3" t="s">
        <v>83</v>
      </c>
      <c r="G60" s="3" t="s">
        <v>77</v>
      </c>
      <c r="H60" s="3" t="s">
        <v>48</v>
      </c>
      <c r="I60" s="3" t="s">
        <v>48</v>
      </c>
    </row>
    <row r="61" spans="2:9">
      <c r="B61" s="3">
        <v>50</v>
      </c>
      <c r="C61" s="3" t="s">
        <v>43</v>
      </c>
      <c r="D61" s="3" t="s">
        <v>84</v>
      </c>
      <c r="E61" s="3" t="s">
        <v>43</v>
      </c>
      <c r="F61" s="3" t="s">
        <v>83</v>
      </c>
      <c r="G61" s="3" t="s">
        <v>77</v>
      </c>
      <c r="H61" s="3" t="s">
        <v>48</v>
      </c>
      <c r="I61" s="3" t="s">
        <v>48</v>
      </c>
    </row>
    <row r="62" spans="2:9">
      <c r="B62" s="3">
        <v>51</v>
      </c>
      <c r="C62" s="3" t="s">
        <v>43</v>
      </c>
      <c r="D62" s="3" t="s">
        <v>85</v>
      </c>
      <c r="E62" s="3" t="s">
        <v>43</v>
      </c>
      <c r="F62" s="3" t="s">
        <v>83</v>
      </c>
      <c r="G62" s="3" t="s">
        <v>77</v>
      </c>
      <c r="H62" s="3" t="s">
        <v>48</v>
      </c>
      <c r="I62" s="3" t="s">
        <v>48</v>
      </c>
    </row>
    <row r="63" spans="2:9">
      <c r="B63" s="3">
        <v>52</v>
      </c>
      <c r="C63" s="3" t="s">
        <v>43</v>
      </c>
      <c r="D63" s="3" t="s">
        <v>86</v>
      </c>
      <c r="E63" s="3" t="s">
        <v>43</v>
      </c>
      <c r="F63" s="3" t="s">
        <v>83</v>
      </c>
      <c r="G63" s="3" t="s">
        <v>89</v>
      </c>
      <c r="H63" s="3" t="s">
        <v>48</v>
      </c>
      <c r="I63" s="3" t="s">
        <v>48</v>
      </c>
    </row>
    <row r="64" spans="2:9">
      <c r="B64" s="3">
        <v>53</v>
      </c>
      <c r="C64" s="3" t="s">
        <v>43</v>
      </c>
      <c r="D64" s="3" t="s">
        <v>88</v>
      </c>
      <c r="E64" s="3" t="s">
        <v>43</v>
      </c>
      <c r="F64" s="3" t="s">
        <v>83</v>
      </c>
      <c r="G64" s="3" t="s">
        <v>89</v>
      </c>
      <c r="H64" s="3" t="s">
        <v>48</v>
      </c>
      <c r="I64" s="3" t="s">
        <v>48</v>
      </c>
    </row>
    <row r="65" spans="2:9">
      <c r="B65" s="3">
        <v>54</v>
      </c>
      <c r="C65" s="3" t="s">
        <v>43</v>
      </c>
      <c r="D65" s="3" t="s">
        <v>90</v>
      </c>
      <c r="E65" s="3" t="s">
        <v>43</v>
      </c>
      <c r="F65" s="3" t="s">
        <v>83</v>
      </c>
      <c r="G65" s="3" t="s">
        <v>77</v>
      </c>
      <c r="H65" s="3" t="s">
        <v>48</v>
      </c>
      <c r="I65" s="3" t="s">
        <v>48</v>
      </c>
    </row>
    <row r="66" spans="2:9">
      <c r="B66" s="3">
        <v>55</v>
      </c>
      <c r="C66" s="3" t="s">
        <v>43</v>
      </c>
      <c r="D66" s="3" t="s">
        <v>91</v>
      </c>
      <c r="E66" s="3" t="s">
        <v>43</v>
      </c>
      <c r="F66" s="3" t="s">
        <v>83</v>
      </c>
      <c r="G66" s="3" t="s">
        <v>77</v>
      </c>
      <c r="H66" s="3" t="s">
        <v>48</v>
      </c>
      <c r="I66" s="3" t="s">
        <v>48</v>
      </c>
    </row>
    <row r="67" spans="2:9">
      <c r="B67" s="3">
        <v>56</v>
      </c>
      <c r="C67" s="3" t="s">
        <v>43</v>
      </c>
      <c r="D67" s="3" t="s">
        <v>92</v>
      </c>
      <c r="E67" s="3" t="s">
        <v>43</v>
      </c>
      <c r="F67" s="3" t="s">
        <v>43</v>
      </c>
      <c r="G67" s="3" t="s">
        <v>111</v>
      </c>
      <c r="H67" s="3" t="s">
        <v>48</v>
      </c>
      <c r="I67" s="3" t="s">
        <v>48</v>
      </c>
    </row>
    <row r="68" spans="2:9">
      <c r="B68" s="3">
        <v>57</v>
      </c>
      <c r="C68" s="3" t="s">
        <v>43</v>
      </c>
      <c r="D68" s="3" t="s">
        <v>93</v>
      </c>
      <c r="E68" s="3" t="s">
        <v>43</v>
      </c>
      <c r="F68" s="3" t="s">
        <v>94</v>
      </c>
      <c r="G68" s="3" t="s">
        <v>101</v>
      </c>
      <c r="H68" s="3" t="s">
        <v>48</v>
      </c>
      <c r="I68" s="3" t="s">
        <v>48</v>
      </c>
    </row>
    <row r="69" spans="2:9">
      <c r="B69" s="3">
        <v>58</v>
      </c>
      <c r="C69" s="3" t="s">
        <v>43</v>
      </c>
      <c r="D69" s="3" t="s">
        <v>95</v>
      </c>
      <c r="E69" s="3" t="s">
        <v>43</v>
      </c>
      <c r="F69" s="3" t="s">
        <v>94</v>
      </c>
      <c r="G69" s="3" t="s">
        <v>77</v>
      </c>
      <c r="H69" s="3" t="s">
        <v>48</v>
      </c>
      <c r="I69" s="3" t="s">
        <v>48</v>
      </c>
    </row>
    <row r="70" spans="2:9">
      <c r="B70" s="3">
        <v>59</v>
      </c>
      <c r="C70" s="3" t="s">
        <v>43</v>
      </c>
      <c r="D70" s="3" t="s">
        <v>97</v>
      </c>
      <c r="E70" s="3" t="s">
        <v>43</v>
      </c>
      <c r="F70" s="3" t="s">
        <v>80</v>
      </c>
      <c r="G70" s="3" t="s">
        <v>102</v>
      </c>
      <c r="H70" s="3" t="s">
        <v>48</v>
      </c>
      <c r="I70" s="3" t="s">
        <v>48</v>
      </c>
    </row>
    <row r="71" spans="2:9">
      <c r="B71" s="3">
        <v>60</v>
      </c>
      <c r="C71" s="3" t="s">
        <v>43</v>
      </c>
      <c r="D71" s="3" t="s">
        <v>96</v>
      </c>
      <c r="E71" s="3" t="s">
        <v>43</v>
      </c>
      <c r="F71" s="3" t="s">
        <v>94</v>
      </c>
      <c r="G71" s="3" t="s">
        <v>77</v>
      </c>
      <c r="H71" s="3" t="s">
        <v>48</v>
      </c>
      <c r="I71" s="3" t="s">
        <v>48</v>
      </c>
    </row>
  </sheetData>
  <mergeCells count="44">
    <mergeCell ref="Q12:U12"/>
    <mergeCell ref="Q13:U13"/>
    <mergeCell ref="Q14:U14"/>
    <mergeCell ref="Q15:U15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  <mergeCell ref="K12:O12"/>
    <mergeCell ref="K13:O13"/>
    <mergeCell ref="K14:O14"/>
    <mergeCell ref="K15:O15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BOQ Price Bid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Sarvesh Patil</cp:lastModifiedBy>
  <dcterms:modified xsi:type="dcterms:W3CDTF">2024-05-27T08:06:29Z</dcterms:modified>
</cp:coreProperties>
</file>