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U16" i="1" l="1"/>
  <c r="U15" i="1"/>
  <c r="U13" i="1"/>
  <c r="U12" i="1"/>
  <c r="T12" i="1"/>
  <c r="P12" i="1"/>
  <c r="H12" i="2"/>
  <c r="N12" i="2"/>
  <c r="J12" i="2"/>
  <c r="L15" i="2"/>
  <c r="L14" i="2"/>
  <c r="L13" i="2"/>
  <c r="L12" i="2" l="1"/>
</calcChain>
</file>

<file path=xl/sharedStrings.xml><?xml version="1.0" encoding="utf-8"?>
<sst xmlns="http://schemas.openxmlformats.org/spreadsheetml/2006/main" count="455" uniqueCount="99">
  <si>
    <t>RFQ No: R0639
 COST COMPARISON REPORT</t>
  </si>
  <si>
    <t>Comp. Date : 27/03/2024</t>
  </si>
  <si>
    <t>Vendor Name : Style Works (RV232422644)</t>
  </si>
  <si>
    <t>Vendor Name : Amardeep Designs India Private Limited (RV232417518)</t>
  </si>
  <si>
    <t>RFQ #: R0639</t>
  </si>
  <si>
    <t>Contact Name : Narottam Mewada</t>
  </si>
  <si>
    <t>Contact Name : Nilesh Doshi/Chaitali Kaul</t>
  </si>
  <si>
    <t>RFQ Date : 26/03/2024 13:25:24</t>
  </si>
  <si>
    <t xml:space="preserve">Vendor City : </t>
  </si>
  <si>
    <t>BCD Date : 28/03/2024 23:25:00</t>
  </si>
  <si>
    <t xml:space="preserve">Telephone # : </t>
  </si>
  <si>
    <t>Mobile # : 9987014320</t>
  </si>
  <si>
    <t xml:space="preserve">Mobile # : </t>
  </si>
  <si>
    <t>PR Number : Semolina-2324-00480</t>
  </si>
  <si>
    <t>Email : styleworksfurniture@yahoo.com</t>
  </si>
  <si>
    <t>Email : chaitali@amardeepdesign.com</t>
  </si>
  <si>
    <t>Package / RFQ Name : Loose Furniture BOQ for LKN Dom Seating space D-21a...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</si>
  <si>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</si>
  <si>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</si>
  <si>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</si>
  <si>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</si>
  <si>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</si>
  <si>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</si>
  <si>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</si>
  <si>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</si>
  <si>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</si>
  <si>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</si>
  <si>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</si>
  <si>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</si>
  <si>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</si>
  <si>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</si>
  <si>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</si>
  <si>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</si>
  <si>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</si>
  <si>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</si>
  <si>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</si>
  <si>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</si>
  <si>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</si>
  <si>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</si>
  <si>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</si>
  <si>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</si>
  <si>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</si>
  <si>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Loose Furniture - Chair and Table </t>
  </si>
  <si>
    <t>no</t>
  </si>
  <si>
    <t>Style Works</t>
  </si>
  <si>
    <t>0.00</t>
  </si>
  <si>
    <t>Item Total</t>
  </si>
  <si>
    <t>42,739.20</t>
  </si>
  <si>
    <t>61,200.00</t>
  </si>
  <si>
    <t>Discount Total Value</t>
  </si>
  <si>
    <t>Grand Dis. Amt</t>
  </si>
  <si>
    <t>GST Total Amount</t>
  </si>
  <si>
    <t>Net Landed Cost</t>
  </si>
  <si>
    <t>INR</t>
  </si>
  <si>
    <t>280,179.20</t>
  </si>
  <si>
    <t>401,200.00</t>
  </si>
  <si>
    <t>Vendor Status</t>
  </si>
  <si>
    <t>Sr No.</t>
  </si>
  <si>
    <t>Vendor Code</t>
  </si>
  <si>
    <t>Vendor Name</t>
  </si>
  <si>
    <t>Status</t>
  </si>
  <si>
    <t>Remarks</t>
  </si>
  <si>
    <t>RV232422644</t>
  </si>
  <si>
    <t>Participate</t>
  </si>
  <si>
    <t>T053065</t>
  </si>
  <si>
    <t>Amar Sofa Maker</t>
  </si>
  <si>
    <t>Not Participate</t>
  </si>
  <si>
    <t>RV232422557</t>
  </si>
  <si>
    <t>Amardeep Designs India Private Limited</t>
  </si>
  <si>
    <t>RV232417518</t>
  </si>
  <si>
    <t>RV232417425</t>
  </si>
  <si>
    <t>Smart Seating</t>
  </si>
  <si>
    <t>T053047</t>
  </si>
  <si>
    <t>RUDRA SARVAIYA</t>
  </si>
  <si>
    <t>Vendor Name : Style Works</t>
  </si>
  <si>
    <t>Vendor Name : Amardeep Designs India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</si>
  <si>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</si>
  <si>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</si>
  <si>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</si>
  <si>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</si>
  <si>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</si>
  <si>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</si>
  <si>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</si>
  <si>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Loose Furniture for LKN Dom Seating space D-21a</t>
  </si>
  <si>
    <t>1.000</t>
  </si>
  <si>
    <t>Chair Legs and frame in M.S. powder coated  with  Leatherite in beige color.
size - Dimensions : 56 x 60 x h82 cm.
Seat Height : 49 cm.
Arm Height : at the front: 69 cm, in the center: 73 cm.
Seat Depth : 50 cm.
FRAME &amp; Material - Black 
powder coated 
metal base
Color - TAN FAUX- LEATHER</t>
  </si>
  <si>
    <t>nos</t>
  </si>
  <si>
    <t>8.000</t>
  </si>
  <si>
    <t>Chair Legs and frame in M.S. powder coated  with  Leatherite in beige color.
size - Dimensions : 46 x 50 x h93 cm.
Seat Height: 65 CM
FRAME &amp; Material - Black 
powder coated 
metal base
Color - TAN FAUX- LEATHER</t>
  </si>
  <si>
    <t>Table Top to be Finished wIth South Black granite -polished and the legs to Black Powder coated MS Leg bolted on floor.
Dimensions:
600mmx600mm,, H-750mm
TOP - South 
Black granite 
-polished
Material - Black 
Powder coated MS Leg bolted on floor
Color - Black Powder Coating</t>
  </si>
  <si>
    <t xml:space="preserve">Quote Currency : </t>
  </si>
  <si>
    <t>Last PO Unit Rate</t>
  </si>
  <si>
    <t>Last PO Total Value</t>
  </si>
  <si>
    <t>Score</t>
  </si>
  <si>
    <t>Justification</t>
  </si>
  <si>
    <t>Vendor Name : Amar Sofa</t>
  </si>
  <si>
    <t>Contact Name : Ritesh Gohil</t>
  </si>
  <si>
    <t xml:space="preserve">Email : </t>
  </si>
  <si>
    <t>Round # :  (RFQ)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</si>
</sst>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6" fillId="0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opLeftCell="D1" workbookViewId="0">
      <selection activeCell="V12" sqref="V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4" width="9.140625" style="1" customWidth="1"/>
  </cols>
  <sheetData>
    <row r="1" spans="2:29">
      <c r="B1" s="22"/>
      <c r="C1" s="22"/>
      <c r="D1" s="24" t="s">
        <v>0</v>
      </c>
      <c r="E1" s="24" t="s">
        <v>0</v>
      </c>
      <c r="F1" s="25" t="s">
        <v>0</v>
      </c>
      <c r="G1" s="28" t="s">
        <v>1</v>
      </c>
      <c r="H1" s="28" t="s">
        <v>1</v>
      </c>
      <c r="I1" s="28" t="s">
        <v>1</v>
      </c>
      <c r="J1" s="34" t="s">
        <v>2</v>
      </c>
      <c r="K1" s="34"/>
      <c r="L1" s="35"/>
      <c r="M1" s="35"/>
      <c r="N1" s="35"/>
      <c r="O1" s="35"/>
      <c r="P1" s="34" t="s">
        <v>95</v>
      </c>
      <c r="Q1" s="34"/>
      <c r="R1" s="35"/>
      <c r="S1" s="35"/>
      <c r="T1" s="35"/>
      <c r="U1" s="35"/>
      <c r="V1" s="34" t="s">
        <v>3</v>
      </c>
      <c r="W1" s="34"/>
      <c r="X1" s="35"/>
      <c r="Y1" s="35"/>
      <c r="Z1" s="35"/>
      <c r="AA1" s="35"/>
    </row>
    <row r="2" spans="2:29">
      <c r="B2" s="23"/>
      <c r="C2" s="23"/>
      <c r="D2" s="26" t="s">
        <v>0</v>
      </c>
      <c r="E2" s="26" t="s">
        <v>0</v>
      </c>
      <c r="F2" s="27" t="s">
        <v>0</v>
      </c>
      <c r="G2" s="29" t="s">
        <v>4</v>
      </c>
      <c r="H2" s="29" t="s">
        <v>4</v>
      </c>
      <c r="I2" s="29" t="s">
        <v>4</v>
      </c>
      <c r="J2" s="36" t="s">
        <v>5</v>
      </c>
      <c r="K2" s="36"/>
      <c r="L2" s="37"/>
      <c r="M2" s="37"/>
      <c r="N2" s="37"/>
      <c r="O2" s="37"/>
      <c r="P2" s="36" t="s">
        <v>96</v>
      </c>
      <c r="Q2" s="36"/>
      <c r="R2" s="37"/>
      <c r="S2" s="37"/>
      <c r="T2" s="37"/>
      <c r="U2" s="37"/>
      <c r="V2" s="36" t="s">
        <v>6</v>
      </c>
      <c r="W2" s="36"/>
      <c r="X2" s="37"/>
      <c r="Y2" s="37"/>
      <c r="Z2" s="37"/>
      <c r="AA2" s="37"/>
      <c r="AB2" s="8"/>
      <c r="AC2" s="8"/>
    </row>
    <row r="3" spans="2:29">
      <c r="B3" s="23"/>
      <c r="C3" s="23"/>
      <c r="D3" s="26" t="s">
        <v>0</v>
      </c>
      <c r="E3" s="26" t="s">
        <v>0</v>
      </c>
      <c r="F3" s="27" t="s">
        <v>0</v>
      </c>
      <c r="G3" s="29" t="s">
        <v>7</v>
      </c>
      <c r="H3" s="29" t="s">
        <v>7</v>
      </c>
      <c r="I3" s="29" t="s">
        <v>7</v>
      </c>
      <c r="J3" s="36" t="s">
        <v>8</v>
      </c>
      <c r="K3" s="36"/>
      <c r="L3" s="37"/>
      <c r="M3" s="37"/>
      <c r="N3" s="37"/>
      <c r="O3" s="37"/>
      <c r="P3" s="36" t="s">
        <v>8</v>
      </c>
      <c r="Q3" s="36"/>
      <c r="R3" s="37"/>
      <c r="S3" s="37"/>
      <c r="T3" s="37"/>
      <c r="U3" s="37"/>
      <c r="V3" s="36" t="s">
        <v>8</v>
      </c>
      <c r="W3" s="36"/>
      <c r="X3" s="37"/>
      <c r="Y3" s="37"/>
      <c r="Z3" s="37"/>
      <c r="AA3" s="37"/>
      <c r="AB3" s="8"/>
      <c r="AC3" s="8"/>
    </row>
    <row r="4" spans="2:29">
      <c r="B4" s="23"/>
      <c r="C4" s="23"/>
      <c r="D4" s="26" t="s">
        <v>0</v>
      </c>
      <c r="E4" s="26" t="s">
        <v>0</v>
      </c>
      <c r="F4" s="27" t="s">
        <v>0</v>
      </c>
      <c r="G4" s="29" t="s">
        <v>9</v>
      </c>
      <c r="H4" s="29" t="s">
        <v>9</v>
      </c>
      <c r="I4" s="29" t="s">
        <v>9</v>
      </c>
      <c r="J4" s="36" t="s">
        <v>10</v>
      </c>
      <c r="K4" s="36"/>
      <c r="L4" s="37"/>
      <c r="M4" s="37"/>
      <c r="N4" s="37"/>
      <c r="O4" s="37"/>
      <c r="P4" s="36" t="s">
        <v>10</v>
      </c>
      <c r="Q4" s="36"/>
      <c r="R4" s="37"/>
      <c r="S4" s="37"/>
      <c r="T4" s="37"/>
      <c r="U4" s="37"/>
      <c r="V4" s="36" t="s">
        <v>10</v>
      </c>
      <c r="W4" s="36"/>
      <c r="X4" s="37"/>
      <c r="Y4" s="37"/>
      <c r="Z4" s="37"/>
      <c r="AA4" s="37"/>
      <c r="AB4" s="8"/>
      <c r="AC4" s="8"/>
    </row>
    <row r="5" spans="2:29">
      <c r="B5" s="23"/>
      <c r="C5" s="23"/>
      <c r="D5" s="26" t="s">
        <v>0</v>
      </c>
      <c r="E5" s="26" t="s">
        <v>0</v>
      </c>
      <c r="F5" s="27" t="s">
        <v>0</v>
      </c>
      <c r="G5" s="23"/>
      <c r="H5" s="23"/>
      <c r="I5" s="23"/>
      <c r="J5" s="36" t="s">
        <v>11</v>
      </c>
      <c r="K5" s="36"/>
      <c r="L5" s="37"/>
      <c r="M5" s="37"/>
      <c r="N5" s="37"/>
      <c r="O5" s="37"/>
      <c r="P5" s="36" t="s">
        <v>12</v>
      </c>
      <c r="Q5" s="36"/>
      <c r="R5" s="37"/>
      <c r="S5" s="37"/>
      <c r="T5" s="37"/>
      <c r="U5" s="37"/>
      <c r="V5" s="36" t="s">
        <v>12</v>
      </c>
      <c r="W5" s="36"/>
      <c r="X5" s="37"/>
      <c r="Y5" s="37"/>
      <c r="Z5" s="37"/>
      <c r="AA5" s="37"/>
      <c r="AB5" s="8"/>
      <c r="AC5" s="8"/>
    </row>
    <row r="6" spans="2:29">
      <c r="B6" s="30" t="s">
        <v>13</v>
      </c>
      <c r="C6" s="30" t="s">
        <v>13</v>
      </c>
      <c r="D6" s="30" t="s">
        <v>13</v>
      </c>
      <c r="E6" s="30" t="s">
        <v>13</v>
      </c>
      <c r="F6" s="30" t="s">
        <v>13</v>
      </c>
      <c r="G6" s="30" t="s">
        <v>13</v>
      </c>
      <c r="H6" s="30" t="s">
        <v>13</v>
      </c>
      <c r="I6" s="30" t="s">
        <v>13</v>
      </c>
      <c r="J6" s="38" t="s">
        <v>14</v>
      </c>
      <c r="K6" s="38"/>
      <c r="L6" s="39"/>
      <c r="M6" s="39"/>
      <c r="N6" s="39"/>
      <c r="O6" s="39"/>
      <c r="P6" s="38" t="s">
        <v>97</v>
      </c>
      <c r="Q6" s="38"/>
      <c r="R6" s="39"/>
      <c r="S6" s="39"/>
      <c r="T6" s="39"/>
      <c r="U6" s="39"/>
      <c r="V6" s="38" t="s">
        <v>15</v>
      </c>
      <c r="W6" s="38"/>
      <c r="X6" s="39"/>
      <c r="Y6" s="39"/>
      <c r="Z6" s="39"/>
      <c r="AA6" s="39"/>
      <c r="AB6" s="8"/>
      <c r="AC6" s="8"/>
    </row>
    <row r="7" spans="2:29">
      <c r="B7" s="31" t="s">
        <v>16</v>
      </c>
      <c r="C7" s="31" t="s">
        <v>16</v>
      </c>
      <c r="D7" s="31" t="s">
        <v>16</v>
      </c>
      <c r="E7" s="31" t="s">
        <v>16</v>
      </c>
      <c r="F7" s="31" t="s">
        <v>16</v>
      </c>
      <c r="G7" s="31" t="s">
        <v>16</v>
      </c>
      <c r="H7" s="31" t="s">
        <v>16</v>
      </c>
      <c r="I7" s="31" t="s">
        <v>16</v>
      </c>
      <c r="J7" s="38" t="s">
        <v>17</v>
      </c>
      <c r="K7" s="38"/>
      <c r="L7" s="39"/>
      <c r="M7" s="39"/>
      <c r="N7" s="39"/>
      <c r="O7" s="39"/>
      <c r="P7" s="38" t="s">
        <v>98</v>
      </c>
      <c r="Q7" s="38"/>
      <c r="R7" s="39"/>
      <c r="S7" s="39"/>
      <c r="T7" s="39"/>
      <c r="U7" s="39"/>
      <c r="V7" s="38" t="s">
        <v>17</v>
      </c>
      <c r="W7" s="38"/>
      <c r="X7" s="39"/>
      <c r="Y7" s="39"/>
      <c r="Z7" s="39"/>
      <c r="AA7" s="39"/>
      <c r="AB7" s="8"/>
      <c r="AC7" s="8"/>
    </row>
    <row r="8" spans="2:29">
      <c r="B8" s="31" t="s">
        <v>18</v>
      </c>
      <c r="C8" s="31" t="s">
        <v>18</v>
      </c>
      <c r="D8" s="31" t="s">
        <v>18</v>
      </c>
      <c r="E8" s="31" t="s">
        <v>18</v>
      </c>
      <c r="F8" s="31" t="s">
        <v>18</v>
      </c>
      <c r="G8" s="31" t="s">
        <v>18</v>
      </c>
      <c r="H8" s="31" t="s">
        <v>18</v>
      </c>
      <c r="I8" s="31" t="s">
        <v>18</v>
      </c>
      <c r="J8" s="38" t="s">
        <v>19</v>
      </c>
      <c r="K8" s="38"/>
      <c r="L8" s="39"/>
      <c r="M8" s="38" t="s">
        <v>20</v>
      </c>
      <c r="N8" s="38"/>
      <c r="O8" s="39"/>
      <c r="P8" s="38" t="s">
        <v>19</v>
      </c>
      <c r="Q8" s="38"/>
      <c r="R8" s="39"/>
      <c r="S8" s="38" t="s">
        <v>20</v>
      </c>
      <c r="T8" s="38"/>
      <c r="U8" s="39"/>
      <c r="V8" s="38" t="s">
        <v>19</v>
      </c>
      <c r="W8" s="38"/>
      <c r="X8" s="39"/>
      <c r="Y8" s="38" t="s">
        <v>20</v>
      </c>
      <c r="Z8" s="38"/>
      <c r="AA8" s="39"/>
      <c r="AB8" s="8"/>
      <c r="AC8" s="8"/>
    </row>
    <row r="9" spans="2:29">
      <c r="B9" s="32" t="s">
        <v>21</v>
      </c>
      <c r="C9" s="32" t="s">
        <v>21</v>
      </c>
      <c r="D9" s="32" t="s">
        <v>21</v>
      </c>
      <c r="E9" s="32" t="s">
        <v>21</v>
      </c>
      <c r="F9" s="32" t="s">
        <v>21</v>
      </c>
      <c r="G9" s="33" t="s">
        <v>22</v>
      </c>
      <c r="H9" s="33" t="s">
        <v>22</v>
      </c>
      <c r="I9" s="33" t="s">
        <v>22</v>
      </c>
      <c r="J9" s="33" t="s">
        <v>23</v>
      </c>
      <c r="K9" s="33"/>
      <c r="L9" s="40"/>
      <c r="M9" s="40"/>
      <c r="N9" s="40"/>
      <c r="O9" s="40"/>
      <c r="P9" s="33" t="s">
        <v>23</v>
      </c>
      <c r="Q9" s="33"/>
      <c r="R9" s="40"/>
      <c r="S9" s="40"/>
      <c r="T9" s="40"/>
      <c r="U9" s="40"/>
      <c r="V9" s="33" t="s">
        <v>23</v>
      </c>
      <c r="W9" s="33"/>
      <c r="X9" s="40"/>
      <c r="Y9" s="40"/>
      <c r="Z9" s="40"/>
      <c r="AA9" s="40"/>
      <c r="AB9" s="8"/>
      <c r="AC9" s="8"/>
    </row>
    <row r="10" spans="2:29">
      <c r="B10" s="32" t="s">
        <v>21</v>
      </c>
      <c r="C10" s="32" t="s">
        <v>21</v>
      </c>
      <c r="D10" s="32" t="s">
        <v>21</v>
      </c>
      <c r="E10" s="32" t="s">
        <v>21</v>
      </c>
      <c r="F10" s="32" t="s">
        <v>21</v>
      </c>
      <c r="G10" s="33" t="s">
        <v>24</v>
      </c>
      <c r="H10" s="33" t="s">
        <v>25</v>
      </c>
      <c r="I10" s="33"/>
      <c r="J10" s="33" t="s">
        <v>26</v>
      </c>
      <c r="K10" s="33"/>
      <c r="L10" s="40"/>
      <c r="M10" s="40"/>
      <c r="N10" s="40"/>
      <c r="O10" s="40"/>
      <c r="P10" s="33" t="s">
        <v>26</v>
      </c>
      <c r="Q10" s="33"/>
      <c r="R10" s="40"/>
      <c r="S10" s="40"/>
      <c r="T10" s="40"/>
      <c r="U10" s="40"/>
      <c r="V10" s="33" t="s">
        <v>26</v>
      </c>
      <c r="W10" s="33"/>
      <c r="X10" s="40"/>
      <c r="Y10" s="40"/>
      <c r="Z10" s="40"/>
      <c r="AA10" s="40"/>
      <c r="AB10" s="8"/>
      <c r="AC10" s="8"/>
    </row>
    <row r="11" spans="2:29" ht="30">
      <c r="B11" s="10" t="s">
        <v>27</v>
      </c>
      <c r="C11" s="10" t="s">
        <v>28</v>
      </c>
      <c r="D11" s="10" t="s">
        <v>29</v>
      </c>
      <c r="E11" s="10" t="s">
        <v>30</v>
      </c>
      <c r="F11" s="10" t="s">
        <v>31</v>
      </c>
      <c r="G11" s="10" t="s">
        <v>32</v>
      </c>
      <c r="H11" s="10" t="s">
        <v>33</v>
      </c>
      <c r="I11" s="10" t="s">
        <v>34</v>
      </c>
      <c r="J11" s="10" t="s">
        <v>35</v>
      </c>
      <c r="K11" s="10" t="s">
        <v>36</v>
      </c>
      <c r="L11" s="11" t="s">
        <v>37</v>
      </c>
      <c r="M11" s="11" t="s">
        <v>38</v>
      </c>
      <c r="N11" s="11" t="s">
        <v>39</v>
      </c>
      <c r="O11" s="11" t="s">
        <v>40</v>
      </c>
      <c r="P11" s="10" t="s">
        <v>35</v>
      </c>
      <c r="Q11" s="10" t="s">
        <v>36</v>
      </c>
      <c r="R11" s="11" t="s">
        <v>37</v>
      </c>
      <c r="S11" s="11" t="s">
        <v>38</v>
      </c>
      <c r="T11" s="11" t="s">
        <v>39</v>
      </c>
      <c r="U11" s="11" t="s">
        <v>40</v>
      </c>
      <c r="V11" s="10" t="s">
        <v>35</v>
      </c>
      <c r="W11" s="10" t="s">
        <v>36</v>
      </c>
      <c r="X11" s="11" t="s">
        <v>37</v>
      </c>
      <c r="Y11" s="11" t="s">
        <v>38</v>
      </c>
      <c r="Z11" s="11" t="s">
        <v>39</v>
      </c>
      <c r="AA11" s="11" t="s">
        <v>40</v>
      </c>
      <c r="AB11" s="17"/>
      <c r="AC11" s="17"/>
    </row>
    <row r="12" spans="2:29" ht="28.5">
      <c r="B12" s="12">
        <v>1</v>
      </c>
      <c r="C12" s="12" t="s">
        <v>41</v>
      </c>
      <c r="D12" s="12" t="s">
        <v>42</v>
      </c>
      <c r="E12" s="12" t="s">
        <v>43</v>
      </c>
      <c r="F12" s="12">
        <v>1</v>
      </c>
      <c r="G12" s="12" t="s">
        <v>41</v>
      </c>
      <c r="H12" s="12">
        <v>237440</v>
      </c>
      <c r="I12" s="12" t="s">
        <v>44</v>
      </c>
      <c r="J12" s="12">
        <v>269600</v>
      </c>
      <c r="K12" s="12">
        <v>0</v>
      </c>
      <c r="L12" s="12">
        <v>18</v>
      </c>
      <c r="M12" s="12" t="s">
        <v>41</v>
      </c>
      <c r="N12" s="74">
        <v>237440</v>
      </c>
      <c r="O12" s="73">
        <v>237440</v>
      </c>
      <c r="P12" s="73">
        <f>'BOQ Price Bid'!L12</f>
        <v>322400</v>
      </c>
      <c r="Q12" s="12">
        <v>0</v>
      </c>
      <c r="R12" s="12">
        <v>18</v>
      </c>
      <c r="S12" s="12" t="s">
        <v>41</v>
      </c>
      <c r="T12" s="73">
        <f>'BOQ Price Bid'!L12</f>
        <v>322400</v>
      </c>
      <c r="U12" s="73">
        <f>T12</f>
        <v>322400</v>
      </c>
      <c r="V12" s="73">
        <v>340000</v>
      </c>
      <c r="W12" s="12">
        <v>0</v>
      </c>
      <c r="X12" s="12">
        <v>18</v>
      </c>
      <c r="Y12" s="12" t="s">
        <v>41</v>
      </c>
      <c r="Z12" s="73">
        <v>340000</v>
      </c>
      <c r="AA12" s="73">
        <v>340000</v>
      </c>
      <c r="AB12" s="13"/>
      <c r="AC12" s="8"/>
    </row>
    <row r="13" spans="2:29">
      <c r="B13" s="41" t="s">
        <v>46</v>
      </c>
      <c r="C13" s="41"/>
      <c r="D13" s="41"/>
      <c r="E13" s="41"/>
      <c r="F13" s="41"/>
      <c r="G13" s="41"/>
      <c r="H13" s="41"/>
      <c r="I13" s="41"/>
      <c r="J13" s="9"/>
      <c r="K13" s="15">
        <v>0</v>
      </c>
      <c r="L13" s="75">
        <v>42739.199999999997</v>
      </c>
      <c r="M13" s="9"/>
      <c r="N13" s="9"/>
      <c r="O13" s="76">
        <v>237440</v>
      </c>
      <c r="P13" s="9"/>
      <c r="Q13" s="15">
        <v>0</v>
      </c>
      <c r="R13" s="75">
        <v>61200</v>
      </c>
      <c r="S13" s="9"/>
      <c r="T13" s="9"/>
      <c r="U13" s="76">
        <f>U12</f>
        <v>322400</v>
      </c>
      <c r="V13" s="9"/>
      <c r="W13" s="15">
        <v>0</v>
      </c>
      <c r="X13" s="75">
        <v>61200</v>
      </c>
      <c r="Y13" s="9"/>
      <c r="Z13" s="9"/>
      <c r="AA13" s="76">
        <v>340000</v>
      </c>
      <c r="AB13" s="8"/>
      <c r="AC13" s="8"/>
    </row>
    <row r="14" spans="2:29">
      <c r="B14" s="33" t="s">
        <v>49</v>
      </c>
      <c r="C14" s="33"/>
      <c r="D14" s="33"/>
      <c r="E14" s="33"/>
      <c r="F14" s="33"/>
      <c r="G14" s="33"/>
      <c r="H14" s="33"/>
      <c r="I14" s="33"/>
      <c r="J14" s="9" t="s">
        <v>50</v>
      </c>
      <c r="K14" s="15">
        <v>0</v>
      </c>
      <c r="L14" s="9"/>
      <c r="M14" s="9"/>
      <c r="N14" s="9"/>
      <c r="O14" s="15">
        <v>0</v>
      </c>
      <c r="P14" s="9" t="s">
        <v>50</v>
      </c>
      <c r="Q14" s="15">
        <v>0</v>
      </c>
      <c r="R14" s="9"/>
      <c r="S14" s="9"/>
      <c r="T14" s="9"/>
      <c r="U14" s="15">
        <v>0</v>
      </c>
      <c r="V14" s="9" t="s">
        <v>50</v>
      </c>
      <c r="W14" s="15">
        <v>0</v>
      </c>
      <c r="X14" s="9"/>
      <c r="Y14" s="9"/>
      <c r="Z14" s="9"/>
      <c r="AA14" s="15">
        <v>0</v>
      </c>
      <c r="AB14" s="8"/>
      <c r="AC14" s="8"/>
    </row>
    <row r="15" spans="2:29">
      <c r="B15" s="41" t="s">
        <v>51</v>
      </c>
      <c r="C15" s="41"/>
      <c r="D15" s="41"/>
      <c r="E15" s="41"/>
      <c r="F15" s="41"/>
      <c r="G15" s="41"/>
      <c r="H15" s="41"/>
      <c r="I15" s="41"/>
      <c r="J15" s="9"/>
      <c r="K15" s="9"/>
      <c r="L15" s="9"/>
      <c r="M15" s="9"/>
      <c r="N15" s="9"/>
      <c r="O15" s="16" t="s">
        <v>47</v>
      </c>
      <c r="P15" s="9"/>
      <c r="Q15" s="9"/>
      <c r="R15" s="9"/>
      <c r="S15" s="9"/>
      <c r="T15" s="9"/>
      <c r="U15" s="16">
        <f>U13*18%</f>
        <v>58032</v>
      </c>
      <c r="V15" s="9"/>
      <c r="W15" s="9"/>
      <c r="X15" s="9"/>
      <c r="Y15" s="9"/>
      <c r="Z15" s="9"/>
      <c r="AA15" s="16" t="s">
        <v>48</v>
      </c>
      <c r="AB15" s="8"/>
      <c r="AC15" s="8"/>
    </row>
    <row r="16" spans="2:29">
      <c r="B16" s="41" t="s">
        <v>52</v>
      </c>
      <c r="C16" s="41"/>
      <c r="D16" s="41"/>
      <c r="E16" s="41"/>
      <c r="F16" s="41"/>
      <c r="G16" s="41"/>
      <c r="H16" s="41"/>
      <c r="I16" s="41"/>
      <c r="J16" s="9"/>
      <c r="K16" s="9"/>
      <c r="L16" s="9"/>
      <c r="M16" s="9"/>
      <c r="N16" s="14" t="s">
        <v>53</v>
      </c>
      <c r="O16" s="16" t="s">
        <v>54</v>
      </c>
      <c r="P16" s="9"/>
      <c r="Q16" s="9"/>
      <c r="R16" s="9"/>
      <c r="S16" s="9"/>
      <c r="T16" s="14" t="s">
        <v>53</v>
      </c>
      <c r="U16" s="76">
        <f>U13+U15</f>
        <v>380432</v>
      </c>
      <c r="V16" s="9"/>
      <c r="W16" s="9"/>
      <c r="X16" s="9"/>
      <c r="Y16" s="9"/>
      <c r="Z16" s="14" t="s">
        <v>53</v>
      </c>
      <c r="AA16" s="16" t="s">
        <v>55</v>
      </c>
      <c r="AB16" s="8"/>
      <c r="AC16" s="8"/>
    </row>
    <row r="17" spans="2:11">
      <c r="B17" s="42" t="s">
        <v>56</v>
      </c>
      <c r="C17" s="43"/>
      <c r="D17" s="43"/>
      <c r="E17" s="43"/>
      <c r="F17" s="43"/>
      <c r="G17" s="43"/>
      <c r="H17" s="43"/>
      <c r="I17" s="43"/>
      <c r="J17" s="42" t="s">
        <v>17</v>
      </c>
      <c r="K17" s="42" t="s">
        <v>17</v>
      </c>
    </row>
    <row r="18" spans="2:11">
      <c r="B18" s="5" t="s">
        <v>57</v>
      </c>
      <c r="C18" s="5" t="s">
        <v>58</v>
      </c>
      <c r="D18" s="42" t="s">
        <v>59</v>
      </c>
      <c r="E18" s="43"/>
      <c r="F18" s="43"/>
      <c r="G18" s="43"/>
      <c r="H18" s="43"/>
      <c r="I18" s="43"/>
      <c r="J18" s="5" t="s">
        <v>60</v>
      </c>
      <c r="K18" s="5" t="s">
        <v>61</v>
      </c>
    </row>
    <row r="19" spans="2:11">
      <c r="B19" s="6">
        <v>1</v>
      </c>
      <c r="C19" s="6" t="s">
        <v>62</v>
      </c>
      <c r="D19" s="44" t="s">
        <v>44</v>
      </c>
      <c r="E19" s="45"/>
      <c r="F19" s="45"/>
      <c r="G19" s="45"/>
      <c r="H19" s="45"/>
      <c r="I19" s="45"/>
      <c r="J19" s="6" t="s">
        <v>63</v>
      </c>
      <c r="K19" s="6" t="s">
        <v>41</v>
      </c>
    </row>
    <row r="20" spans="2:11">
      <c r="B20" s="6">
        <v>2</v>
      </c>
      <c r="C20" s="6" t="s">
        <v>64</v>
      </c>
      <c r="D20" s="44" t="s">
        <v>65</v>
      </c>
      <c r="E20" s="45"/>
      <c r="F20" s="45"/>
      <c r="G20" s="45"/>
      <c r="H20" s="45"/>
      <c r="I20" s="45"/>
      <c r="J20" s="6" t="s">
        <v>66</v>
      </c>
      <c r="K20" s="6" t="s">
        <v>41</v>
      </c>
    </row>
    <row r="21" spans="2:11">
      <c r="B21" s="6">
        <v>3</v>
      </c>
      <c r="C21" s="6" t="s">
        <v>67</v>
      </c>
      <c r="D21" s="44" t="s">
        <v>68</v>
      </c>
      <c r="E21" s="45"/>
      <c r="F21" s="45"/>
      <c r="G21" s="45"/>
      <c r="H21" s="45"/>
      <c r="I21" s="45"/>
      <c r="J21" s="6" t="s">
        <v>63</v>
      </c>
      <c r="K21" s="6" t="s">
        <v>41</v>
      </c>
    </row>
    <row r="22" spans="2:11">
      <c r="B22" s="6">
        <v>4</v>
      </c>
      <c r="C22" s="6" t="s">
        <v>69</v>
      </c>
      <c r="D22" s="44" t="s">
        <v>68</v>
      </c>
      <c r="E22" s="45"/>
      <c r="F22" s="45"/>
      <c r="G22" s="45"/>
      <c r="H22" s="45"/>
      <c r="I22" s="45"/>
      <c r="J22" s="6" t="s">
        <v>63</v>
      </c>
      <c r="K22" s="6" t="s">
        <v>41</v>
      </c>
    </row>
    <row r="23" spans="2:11">
      <c r="B23" s="6">
        <v>5</v>
      </c>
      <c r="C23" s="6" t="s">
        <v>70</v>
      </c>
      <c r="D23" s="44" t="s">
        <v>71</v>
      </c>
      <c r="E23" s="45"/>
      <c r="F23" s="45"/>
      <c r="G23" s="45"/>
      <c r="H23" s="45"/>
      <c r="I23" s="45"/>
      <c r="J23" s="6" t="s">
        <v>66</v>
      </c>
      <c r="K23" s="6" t="s">
        <v>41</v>
      </c>
    </row>
    <row r="24" spans="2:11">
      <c r="B24" s="6">
        <v>6</v>
      </c>
      <c r="C24" s="6" t="s">
        <v>72</v>
      </c>
      <c r="D24" s="44" t="s">
        <v>73</v>
      </c>
      <c r="E24" s="45"/>
      <c r="F24" s="45"/>
      <c r="G24" s="45"/>
      <c r="H24" s="45"/>
      <c r="I24" s="45"/>
      <c r="J24" s="6" t="s">
        <v>66</v>
      </c>
      <c r="K24" s="6" t="s">
        <v>41</v>
      </c>
    </row>
  </sheetData>
  <mergeCells count="60">
    <mergeCell ref="D23:I23"/>
    <mergeCell ref="D24:I24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J17:K17"/>
    <mergeCell ref="D19:I19"/>
    <mergeCell ref="D20:I20"/>
    <mergeCell ref="D21:I21"/>
    <mergeCell ref="D22:I22"/>
    <mergeCell ref="B14:I14"/>
    <mergeCell ref="B15:I15"/>
    <mergeCell ref="B16:I16"/>
    <mergeCell ref="B17:I17"/>
    <mergeCell ref="D18:I18"/>
    <mergeCell ref="B13:I13"/>
    <mergeCell ref="V7:AA7"/>
    <mergeCell ref="V8:X8"/>
    <mergeCell ref="Y8:AA8"/>
    <mergeCell ref="V9:AA9"/>
    <mergeCell ref="V10:AA10"/>
    <mergeCell ref="J10:O10"/>
    <mergeCell ref="V1:AA1"/>
    <mergeCell ref="V2:AA2"/>
    <mergeCell ref="V3:AA3"/>
    <mergeCell ref="V4:AA4"/>
    <mergeCell ref="V5:AA5"/>
    <mergeCell ref="V6:AA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tabSelected="1" workbookViewId="0">
      <selection activeCell="C24" sqref="C24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4" width="22.7109375" style="1" customWidth="1"/>
    <col min="15" max="15" width="9.140625" style="1" customWidth="1"/>
    <col min="16" max="16384" width="9.140625" style="1"/>
  </cols>
  <sheetData>
    <row r="1" spans="2:15">
      <c r="B1" s="22"/>
      <c r="C1" s="22"/>
      <c r="D1" s="24" t="s">
        <v>0</v>
      </c>
      <c r="E1" s="24" t="s">
        <v>0</v>
      </c>
      <c r="F1" s="28" t="s">
        <v>1</v>
      </c>
      <c r="G1" s="28" t="s">
        <v>1</v>
      </c>
      <c r="H1" s="28" t="s">
        <v>1</v>
      </c>
      <c r="I1" s="34" t="s">
        <v>74</v>
      </c>
      <c r="J1" s="34" t="s">
        <v>74</v>
      </c>
      <c r="K1" s="34" t="s">
        <v>95</v>
      </c>
      <c r="L1" s="34" t="s">
        <v>75</v>
      </c>
      <c r="M1" s="34" t="s">
        <v>75</v>
      </c>
      <c r="N1" s="34" t="s">
        <v>75</v>
      </c>
    </row>
    <row r="2" spans="2:15">
      <c r="B2" s="22"/>
      <c r="C2" s="22"/>
      <c r="D2" s="24" t="s">
        <v>0</v>
      </c>
      <c r="E2" s="24" t="s">
        <v>0</v>
      </c>
      <c r="F2" s="28" t="s">
        <v>4</v>
      </c>
      <c r="G2" s="28" t="s">
        <v>4</v>
      </c>
      <c r="H2" s="28" t="s">
        <v>4</v>
      </c>
      <c r="I2" s="48" t="s">
        <v>5</v>
      </c>
      <c r="J2" s="48" t="s">
        <v>5</v>
      </c>
      <c r="K2" s="48" t="s">
        <v>96</v>
      </c>
      <c r="L2" s="48" t="s">
        <v>6</v>
      </c>
      <c r="M2" s="48" t="s">
        <v>6</v>
      </c>
      <c r="N2" s="48" t="s">
        <v>6</v>
      </c>
    </row>
    <row r="3" spans="2:15">
      <c r="B3" s="22"/>
      <c r="C3" s="22"/>
      <c r="D3" s="24" t="s">
        <v>0</v>
      </c>
      <c r="E3" s="24" t="s">
        <v>0</v>
      </c>
      <c r="F3" s="28" t="s">
        <v>7</v>
      </c>
      <c r="G3" s="28" t="s">
        <v>7</v>
      </c>
      <c r="H3" s="28" t="s">
        <v>7</v>
      </c>
      <c r="I3" s="48" t="s">
        <v>8</v>
      </c>
      <c r="J3" s="48" t="s">
        <v>8</v>
      </c>
      <c r="K3" s="48" t="s">
        <v>8</v>
      </c>
      <c r="L3" s="48" t="s">
        <v>8</v>
      </c>
      <c r="M3" s="48" t="s">
        <v>8</v>
      </c>
      <c r="N3" s="48" t="s">
        <v>8</v>
      </c>
    </row>
    <row r="4" spans="2:15">
      <c r="B4" s="22"/>
      <c r="C4" s="22"/>
      <c r="D4" s="24" t="s">
        <v>0</v>
      </c>
      <c r="E4" s="24" t="s">
        <v>0</v>
      </c>
      <c r="F4" s="28" t="s">
        <v>9</v>
      </c>
      <c r="G4" s="28" t="s">
        <v>9</v>
      </c>
      <c r="H4" s="28" t="s">
        <v>9</v>
      </c>
      <c r="I4" s="48" t="s">
        <v>10</v>
      </c>
      <c r="J4" s="48" t="s">
        <v>10</v>
      </c>
      <c r="K4" s="48" t="s">
        <v>10</v>
      </c>
      <c r="L4" s="48" t="s">
        <v>10</v>
      </c>
      <c r="M4" s="48" t="s">
        <v>10</v>
      </c>
      <c r="N4" s="48" t="s">
        <v>10</v>
      </c>
    </row>
    <row r="5" spans="2:15">
      <c r="B5" s="22"/>
      <c r="C5" s="22"/>
      <c r="D5" s="24" t="s">
        <v>0</v>
      </c>
      <c r="E5" s="24" t="s">
        <v>0</v>
      </c>
      <c r="F5" s="22"/>
      <c r="G5" s="22"/>
      <c r="H5" s="22"/>
      <c r="I5" s="48" t="s">
        <v>11</v>
      </c>
      <c r="J5" s="48" t="s">
        <v>11</v>
      </c>
      <c r="K5" s="48" t="s">
        <v>12</v>
      </c>
      <c r="L5" s="48" t="s">
        <v>12</v>
      </c>
      <c r="M5" s="48" t="s">
        <v>12</v>
      </c>
      <c r="N5" s="48" t="s">
        <v>12</v>
      </c>
    </row>
    <row r="6" spans="2:15">
      <c r="B6" s="45" t="s">
        <v>13</v>
      </c>
      <c r="C6" s="45" t="s">
        <v>13</v>
      </c>
      <c r="D6" s="45" t="s">
        <v>13</v>
      </c>
      <c r="E6" s="45" t="s">
        <v>13</v>
      </c>
      <c r="F6" s="45" t="s">
        <v>13</v>
      </c>
      <c r="G6" s="45" t="s">
        <v>13</v>
      </c>
      <c r="H6" s="45" t="s">
        <v>13</v>
      </c>
      <c r="I6" s="46" t="s">
        <v>14</v>
      </c>
      <c r="J6" s="46" t="s">
        <v>14</v>
      </c>
      <c r="K6" s="46" t="s">
        <v>97</v>
      </c>
      <c r="L6" s="46" t="s">
        <v>15</v>
      </c>
      <c r="M6" s="46" t="s">
        <v>15</v>
      </c>
      <c r="N6" s="46" t="s">
        <v>15</v>
      </c>
    </row>
    <row r="7" spans="2:15">
      <c r="B7" s="46" t="s">
        <v>16</v>
      </c>
      <c r="C7" s="46" t="s">
        <v>16</v>
      </c>
      <c r="D7" s="46" t="s">
        <v>16</v>
      </c>
      <c r="E7" s="46" t="s">
        <v>16</v>
      </c>
      <c r="F7" s="46" t="s">
        <v>16</v>
      </c>
      <c r="G7" s="46" t="s">
        <v>16</v>
      </c>
      <c r="H7" s="46" t="s">
        <v>16</v>
      </c>
      <c r="I7" s="46" t="s">
        <v>17</v>
      </c>
      <c r="J7" s="46" t="s">
        <v>17</v>
      </c>
      <c r="K7" s="46" t="s">
        <v>98</v>
      </c>
      <c r="L7" s="46" t="s">
        <v>17</v>
      </c>
      <c r="M7" s="46" t="s">
        <v>17</v>
      </c>
      <c r="N7" s="46" t="s">
        <v>17</v>
      </c>
    </row>
    <row r="8" spans="2:15">
      <c r="B8" s="46" t="s">
        <v>76</v>
      </c>
      <c r="C8" s="46" t="s">
        <v>76</v>
      </c>
      <c r="D8" s="46" t="s">
        <v>76</v>
      </c>
      <c r="E8" s="46" t="s">
        <v>76</v>
      </c>
      <c r="F8" s="46" t="s">
        <v>76</v>
      </c>
      <c r="G8" s="46" t="s">
        <v>76</v>
      </c>
      <c r="H8" s="46" t="s">
        <v>76</v>
      </c>
      <c r="I8" s="46" t="s">
        <v>77</v>
      </c>
      <c r="J8" s="46" t="s">
        <v>77</v>
      </c>
      <c r="K8" s="46" t="s">
        <v>77</v>
      </c>
      <c r="L8" s="46" t="s">
        <v>77</v>
      </c>
      <c r="M8" s="46" t="s">
        <v>77</v>
      </c>
      <c r="N8" s="46" t="s">
        <v>77</v>
      </c>
    </row>
    <row r="9" spans="2:15">
      <c r="B9" s="47" t="s">
        <v>21</v>
      </c>
      <c r="C9" s="47" t="s">
        <v>21</v>
      </c>
      <c r="D9" s="47" t="s">
        <v>21</v>
      </c>
      <c r="E9" s="47" t="s">
        <v>21</v>
      </c>
      <c r="F9" s="46" t="s">
        <v>22</v>
      </c>
      <c r="G9" s="46" t="s">
        <v>22</v>
      </c>
      <c r="H9" s="46" t="s">
        <v>22</v>
      </c>
      <c r="I9" s="46" t="s">
        <v>19</v>
      </c>
      <c r="J9" s="46" t="s">
        <v>19</v>
      </c>
      <c r="K9" s="46" t="s">
        <v>19</v>
      </c>
      <c r="L9" s="46" t="s">
        <v>19</v>
      </c>
      <c r="M9" s="46" t="s">
        <v>19</v>
      </c>
      <c r="N9" s="46" t="s">
        <v>19</v>
      </c>
    </row>
    <row r="10" spans="2:15">
      <c r="B10" s="47" t="s">
        <v>21</v>
      </c>
      <c r="C10" s="47" t="s">
        <v>21</v>
      </c>
      <c r="D10" s="47" t="s">
        <v>21</v>
      </c>
      <c r="E10" s="47" t="s">
        <v>21</v>
      </c>
      <c r="F10" s="46" t="s">
        <v>78</v>
      </c>
      <c r="G10" s="46" t="s">
        <v>78</v>
      </c>
      <c r="H10" s="46" t="s">
        <v>78</v>
      </c>
      <c r="I10" s="46" t="s">
        <v>20</v>
      </c>
      <c r="J10" s="46" t="s">
        <v>20</v>
      </c>
      <c r="K10" s="46" t="s">
        <v>20</v>
      </c>
      <c r="L10" s="46" t="s">
        <v>20</v>
      </c>
      <c r="M10" s="46" t="s">
        <v>20</v>
      </c>
      <c r="N10" s="46" t="s">
        <v>20</v>
      </c>
    </row>
    <row r="11" spans="2:15">
      <c r="B11" s="18" t="s">
        <v>57</v>
      </c>
      <c r="C11" s="18" t="s">
        <v>28</v>
      </c>
      <c r="D11" s="18" t="s">
        <v>79</v>
      </c>
      <c r="E11" s="18" t="s">
        <v>29</v>
      </c>
      <c r="F11" s="18" t="s">
        <v>80</v>
      </c>
      <c r="G11" s="18" t="s">
        <v>31</v>
      </c>
      <c r="H11" s="18" t="s">
        <v>81</v>
      </c>
      <c r="I11" s="18" t="s">
        <v>39</v>
      </c>
      <c r="J11" s="18" t="s">
        <v>82</v>
      </c>
      <c r="K11" s="18" t="s">
        <v>39</v>
      </c>
      <c r="L11" s="18" t="s">
        <v>82</v>
      </c>
      <c r="M11" s="18" t="s">
        <v>39</v>
      </c>
      <c r="N11" s="18" t="s">
        <v>82</v>
      </c>
      <c r="O11" s="4"/>
    </row>
    <row r="12" spans="2:15">
      <c r="B12" s="19">
        <v>1</v>
      </c>
      <c r="C12" s="19" t="s">
        <v>41</v>
      </c>
      <c r="D12" s="19" t="s">
        <v>42</v>
      </c>
      <c r="E12" s="19" t="s">
        <v>83</v>
      </c>
      <c r="F12" s="19" t="s">
        <v>43</v>
      </c>
      <c r="G12" s="19">
        <v>1</v>
      </c>
      <c r="H12" s="68">
        <f>SUM(H13:H15)</f>
        <v>237440</v>
      </c>
      <c r="I12" s="20"/>
      <c r="J12" s="68">
        <f>SUM(J13:J15)</f>
        <v>237440</v>
      </c>
      <c r="K12" s="20"/>
      <c r="L12" s="68">
        <f>SUM(L13:L15)</f>
        <v>322400</v>
      </c>
      <c r="M12" s="20"/>
      <c r="N12" s="68">
        <f>SUM(N13:N15)</f>
        <v>340000</v>
      </c>
      <c r="O12" s="4"/>
    </row>
    <row r="13" spans="2:15">
      <c r="B13" s="4">
        <v>1</v>
      </c>
      <c r="C13" s="4" t="s">
        <v>41</v>
      </c>
      <c r="D13" s="4" t="s">
        <v>85</v>
      </c>
      <c r="E13" s="4" t="s">
        <v>85</v>
      </c>
      <c r="F13" s="4" t="s">
        <v>86</v>
      </c>
      <c r="G13" s="4">
        <v>8</v>
      </c>
      <c r="H13" s="70">
        <v>58400</v>
      </c>
      <c r="I13" s="7">
        <v>7300</v>
      </c>
      <c r="J13" s="71">
        <v>58400</v>
      </c>
      <c r="K13" s="7">
        <v>8900</v>
      </c>
      <c r="L13" s="69">
        <f t="shared" ref="L13:L15" si="0">K13*$G13</f>
        <v>71200</v>
      </c>
      <c r="M13" s="7">
        <v>10500</v>
      </c>
      <c r="N13" s="72">
        <v>84000</v>
      </c>
      <c r="O13" s="4"/>
    </row>
    <row r="14" spans="2:15">
      <c r="B14" s="4">
        <v>2</v>
      </c>
      <c r="C14" s="4" t="s">
        <v>41</v>
      </c>
      <c r="D14" s="4" t="s">
        <v>88</v>
      </c>
      <c r="E14" s="4" t="s">
        <v>88</v>
      </c>
      <c r="F14" s="4" t="s">
        <v>86</v>
      </c>
      <c r="G14" s="4">
        <v>8</v>
      </c>
      <c r="H14" s="70">
        <v>84000</v>
      </c>
      <c r="I14" s="7">
        <v>10500</v>
      </c>
      <c r="J14" s="71">
        <v>84000</v>
      </c>
      <c r="K14" s="7">
        <v>10900</v>
      </c>
      <c r="L14" s="69">
        <f t="shared" si="0"/>
        <v>87200</v>
      </c>
      <c r="M14" s="7">
        <v>12500</v>
      </c>
      <c r="N14" s="72">
        <v>100000</v>
      </c>
      <c r="O14" s="4"/>
    </row>
    <row r="15" spans="2:15">
      <c r="B15" s="4">
        <v>3</v>
      </c>
      <c r="C15" s="4" t="s">
        <v>41</v>
      </c>
      <c r="D15" s="4" t="s">
        <v>89</v>
      </c>
      <c r="E15" s="4" t="s">
        <v>89</v>
      </c>
      <c r="F15" s="4" t="s">
        <v>86</v>
      </c>
      <c r="G15" s="4">
        <v>8</v>
      </c>
      <c r="H15" s="70">
        <v>95040</v>
      </c>
      <c r="I15" s="7">
        <v>11880</v>
      </c>
      <c r="J15" s="71">
        <v>95040</v>
      </c>
      <c r="K15" s="7">
        <v>20500</v>
      </c>
      <c r="L15" s="69">
        <f t="shared" si="0"/>
        <v>164000</v>
      </c>
      <c r="M15" s="7">
        <v>19500</v>
      </c>
      <c r="N15" s="72">
        <v>156000</v>
      </c>
      <c r="O15" s="4"/>
    </row>
    <row r="16" spans="2: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mergeCells count="4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49"/>
      <c r="C1" s="49"/>
      <c r="D1" s="24" t="s">
        <v>0</v>
      </c>
      <c r="E1" s="24" t="s">
        <v>0</v>
      </c>
      <c r="F1" s="25" t="s">
        <v>0</v>
      </c>
      <c r="G1" s="51" t="s">
        <v>1</v>
      </c>
      <c r="H1" s="51" t="s">
        <v>1</v>
      </c>
      <c r="I1" s="51" t="s">
        <v>1</v>
      </c>
      <c r="J1" s="64" t="s">
        <v>74</v>
      </c>
      <c r="K1" s="64"/>
      <c r="L1" s="64"/>
      <c r="M1" s="64"/>
      <c r="N1" s="64"/>
      <c r="O1" s="65"/>
      <c r="P1" s="64" t="s">
        <v>75</v>
      </c>
      <c r="Q1" s="64"/>
      <c r="R1" s="64"/>
      <c r="S1" s="64"/>
      <c r="T1" s="64"/>
      <c r="U1" s="65"/>
    </row>
    <row r="2" spans="2:21">
      <c r="B2" s="50"/>
      <c r="C2" s="50"/>
      <c r="D2" s="26" t="s">
        <v>0</v>
      </c>
      <c r="E2" s="26" t="s">
        <v>0</v>
      </c>
      <c r="F2" s="27" t="s">
        <v>0</v>
      </c>
      <c r="G2" s="52" t="s">
        <v>4</v>
      </c>
      <c r="H2" s="52" t="s">
        <v>4</v>
      </c>
      <c r="I2" s="52" t="s">
        <v>4</v>
      </c>
      <c r="J2" s="66" t="s">
        <v>5</v>
      </c>
      <c r="K2" s="66"/>
      <c r="L2" s="66"/>
      <c r="M2" s="66"/>
      <c r="N2" s="66"/>
      <c r="O2" s="67"/>
      <c r="P2" s="66" t="s">
        <v>6</v>
      </c>
      <c r="Q2" s="66"/>
      <c r="R2" s="66"/>
      <c r="S2" s="66"/>
      <c r="T2" s="66"/>
      <c r="U2" s="67"/>
    </row>
    <row r="3" spans="2:21">
      <c r="B3" s="50"/>
      <c r="C3" s="50"/>
      <c r="D3" s="26" t="s">
        <v>0</v>
      </c>
      <c r="E3" s="26" t="s">
        <v>0</v>
      </c>
      <c r="F3" s="27" t="s">
        <v>0</v>
      </c>
      <c r="G3" s="52" t="s">
        <v>7</v>
      </c>
      <c r="H3" s="52" t="s">
        <v>7</v>
      </c>
      <c r="I3" s="52" t="s">
        <v>7</v>
      </c>
      <c r="J3" s="66" t="s">
        <v>8</v>
      </c>
      <c r="K3" s="66"/>
      <c r="L3" s="66"/>
      <c r="M3" s="66"/>
      <c r="N3" s="66"/>
      <c r="O3" s="67"/>
      <c r="P3" s="66" t="s">
        <v>8</v>
      </c>
      <c r="Q3" s="66"/>
      <c r="R3" s="66"/>
      <c r="S3" s="66"/>
      <c r="T3" s="66"/>
      <c r="U3" s="67"/>
    </row>
    <row r="4" spans="2:21">
      <c r="B4" s="50"/>
      <c r="C4" s="50"/>
      <c r="D4" s="26" t="s">
        <v>0</v>
      </c>
      <c r="E4" s="26" t="s">
        <v>0</v>
      </c>
      <c r="F4" s="27" t="s">
        <v>0</v>
      </c>
      <c r="G4" s="52" t="s">
        <v>9</v>
      </c>
      <c r="H4" s="52" t="s">
        <v>9</v>
      </c>
      <c r="I4" s="52" t="s">
        <v>9</v>
      </c>
      <c r="J4" s="66" t="s">
        <v>10</v>
      </c>
      <c r="K4" s="66"/>
      <c r="L4" s="66"/>
      <c r="M4" s="66"/>
      <c r="N4" s="66"/>
      <c r="O4" s="67"/>
      <c r="P4" s="66" t="s">
        <v>10</v>
      </c>
      <c r="Q4" s="66"/>
      <c r="R4" s="66"/>
      <c r="S4" s="66"/>
      <c r="T4" s="66"/>
      <c r="U4" s="67"/>
    </row>
    <row r="5" spans="2:21">
      <c r="B5" s="50"/>
      <c r="C5" s="50"/>
      <c r="D5" s="26" t="s">
        <v>0</v>
      </c>
      <c r="E5" s="26" t="s">
        <v>0</v>
      </c>
      <c r="F5" s="27" t="s">
        <v>0</v>
      </c>
      <c r="G5" s="50"/>
      <c r="H5" s="50"/>
      <c r="I5" s="50"/>
      <c r="J5" s="66" t="s">
        <v>11</v>
      </c>
      <c r="K5" s="66"/>
      <c r="L5" s="66"/>
      <c r="M5" s="66"/>
      <c r="N5" s="66"/>
      <c r="O5" s="67"/>
      <c r="P5" s="66" t="s">
        <v>12</v>
      </c>
      <c r="Q5" s="66"/>
      <c r="R5" s="66"/>
      <c r="S5" s="66"/>
      <c r="T5" s="66"/>
      <c r="U5" s="67"/>
    </row>
    <row r="6" spans="2:21">
      <c r="B6" s="53" t="s">
        <v>13</v>
      </c>
      <c r="C6" s="53" t="s">
        <v>13</v>
      </c>
      <c r="D6" s="53" t="s">
        <v>13</v>
      </c>
      <c r="E6" s="53" t="s">
        <v>13</v>
      </c>
      <c r="F6" s="53" t="s">
        <v>13</v>
      </c>
      <c r="G6" s="53" t="s">
        <v>13</v>
      </c>
      <c r="H6" s="53" t="s">
        <v>13</v>
      </c>
      <c r="I6" s="53" t="s">
        <v>13</v>
      </c>
      <c r="J6" s="56" t="s">
        <v>14</v>
      </c>
      <c r="K6" s="56"/>
      <c r="L6" s="56"/>
      <c r="M6" s="56"/>
      <c r="N6" s="56"/>
      <c r="O6" s="57"/>
      <c r="P6" s="56" t="s">
        <v>15</v>
      </c>
      <c r="Q6" s="56"/>
      <c r="R6" s="56"/>
      <c r="S6" s="56"/>
      <c r="T6" s="56"/>
      <c r="U6" s="57"/>
    </row>
    <row r="7" spans="2:21">
      <c r="B7" s="54" t="s">
        <v>16</v>
      </c>
      <c r="C7" s="54" t="s">
        <v>16</v>
      </c>
      <c r="D7" s="54" t="s">
        <v>16</v>
      </c>
      <c r="E7" s="54" t="s">
        <v>16</v>
      </c>
      <c r="F7" s="54" t="s">
        <v>16</v>
      </c>
      <c r="G7" s="54" t="s">
        <v>16</v>
      </c>
      <c r="H7" s="54" t="s">
        <v>16</v>
      </c>
      <c r="I7" s="54" t="s">
        <v>16</v>
      </c>
      <c r="J7" s="56" t="s">
        <v>17</v>
      </c>
      <c r="K7" s="56"/>
      <c r="L7" s="57"/>
      <c r="M7" s="57"/>
      <c r="N7" s="57"/>
      <c r="O7" s="57"/>
      <c r="P7" s="56" t="s">
        <v>17</v>
      </c>
      <c r="Q7" s="56"/>
      <c r="R7" s="57"/>
      <c r="S7" s="57"/>
      <c r="T7" s="57"/>
      <c r="U7" s="57"/>
    </row>
    <row r="8" spans="2:21">
      <c r="B8" s="54" t="s">
        <v>76</v>
      </c>
      <c r="C8" s="54" t="s">
        <v>76</v>
      </c>
      <c r="D8" s="54" t="s">
        <v>76</v>
      </c>
      <c r="E8" s="54" t="s">
        <v>76</v>
      </c>
      <c r="F8" s="54" t="s">
        <v>76</v>
      </c>
      <c r="G8" s="54" t="s">
        <v>76</v>
      </c>
      <c r="H8" s="54" t="s">
        <v>76</v>
      </c>
      <c r="I8" s="54" t="s">
        <v>76</v>
      </c>
      <c r="J8" s="56" t="s">
        <v>19</v>
      </c>
      <c r="K8" s="56"/>
      <c r="L8" s="57"/>
      <c r="M8" s="57"/>
      <c r="N8" s="57"/>
      <c r="O8" s="57"/>
      <c r="P8" s="56" t="s">
        <v>19</v>
      </c>
      <c r="Q8" s="56"/>
      <c r="R8" s="57"/>
      <c r="S8" s="57"/>
      <c r="T8" s="57"/>
      <c r="U8" s="57"/>
    </row>
    <row r="9" spans="2:21">
      <c r="B9" s="55" t="s">
        <v>21</v>
      </c>
      <c r="C9" s="55" t="s">
        <v>21</v>
      </c>
      <c r="D9" s="55" t="s">
        <v>21</v>
      </c>
      <c r="E9" s="55" t="s">
        <v>21</v>
      </c>
      <c r="F9" s="55" t="s">
        <v>21</v>
      </c>
      <c r="G9" s="55" t="s">
        <v>22</v>
      </c>
      <c r="H9" s="55" t="s">
        <v>22</v>
      </c>
      <c r="I9" s="55" t="s">
        <v>22</v>
      </c>
      <c r="J9" s="55" t="s">
        <v>20</v>
      </c>
      <c r="K9" s="55"/>
      <c r="L9" s="58"/>
      <c r="M9" s="58"/>
      <c r="N9" s="58"/>
      <c r="O9" s="58"/>
      <c r="P9" s="55" t="s">
        <v>20</v>
      </c>
      <c r="Q9" s="55"/>
      <c r="R9" s="58"/>
      <c r="S9" s="58"/>
      <c r="T9" s="58"/>
      <c r="U9" s="58"/>
    </row>
    <row r="10" spans="2:21">
      <c r="B10" s="55" t="s">
        <v>21</v>
      </c>
      <c r="C10" s="55" t="s">
        <v>21</v>
      </c>
      <c r="D10" s="55" t="s">
        <v>21</v>
      </c>
      <c r="E10" s="55" t="s">
        <v>21</v>
      </c>
      <c r="F10" s="55" t="s">
        <v>21</v>
      </c>
      <c r="G10" s="55" t="s">
        <v>24</v>
      </c>
      <c r="H10" s="55" t="s">
        <v>25</v>
      </c>
      <c r="I10" s="55"/>
      <c r="J10" s="55" t="s">
        <v>90</v>
      </c>
      <c r="K10" s="55"/>
      <c r="L10" s="58"/>
      <c r="M10" s="58"/>
      <c r="N10" s="58"/>
      <c r="O10" s="58"/>
      <c r="P10" s="55" t="s">
        <v>90</v>
      </c>
      <c r="Q10" s="55"/>
      <c r="R10" s="58"/>
      <c r="S10" s="58"/>
      <c r="T10" s="58"/>
      <c r="U10" s="58"/>
    </row>
    <row r="11" spans="2:21" ht="42.75">
      <c r="B11" s="21" t="s">
        <v>27</v>
      </c>
      <c r="C11" s="21" t="s">
        <v>28</v>
      </c>
      <c r="D11" s="21" t="s">
        <v>29</v>
      </c>
      <c r="E11" s="21" t="s">
        <v>32</v>
      </c>
      <c r="F11" s="21" t="s">
        <v>30</v>
      </c>
      <c r="G11" s="21" t="s">
        <v>31</v>
      </c>
      <c r="H11" s="21" t="s">
        <v>91</v>
      </c>
      <c r="I11" s="21" t="s">
        <v>92</v>
      </c>
      <c r="J11" s="10" t="s">
        <v>93</v>
      </c>
      <c r="K11" s="59" t="s">
        <v>94</v>
      </c>
      <c r="L11" s="60"/>
      <c r="M11" s="61"/>
      <c r="N11" s="61"/>
      <c r="O11" s="62"/>
      <c r="P11" s="10" t="s">
        <v>93</v>
      </c>
      <c r="Q11" s="59" t="s">
        <v>94</v>
      </c>
      <c r="R11" s="60"/>
      <c r="S11" s="61"/>
      <c r="T11" s="61"/>
      <c r="U11" s="62"/>
    </row>
    <row r="12" spans="2:21">
      <c r="B12" s="12">
        <v>1</v>
      </c>
      <c r="C12" s="12" t="s">
        <v>41</v>
      </c>
      <c r="D12" s="12" t="s">
        <v>42</v>
      </c>
      <c r="E12" s="12" t="s">
        <v>41</v>
      </c>
      <c r="F12" s="12" t="s">
        <v>43</v>
      </c>
      <c r="G12" s="12" t="s">
        <v>84</v>
      </c>
      <c r="H12" s="12" t="s">
        <v>45</v>
      </c>
      <c r="I12" s="12" t="s">
        <v>45</v>
      </c>
      <c r="J12" s="12" t="s">
        <v>41</v>
      </c>
      <c r="K12" s="63" t="s">
        <v>41</v>
      </c>
      <c r="L12" s="55"/>
      <c r="M12" s="55"/>
      <c r="N12" s="55"/>
      <c r="O12" s="58"/>
      <c r="P12" s="12" t="s">
        <v>41</v>
      </c>
      <c r="Q12" s="63" t="s">
        <v>41</v>
      </c>
      <c r="R12" s="55"/>
      <c r="S12" s="55"/>
      <c r="T12" s="55"/>
      <c r="U12" s="58"/>
    </row>
    <row r="13" spans="2:21">
      <c r="B13" s="3">
        <v>2</v>
      </c>
      <c r="C13" s="3" t="s">
        <v>41</v>
      </c>
      <c r="D13" s="3" t="s">
        <v>85</v>
      </c>
      <c r="E13" s="3" t="s">
        <v>41</v>
      </c>
      <c r="F13" s="3" t="s">
        <v>86</v>
      </c>
      <c r="G13" s="3" t="s">
        <v>87</v>
      </c>
      <c r="H13" s="3" t="s">
        <v>45</v>
      </c>
      <c r="I13" s="3" t="s">
        <v>45</v>
      </c>
    </row>
    <row r="14" spans="2:21">
      <c r="B14" s="3">
        <v>3</v>
      </c>
      <c r="C14" s="3" t="s">
        <v>41</v>
      </c>
      <c r="D14" s="3" t="s">
        <v>88</v>
      </c>
      <c r="E14" s="3" t="s">
        <v>41</v>
      </c>
      <c r="F14" s="3" t="s">
        <v>86</v>
      </c>
      <c r="G14" s="3" t="s">
        <v>87</v>
      </c>
      <c r="H14" s="3" t="s">
        <v>45</v>
      </c>
      <c r="I14" s="3" t="s">
        <v>45</v>
      </c>
    </row>
    <row r="15" spans="2:21">
      <c r="B15" s="3">
        <v>4</v>
      </c>
      <c r="C15" s="3" t="s">
        <v>41</v>
      </c>
      <c r="D15" s="3" t="s">
        <v>89</v>
      </c>
      <c r="E15" s="3" t="s">
        <v>41</v>
      </c>
      <c r="F15" s="3" t="s">
        <v>86</v>
      </c>
      <c r="G15" s="3" t="s">
        <v>87</v>
      </c>
      <c r="H15" s="3" t="s">
        <v>45</v>
      </c>
      <c r="I15" s="3" t="s">
        <v>45</v>
      </c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2024-03-27T12:00:35Z</dcterms:modified>
</cp:coreProperties>
</file>