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020"/>
  </bookViews>
  <sheets>
    <sheet name="Summary " sheetId="4" r:id="rId1"/>
    <sheet name="BOQ Price Bid" sheetId="2" r:id="rId2"/>
    <sheet name="Technical Score Detail" sheetId="3" r:id="rId3"/>
  </sheets>
  <definedNames>
    <definedName name="_xlnm._FilterDatabase" localSheetId="1" hidden="1">'BOQ Price Bid'!$B$3:$X$118</definedName>
  </definedNames>
  <calcPr calcId="162913"/>
</workbook>
</file>

<file path=xl/calcChain.xml><?xml version="1.0" encoding="utf-8"?>
<calcChain xmlns="http://schemas.openxmlformats.org/spreadsheetml/2006/main">
  <c r="X1" i="2" l="1"/>
  <c r="R1" i="2"/>
  <c r="L118" i="2" l="1"/>
  <c r="L117" i="2"/>
  <c r="L115" i="2"/>
  <c r="L114" i="2"/>
  <c r="L112" i="2"/>
  <c r="L111" i="2"/>
  <c r="L109" i="2"/>
  <c r="L108" i="2"/>
  <c r="L106" i="2"/>
  <c r="L105" i="2"/>
  <c r="L104" i="2"/>
  <c r="L102" i="2"/>
  <c r="L101" i="2"/>
  <c r="L100" i="2"/>
  <c r="L99" i="2"/>
  <c r="L98" i="2"/>
  <c r="L97" i="2"/>
  <c r="L96" i="2"/>
  <c r="L95" i="2"/>
  <c r="L93" i="2"/>
  <c r="L91" i="2"/>
  <c r="L90" i="2"/>
  <c r="L89" i="2"/>
  <c r="L87" i="2"/>
  <c r="L86" i="2"/>
  <c r="L84" i="2"/>
  <c r="L83" i="2"/>
  <c r="L82" i="2"/>
  <c r="L81" i="2"/>
  <c r="L80" i="2"/>
  <c r="L79" i="2"/>
  <c r="L78" i="2"/>
  <c r="L76" i="2"/>
  <c r="L75" i="2"/>
  <c r="L74" i="2"/>
  <c r="L73" i="2"/>
  <c r="L72" i="2"/>
  <c r="L71" i="2"/>
  <c r="L70" i="2"/>
  <c r="L66" i="2"/>
  <c r="L65" i="2"/>
  <c r="L64" i="2"/>
  <c r="L63" i="2"/>
  <c r="L62" i="2"/>
  <c r="L61" i="2"/>
  <c r="L60" i="2"/>
  <c r="L58" i="2"/>
  <c r="L57" i="2"/>
  <c r="L56" i="2"/>
  <c r="L55" i="2"/>
  <c r="L54" i="2"/>
  <c r="L53" i="2"/>
  <c r="L52" i="2"/>
  <c r="L51" i="2"/>
  <c r="L50" i="2"/>
  <c r="L49" i="2"/>
  <c r="L48" i="2"/>
  <c r="L47" i="2"/>
  <c r="L46" i="2"/>
  <c r="L45" i="2"/>
  <c r="L43" i="2"/>
  <c r="L42" i="2"/>
  <c r="L41" i="2"/>
  <c r="L39" i="2"/>
  <c r="L38" i="2"/>
  <c r="L36" i="2"/>
  <c r="L35" i="2"/>
  <c r="L34" i="2"/>
  <c r="L33" i="2"/>
  <c r="L32" i="2"/>
  <c r="L31" i="2"/>
  <c r="L30" i="2"/>
  <c r="L29" i="2"/>
  <c r="L28" i="2"/>
  <c r="L27" i="2"/>
  <c r="L26" i="2"/>
  <c r="L24" i="2"/>
  <c r="L23" i="2"/>
  <c r="L22" i="2"/>
  <c r="L20" i="2"/>
  <c r="L19" i="2"/>
  <c r="L18" i="2"/>
  <c r="L17" i="2"/>
  <c r="L15" i="2"/>
  <c r="L14" i="2"/>
  <c r="L13" i="2"/>
  <c r="L10" i="2"/>
  <c r="L9" i="2"/>
  <c r="L8" i="2"/>
  <c r="L6" i="2"/>
  <c r="L5" i="2"/>
  <c r="J9" i="4"/>
  <c r="J8" i="4"/>
  <c r="G9" i="4"/>
  <c r="D9" i="4"/>
  <c r="J118" i="2"/>
  <c r="J117" i="2"/>
  <c r="J115" i="2"/>
  <c r="J114" i="2"/>
  <c r="J112" i="2"/>
  <c r="J111" i="2"/>
  <c r="J109" i="2"/>
  <c r="J108" i="2"/>
  <c r="J106" i="2"/>
  <c r="J105" i="2"/>
  <c r="J104" i="2"/>
  <c r="J102" i="2"/>
  <c r="J101" i="2"/>
  <c r="J100" i="2"/>
  <c r="J99" i="2"/>
  <c r="J98" i="2"/>
  <c r="J97" i="2"/>
  <c r="J96" i="2"/>
  <c r="J95" i="2"/>
  <c r="J93" i="2"/>
  <c r="J91" i="2"/>
  <c r="J90" i="2"/>
  <c r="J89" i="2"/>
  <c r="J87" i="2"/>
  <c r="J86" i="2"/>
  <c r="J84" i="2"/>
  <c r="J83" i="2"/>
  <c r="J82" i="2"/>
  <c r="J81" i="2"/>
  <c r="J80" i="2"/>
  <c r="J79" i="2"/>
  <c r="J78" i="2"/>
  <c r="J76" i="2"/>
  <c r="J75" i="2"/>
  <c r="J74" i="2"/>
  <c r="J73" i="2"/>
  <c r="J72" i="2"/>
  <c r="J71" i="2"/>
  <c r="J70" i="2"/>
  <c r="J66" i="2"/>
  <c r="J65" i="2"/>
  <c r="J64" i="2"/>
  <c r="J63" i="2"/>
  <c r="J62" i="2"/>
  <c r="J61" i="2"/>
  <c r="J60" i="2"/>
  <c r="J58" i="2"/>
  <c r="J57" i="2"/>
  <c r="J56" i="2"/>
  <c r="J55" i="2"/>
  <c r="J54" i="2"/>
  <c r="J53" i="2"/>
  <c r="J52" i="2"/>
  <c r="J51" i="2"/>
  <c r="J50" i="2"/>
  <c r="J49" i="2"/>
  <c r="J48" i="2"/>
  <c r="J47" i="2"/>
  <c r="J46" i="2"/>
  <c r="J45" i="2"/>
  <c r="J43" i="2"/>
  <c r="J42" i="2"/>
  <c r="J41" i="2"/>
  <c r="J39" i="2"/>
  <c r="J38" i="2"/>
  <c r="J36" i="2"/>
  <c r="J35" i="2"/>
  <c r="J34" i="2"/>
  <c r="J33" i="2"/>
  <c r="J32" i="2"/>
  <c r="J31" i="2"/>
  <c r="J30" i="2"/>
  <c r="J29" i="2"/>
  <c r="J28" i="2"/>
  <c r="J27" i="2"/>
  <c r="J26" i="2"/>
  <c r="J24" i="2"/>
  <c r="J23" i="2"/>
  <c r="J22" i="2"/>
  <c r="J20" i="2"/>
  <c r="J19" i="2"/>
  <c r="J18" i="2"/>
  <c r="J17" i="2"/>
  <c r="J15" i="2"/>
  <c r="J14" i="2"/>
  <c r="J13" i="2"/>
  <c r="P118" i="2"/>
  <c r="P117" i="2"/>
  <c r="P115" i="2"/>
  <c r="P114" i="2"/>
  <c r="P112" i="2"/>
  <c r="P111" i="2"/>
  <c r="P109" i="2"/>
  <c r="P108" i="2"/>
  <c r="P106" i="2"/>
  <c r="P105" i="2"/>
  <c r="P104" i="2"/>
  <c r="P102" i="2"/>
  <c r="P101" i="2"/>
  <c r="P100" i="2"/>
  <c r="P99" i="2"/>
  <c r="P98" i="2"/>
  <c r="P97" i="2"/>
  <c r="P96" i="2"/>
  <c r="P95" i="2"/>
  <c r="P93" i="2"/>
  <c r="P91" i="2"/>
  <c r="P90" i="2"/>
  <c r="P89" i="2"/>
  <c r="P87" i="2"/>
  <c r="P86" i="2"/>
  <c r="P84" i="2"/>
  <c r="P83" i="2"/>
  <c r="P82" i="2"/>
  <c r="P81" i="2"/>
  <c r="P80" i="2"/>
  <c r="P79" i="2"/>
  <c r="P78" i="2"/>
  <c r="P76" i="2"/>
  <c r="P75" i="2"/>
  <c r="P74" i="2"/>
  <c r="P73" i="2"/>
  <c r="P72" i="2"/>
  <c r="P71" i="2"/>
  <c r="P70" i="2"/>
  <c r="P66" i="2"/>
  <c r="P65" i="2"/>
  <c r="P64" i="2"/>
  <c r="P63" i="2"/>
  <c r="P62" i="2"/>
  <c r="P61" i="2"/>
  <c r="P60" i="2"/>
  <c r="P58" i="2"/>
  <c r="P57" i="2"/>
  <c r="P56" i="2"/>
  <c r="P55" i="2"/>
  <c r="P54" i="2"/>
  <c r="P53" i="2"/>
  <c r="P52" i="2"/>
  <c r="P51" i="2"/>
  <c r="P50" i="2"/>
  <c r="P49" i="2"/>
  <c r="P48" i="2"/>
  <c r="P47" i="2"/>
  <c r="P46" i="2"/>
  <c r="P45" i="2"/>
  <c r="P43" i="2"/>
  <c r="P42" i="2"/>
  <c r="P41" i="2"/>
  <c r="P39" i="2"/>
  <c r="P38" i="2"/>
  <c r="P36" i="2"/>
  <c r="P35" i="2"/>
  <c r="P34" i="2"/>
  <c r="P33" i="2"/>
  <c r="P32" i="2"/>
  <c r="P31" i="2"/>
  <c r="P30" i="2"/>
  <c r="P29" i="2"/>
  <c r="P28" i="2"/>
  <c r="P27" i="2"/>
  <c r="P26" i="2"/>
  <c r="P24" i="2"/>
  <c r="P23" i="2"/>
  <c r="P22" i="2"/>
  <c r="P20" i="2"/>
  <c r="P19" i="2"/>
  <c r="P18" i="2"/>
  <c r="P17" i="2"/>
  <c r="P15" i="2"/>
  <c r="P14" i="2"/>
  <c r="P13" i="2"/>
  <c r="V118" i="2"/>
  <c r="V117" i="2"/>
  <c r="V115" i="2"/>
  <c r="V114" i="2"/>
  <c r="V112" i="2"/>
  <c r="V111" i="2"/>
  <c r="V109" i="2"/>
  <c r="V108" i="2"/>
  <c r="V106" i="2"/>
  <c r="V105" i="2"/>
  <c r="V104" i="2"/>
  <c r="V102" i="2"/>
  <c r="V101" i="2"/>
  <c r="V100" i="2"/>
  <c r="V99" i="2"/>
  <c r="V98" i="2"/>
  <c r="V97" i="2"/>
  <c r="V96" i="2"/>
  <c r="V95" i="2"/>
  <c r="V93" i="2"/>
  <c r="V91" i="2"/>
  <c r="V90" i="2"/>
  <c r="V89" i="2"/>
  <c r="V87" i="2"/>
  <c r="V86" i="2"/>
  <c r="V84" i="2"/>
  <c r="V83" i="2"/>
  <c r="V82" i="2"/>
  <c r="V81" i="2"/>
  <c r="V80" i="2"/>
  <c r="V79" i="2"/>
  <c r="V78" i="2"/>
  <c r="V76" i="2"/>
  <c r="V75" i="2"/>
  <c r="V74" i="2"/>
  <c r="V73" i="2"/>
  <c r="V72" i="2"/>
  <c r="V71" i="2"/>
  <c r="V70" i="2"/>
  <c r="V66" i="2"/>
  <c r="V65" i="2"/>
  <c r="V64" i="2"/>
  <c r="V63" i="2"/>
  <c r="V62" i="2"/>
  <c r="V61" i="2"/>
  <c r="V60" i="2"/>
  <c r="V58" i="2"/>
  <c r="V57" i="2"/>
  <c r="V56" i="2"/>
  <c r="V55" i="2"/>
  <c r="V54" i="2"/>
  <c r="V53" i="2"/>
  <c r="V52" i="2"/>
  <c r="V51" i="2"/>
  <c r="V50" i="2"/>
  <c r="V49" i="2"/>
  <c r="V48" i="2"/>
  <c r="V47" i="2"/>
  <c r="V46" i="2"/>
  <c r="V45" i="2"/>
  <c r="V43" i="2"/>
  <c r="V42" i="2"/>
  <c r="V41" i="2"/>
  <c r="V39" i="2"/>
  <c r="V38" i="2"/>
  <c r="V36" i="2"/>
  <c r="V35" i="2"/>
  <c r="V34" i="2"/>
  <c r="V33" i="2"/>
  <c r="V32" i="2"/>
  <c r="V31" i="2"/>
  <c r="V30" i="2"/>
  <c r="V29" i="2"/>
  <c r="V28" i="2"/>
  <c r="V27" i="2"/>
  <c r="V26" i="2"/>
  <c r="V24" i="2"/>
  <c r="V23" i="2"/>
  <c r="V22" i="2"/>
  <c r="V20" i="2"/>
  <c r="V19" i="2"/>
  <c r="V18" i="2"/>
  <c r="V17" i="2"/>
  <c r="V15" i="2"/>
  <c r="V14" i="2"/>
  <c r="V13" i="2"/>
  <c r="V10" i="2"/>
  <c r="V9" i="2"/>
  <c r="V8" i="2"/>
  <c r="V6" i="2"/>
  <c r="V5" i="2"/>
  <c r="J10" i="2"/>
  <c r="J9" i="2"/>
  <c r="J8" i="2"/>
  <c r="J6" i="2"/>
  <c r="J5" i="2"/>
  <c r="P10" i="2"/>
  <c r="P9" i="2"/>
  <c r="P8" i="2"/>
  <c r="P6" i="2"/>
  <c r="P5" i="2"/>
  <c r="H9" i="4"/>
  <c r="H8" i="4"/>
  <c r="H7" i="4"/>
  <c r="K9" i="4"/>
  <c r="K8" i="4"/>
  <c r="K7" i="4"/>
  <c r="L67" i="2" l="1"/>
  <c r="E9" i="4" s="1"/>
  <c r="P11" i="2"/>
  <c r="G8" i="4" s="1"/>
  <c r="L11" i="2"/>
  <c r="E8" i="4" s="1"/>
  <c r="J11" i="2"/>
  <c r="D8" i="4" s="1"/>
  <c r="L4" i="2"/>
  <c r="H10" i="4"/>
  <c r="P4" i="2"/>
  <c r="V4" i="2"/>
  <c r="J4" i="2"/>
  <c r="K10" i="4"/>
  <c r="D7" i="4" l="1"/>
  <c r="J1" i="2"/>
  <c r="J7" i="4"/>
  <c r="J10" i="4" s="1"/>
  <c r="V1" i="2"/>
  <c r="G7" i="4"/>
  <c r="P1" i="2"/>
  <c r="E7" i="4"/>
  <c r="L1" i="2"/>
  <c r="G10" i="4"/>
  <c r="T118" i="2" l="1"/>
  <c r="T117" i="2"/>
  <c r="T115" i="2"/>
  <c r="T114" i="2"/>
  <c r="T112" i="2"/>
  <c r="T111" i="2"/>
  <c r="T109" i="2"/>
  <c r="T108" i="2"/>
  <c r="T106" i="2"/>
  <c r="T105" i="2"/>
  <c r="T104" i="2"/>
  <c r="T102" i="2"/>
  <c r="T101" i="2"/>
  <c r="T100" i="2"/>
  <c r="T99" i="2"/>
  <c r="T98" i="2"/>
  <c r="T97" i="2"/>
  <c r="T96" i="2"/>
  <c r="T95" i="2"/>
  <c r="T93" i="2"/>
  <c r="T91" i="2"/>
  <c r="T90" i="2"/>
  <c r="T89" i="2"/>
  <c r="T87" i="2"/>
  <c r="T86" i="2"/>
  <c r="T84" i="2"/>
  <c r="T83" i="2"/>
  <c r="T82" i="2"/>
  <c r="T81" i="2"/>
  <c r="T80" i="2"/>
  <c r="T79" i="2"/>
  <c r="T78" i="2"/>
  <c r="T76" i="2"/>
  <c r="T75" i="2"/>
  <c r="T74" i="2"/>
  <c r="T73" i="2"/>
  <c r="T72" i="2"/>
  <c r="T71" i="2"/>
  <c r="T70" i="2"/>
  <c r="H118" i="2"/>
  <c r="H117" i="2"/>
  <c r="H115" i="2"/>
  <c r="H114" i="2"/>
  <c r="H112" i="2"/>
  <c r="H111" i="2"/>
  <c r="H109" i="2"/>
  <c r="H108" i="2"/>
  <c r="H106" i="2"/>
  <c r="H105" i="2"/>
  <c r="H104" i="2"/>
  <c r="H102" i="2"/>
  <c r="H101" i="2"/>
  <c r="H100" i="2"/>
  <c r="H99" i="2"/>
  <c r="H98" i="2"/>
  <c r="H97" i="2"/>
  <c r="H96" i="2"/>
  <c r="H95" i="2"/>
  <c r="H93" i="2"/>
  <c r="H91" i="2"/>
  <c r="H90" i="2"/>
  <c r="H89" i="2"/>
  <c r="H87" i="2"/>
  <c r="H86" i="2"/>
  <c r="H84" i="2"/>
  <c r="H83" i="2"/>
  <c r="H82" i="2"/>
  <c r="H81" i="2"/>
  <c r="H80" i="2"/>
  <c r="H79" i="2"/>
  <c r="H78" i="2"/>
  <c r="H76" i="2"/>
  <c r="H75" i="2"/>
  <c r="H74" i="2"/>
  <c r="H73" i="2"/>
  <c r="H72" i="2"/>
  <c r="H71" i="2"/>
  <c r="H70" i="2"/>
  <c r="N118" i="2"/>
  <c r="N117" i="2"/>
  <c r="N115" i="2"/>
  <c r="N114" i="2"/>
  <c r="N112" i="2"/>
  <c r="N111" i="2"/>
  <c r="N109" i="2"/>
  <c r="N108" i="2"/>
  <c r="N106" i="2"/>
  <c r="N105" i="2"/>
  <c r="N104" i="2"/>
  <c r="N102" i="2"/>
  <c r="N101" i="2"/>
  <c r="N100" i="2"/>
  <c r="N99" i="2"/>
  <c r="N98" i="2"/>
  <c r="N97" i="2"/>
  <c r="N96" i="2"/>
  <c r="N95" i="2"/>
  <c r="N93" i="2"/>
  <c r="N91" i="2"/>
  <c r="N90" i="2"/>
  <c r="N89" i="2"/>
  <c r="N87" i="2"/>
  <c r="N86" i="2"/>
  <c r="N84" i="2"/>
  <c r="N83" i="2"/>
  <c r="N82" i="2"/>
  <c r="N81" i="2"/>
  <c r="N80" i="2"/>
  <c r="N79" i="2"/>
  <c r="N78" i="2"/>
  <c r="N76" i="2"/>
  <c r="N75" i="2"/>
  <c r="N74" i="2"/>
  <c r="N73" i="2"/>
  <c r="N72" i="2"/>
  <c r="N71" i="2"/>
  <c r="N70" i="2"/>
  <c r="H66" i="2"/>
  <c r="H65" i="2"/>
  <c r="H64" i="2"/>
  <c r="H63" i="2"/>
  <c r="H62" i="2"/>
  <c r="H61" i="2"/>
  <c r="H60" i="2"/>
  <c r="H58" i="2"/>
  <c r="H57" i="2"/>
  <c r="H56" i="2"/>
  <c r="H55" i="2"/>
  <c r="H54" i="2"/>
  <c r="H53" i="2"/>
  <c r="H52" i="2"/>
  <c r="H51" i="2"/>
  <c r="H50" i="2"/>
  <c r="H49" i="2"/>
  <c r="H48" i="2"/>
  <c r="H47" i="2"/>
  <c r="H46" i="2"/>
  <c r="H45" i="2"/>
  <c r="H43" i="2"/>
  <c r="H42" i="2"/>
  <c r="H41" i="2"/>
  <c r="H39" i="2"/>
  <c r="H38" i="2"/>
  <c r="H36" i="2"/>
  <c r="H35" i="2"/>
  <c r="H34" i="2"/>
  <c r="H33" i="2"/>
  <c r="H32" i="2"/>
  <c r="H31" i="2"/>
  <c r="H30" i="2"/>
  <c r="H29" i="2"/>
  <c r="H28" i="2"/>
  <c r="H27" i="2"/>
  <c r="H26" i="2"/>
  <c r="H24" i="2"/>
  <c r="H23" i="2"/>
  <c r="H22" i="2"/>
  <c r="H20" i="2"/>
  <c r="H19" i="2"/>
  <c r="H18" i="2"/>
  <c r="H17" i="2"/>
  <c r="H15" i="2"/>
  <c r="H14" i="2"/>
  <c r="H13" i="2"/>
  <c r="N66" i="2"/>
  <c r="N65" i="2"/>
  <c r="N64" i="2"/>
  <c r="N63" i="2"/>
  <c r="N62" i="2"/>
  <c r="N61" i="2"/>
  <c r="N60" i="2"/>
  <c r="N58" i="2"/>
  <c r="N57" i="2"/>
  <c r="N56" i="2"/>
  <c r="N55" i="2"/>
  <c r="N54" i="2"/>
  <c r="N53" i="2"/>
  <c r="N52" i="2"/>
  <c r="N51" i="2"/>
  <c r="N50" i="2"/>
  <c r="N49" i="2"/>
  <c r="N48" i="2"/>
  <c r="N47" i="2"/>
  <c r="N46" i="2"/>
  <c r="N45" i="2"/>
  <c r="N43" i="2"/>
  <c r="N42" i="2"/>
  <c r="N41" i="2"/>
  <c r="N39" i="2"/>
  <c r="N38" i="2"/>
  <c r="N36" i="2"/>
  <c r="N35" i="2"/>
  <c r="N34" i="2"/>
  <c r="N33" i="2"/>
  <c r="N32" i="2"/>
  <c r="N31" i="2"/>
  <c r="N30" i="2"/>
  <c r="N29" i="2"/>
  <c r="N28" i="2"/>
  <c r="N27" i="2"/>
  <c r="N26" i="2"/>
  <c r="N24" i="2"/>
  <c r="N23" i="2"/>
  <c r="N22" i="2"/>
  <c r="N20" i="2"/>
  <c r="N19" i="2"/>
  <c r="N18" i="2"/>
  <c r="N17" i="2"/>
  <c r="N15" i="2"/>
  <c r="N14" i="2"/>
  <c r="N13" i="2"/>
  <c r="N10" i="2"/>
  <c r="N9" i="2"/>
  <c r="N8" i="2"/>
  <c r="N6" i="2"/>
  <c r="N5" i="2"/>
  <c r="H10" i="2"/>
  <c r="H9" i="2"/>
  <c r="H8" i="2"/>
  <c r="H6" i="2"/>
  <c r="H5" i="2"/>
  <c r="T66" i="2"/>
  <c r="T65" i="2"/>
  <c r="T64" i="2"/>
  <c r="T63" i="2"/>
  <c r="T62" i="2"/>
  <c r="T61" i="2"/>
  <c r="T60" i="2"/>
  <c r="T58" i="2"/>
  <c r="T57" i="2"/>
  <c r="T56" i="2"/>
  <c r="T55" i="2"/>
  <c r="T54" i="2"/>
  <c r="T53" i="2"/>
  <c r="T52" i="2"/>
  <c r="T51" i="2"/>
  <c r="T50" i="2"/>
  <c r="T49" i="2"/>
  <c r="T48" i="2"/>
  <c r="T47" i="2"/>
  <c r="T46" i="2"/>
  <c r="T45" i="2"/>
  <c r="T43" i="2"/>
  <c r="T42" i="2"/>
  <c r="T41" i="2"/>
  <c r="T39" i="2"/>
  <c r="T38" i="2"/>
  <c r="T36" i="2"/>
  <c r="T35" i="2"/>
  <c r="T34" i="2"/>
  <c r="T33" i="2"/>
  <c r="T32" i="2"/>
  <c r="T31" i="2"/>
  <c r="T30" i="2"/>
  <c r="T29" i="2"/>
  <c r="T28" i="2"/>
  <c r="T27" i="2"/>
  <c r="T26" i="2"/>
  <c r="T24" i="2"/>
  <c r="T23" i="2"/>
  <c r="T22" i="2"/>
  <c r="T20" i="2"/>
  <c r="T19" i="2"/>
  <c r="T18" i="2"/>
  <c r="T17" i="2"/>
  <c r="T15" i="2"/>
  <c r="T14" i="2"/>
  <c r="T13" i="2"/>
  <c r="T10" i="2"/>
  <c r="T9" i="2"/>
  <c r="T8" i="2"/>
  <c r="T6" i="2"/>
  <c r="T5" i="2"/>
  <c r="N4" i="2" l="1"/>
  <c r="T11" i="2"/>
  <c r="I8" i="4" s="1"/>
  <c r="T4" i="2"/>
  <c r="H67" i="2"/>
  <c r="C9" i="4" s="1"/>
  <c r="E10" i="4"/>
  <c r="N11" i="2"/>
  <c r="F8" i="4" s="1"/>
  <c r="H11" i="2"/>
  <c r="C8" i="4" s="1"/>
  <c r="T67" i="2"/>
  <c r="I9" i="4" s="1"/>
  <c r="H4" i="2"/>
  <c r="N67" i="2"/>
  <c r="F9" i="4" s="1"/>
  <c r="T1" i="2" l="1"/>
  <c r="F7" i="4"/>
  <c r="N1" i="2"/>
  <c r="H1" i="2"/>
  <c r="I7" i="4"/>
  <c r="I10" i="4" s="1"/>
  <c r="D10" i="4"/>
  <c r="F10" i="4"/>
  <c r="C7" i="4"/>
  <c r="C10" i="4" s="1"/>
</calcChain>
</file>

<file path=xl/sharedStrings.xml><?xml version="1.0" encoding="utf-8"?>
<sst xmlns="http://schemas.openxmlformats.org/spreadsheetml/2006/main" count="1312" uniqueCount="262">
  <si>
    <t>RFQ No: R2171
 COST COMPARISON REPORT</t>
  </si>
  <si>
    <t>Comp. Date : 15/11/2024</t>
  </si>
  <si>
    <t>RFQ #: R2171</t>
  </si>
  <si>
    <t>Contact Name : Mohd Ashraf</t>
  </si>
  <si>
    <t>Contact Name : Yash Katoch</t>
  </si>
  <si>
    <t>Contact Name : Priyanka/Premkant Rajpoot</t>
  </si>
  <si>
    <t>RFQ Date : 07/11/2024 16:13:53</t>
  </si>
  <si>
    <t xml:space="preserve">Vendor City : </t>
  </si>
  <si>
    <t>Vendor City : delhi</t>
  </si>
  <si>
    <t>BCD Date : 14/11/2024 23:58:00</t>
  </si>
  <si>
    <t xml:space="preserve">Telephone # : </t>
  </si>
  <si>
    <t>Telephone # : 9810360460</t>
  </si>
  <si>
    <t xml:space="preserve">Mobile # : </t>
  </si>
  <si>
    <t>Mobile # : 9810360460</t>
  </si>
  <si>
    <t>PR Number : TFSPL-2425-00911,TFSPL-2425-00912</t>
  </si>
  <si>
    <t>Email : projectspioneer@gmail.com</t>
  </si>
  <si>
    <t>Email : mahamaya.engineering1@gmail.com</t>
  </si>
  <si>
    <t>Email : anjlemepprojects@gmail.com</t>
  </si>
  <si>
    <t>Package / RFQ Name : PR for HVAC &amp; Fire Sprinkler for DEL DWARKA BASE KITCHEN - T1...</t>
  </si>
  <si>
    <t>Round # : 2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</si>
  <si>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</si>
  <si>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</si>
  <si>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</si>
  <si>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</si>
  <si>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</si>
  <si>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</si>
  <si>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</si>
  <si>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</si>
  <si>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</si>
  <si>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</si>
  <si>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</si>
  <si>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</si>
  <si>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</si>
  <si>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</si>
  <si>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High side</t>
  </si>
  <si>
    <t>NOS</t>
  </si>
  <si>
    <t>Mahamaya Engineering</t>
  </si>
  <si>
    <t>0.00</t>
  </si>
  <si>
    <t>Low side</t>
  </si>
  <si>
    <t>Fire Sprinkler System</t>
  </si>
  <si>
    <t>Sr No.</t>
  </si>
  <si>
    <t>Vendor Name : PIONEER PROJECT SOLUTION</t>
  </si>
  <si>
    <t>Vendor Name : Mahamaya Engineering</t>
  </si>
  <si>
    <t>Vendor Name : ANJLE MEP PROJECTS PVT LTD</t>
  </si>
  <si>
    <t>Buyer : Pushpak Mahesh Shewale</t>
  </si>
  <si>
    <t>UOM</t>
  </si>
  <si>
    <t>Amount</t>
  </si>
  <si>
    <t>1.000</t>
  </si>
  <si>
    <t>A</t>
  </si>
  <si>
    <t xml:space="preserve">SPLIT UNITS 
Supply , Installation, Testing and Commissioning of split  units, each  comprising of  an outdoor and a single indoor unit as shown on the drawings and as per the specifications. Enclosures shall be   factory    fabricated and  painted to a smooth finish. Oudoor unit  shall  consist of hermatically sealed  semi- hermatic scroll rotary compressor s, air cooled condenser  with  fan. Indoor unit shall consist of fan section with dynamically balanced centrifugal fan s driven by  FHP TEFC squirrel cage induction motor, multirows deep DX- copper   cooling   coil with aluminium fins, thermostatic expansion valve, synthetic fibre filters,  insulated drain pan, safety controls, safety controls,  thermostat all complete in  a unit. The quoted price shall be inclusive    of  full  charge of  refrigerant  gas, vibration isolation  arrangement.
Refrigerant Shall be R-32 R410A R407C
Three  phase  ductable split units  with  Scroll  compressor   
Unit should be suitable to handle total 35-40RM inter 
unit referigerant piping inlcuding 12-15RM vertical length.
8.5TR nominal  capacity,  split   unit  with  single ductable type  indoor  unit   and  factory fitted electrical arrangement   corded remote.   </t>
  </si>
  <si>
    <t>No</t>
  </si>
  <si>
    <t>B</t>
  </si>
  <si>
    <t>Single phase Non-ductable split   units with Rotary  compressor (Three Star Rating)  (Units should be suitable to handle piping length upto 24-25 RM)
1.5TR nominal  capacity,  split   unit   with     single Wall Mounted type     indoor     unit     and       cordless control .  Price  shall    be inclusive of copper power cabling from indoor to outdoor unit as required.</t>
  </si>
  <si>
    <t>2.000</t>
  </si>
  <si>
    <t>SECTION  B    KITCHEN VENTILATION SYSTEM</t>
  </si>
  <si>
    <t xml:space="preserve">DOUBLE SKIN AIR COOLING MACHINES - With Fresh Air Intake Section
(AIR WASHERS)
Supply , Installation, Testing and Commissioning of
double skin type evaporative air cooling machines  
(packaged type) each  comprising of following  as  
per  the specifications  
Casing  of air washer shall be in double skin construction. Inner skin shall be constructed out of24 gauge plain GS sheet   outer skin in 24 gauge  pre-plasticized GS sheet  sandwitched between  50mm thick injected PU foam insulation of density not less than 40 Kg  CuM  and complete with marine light,limit switch   inspection doors including control wiringas required. Air washer shall have access for all parts.
Fan section complete with  backward curved DIDW type centrifugal fan s, EFF1, IE3, IP-55, rated TEFC squirrel cageinduction motor suitable  to  operate on 415+10%V, 50Hz,3 phase AC power supply and   belt   drive   package.Centrifugal fans shall be coated with epoxy paint as specified. Fan outlet velocity  shall not  be  more  than 2000 FPM (10.16 MPS).All fans should be AMCA certified.
AirWasher shall be provided with Intake Section withF A openings as per approved shop drawing.
Air washer wet section shall be complete with 300mm thick cellulose based  paper fills, drift eliminators,water distribution system complete  with  FRP  spray headers, strainer of fine mesh brass screen, globe valve,float valve, quick   fill,  over  flow             drainconnections, GI  medium class piping and 3 1 phasemonobloc pumps of 1HP  1.5HP 2HP motor rating as required according to  the  capacity  of  air cooling machines. Inner skin of wet section including fills mounting frame shall be constructed out of stainless steel SS- 304 A grade of appropriate thickness .Sump shall be made out of 1.25mm   thick  SS-304 A  grade stainless steel .Velocity  across  the paper fills  not to exceed 500  FPM.
Filter section  complete with  50mm thick aluminiumwire mesh viscous metallic filters. Velocity  across the filters shall not exceed 500  FPM. Airwasher should be provided with adequate space between eliminator   fan to avoid water carryover.The Evaporative Air Cooling Machines (EAC) shall be of following duty parameters  M c No      Capacity      S.P          Motor           Area to                   (Cfm)       (mmWG)     Rating           be  fed                                                       (HP)EAC-1        1x22500         58-60         1x15.0               Kitchen             </t>
  </si>
  <si>
    <t>1.2</t>
  </si>
  <si>
    <t>SCRUBBER  (For Kitchen Exhaust)
WET TYPE SCRUBBER
Supply , Installation , Testing and Commissioning of
 wet  type  scrubber  (packaged type) comprising  
 of  following  as per the  specifications   
Fan section complete with  backward curved DIDW type centrifugal fan s, TEFC squirrel cage inductionmotor suitable  to  operate on 415+10%V, 50Hz,3 phase AC power supply and   belt   drive   package.Casing  of wet type scrubber  shall  be  constructedout of 16 gauge GS sheet complete with inspectiondoors as required. Centrifugal   fans  shall  be coatedwith    epoxy  paint   as   specified. Fan outlet velocity   shall not  be  more  than 2000 FPM  (10.16 MPS).
Wet section complete with double bank spray header in GI construction and nozzles, louvers PVC mist eliminators    mist  collection  tray  made  out  of  16G  GSS,strainer of fine mesh brass screen, globe valve,float valve, quick   fill,  over  flow             drainconnections, GI  medium class piping and 3 phasemonobloc    pump    of   1.5HP    motor   rating as required according to  the  capacity  of  scrubber  machines. Wet section  including  sump will be made of1.25mm   thick  SS-304 A  grade  stainless steel .
In addition to the above, scrubber shall be provided with adequate vibration isolation padsand fire retardent flexible canvass connections madeout of canvass sleeve.The Scrubber Machines (EAC) shall be of following duty parameters  M c No    Capacity    S.P           Motor         Area to                  (Cfm)   (mmWG)     Rating        be  fed                                                    (HP)WS-1       28000     68-70        20.0          Kitchen Area</t>
  </si>
  <si>
    <t>INLINE FANS (Single Phase)
Supply, Installation, Testing   Commissioning of circular  rectangular inline fans for exhaust air complete with sheet metal casing, direct driven centrifugal fan, motor with proper protection  and  inspection door. Fan  shall be suitable for operation on 220+6 % volts, 50 Hz,1phase AC power supply. Fan shall  be installed as shown  in the drawings and will be of following  characteristics   
All single phase inline fans shall be provided with factory fitted speed regulators. All Fans Should be complete with Plug Top   necessary power cable. 
Fan                  Capacity          S.P                      Area to
No.                   (Cfm)             (mmWG)         to be exhausted
IF-1(Circular)             300              14-15             Pantry</t>
  </si>
  <si>
    <t>REFRIGERANT PIPING 
Supply, Installation,Testing   Commissioning of copper refrigerant  piping complete with copper fittings   charge of regrigerant gas for the above split units. Piping associated with split units to be insulated with 19mm thick closed cell elastomeric insulation with Class  O  in tubing form as required. Piping shall be laid over duly painted slotted angle trays fixed with GI clamps. Quoted Price shall  be  inclusive  of  UV protection paint for all exposed pipes of approved make. Price shall be inclusive of copper power cabling from indoor to outdoor unit as required. Referigerant piping shall be epoxy coated to prevent erosion.</t>
  </si>
  <si>
    <t>a.</t>
  </si>
  <si>
    <t>Pair of   hard  drawn  copper  refrigerant  piping  for the above  split units with scroll compressor.</t>
  </si>
  <si>
    <t>RM</t>
  </si>
  <si>
    <t>25.000</t>
  </si>
  <si>
    <t>b.</t>
  </si>
  <si>
    <t>Pair of Soft  refrigerant  piping for non ductable  split  units with rotary compressor.</t>
  </si>
  <si>
    <t>55.000</t>
  </si>
  <si>
    <t>1</t>
  </si>
  <si>
    <t>MS FRAME FOR ODUs
Supply  and  Erection  of  MS  base  frame  duly  
applied  with  red-oxide  primer   followed  by 
black enamel paint for mounting of outdoor units.</t>
  </si>
  <si>
    <t>Kg</t>
  </si>
  <si>
    <t>2</t>
  </si>
  <si>
    <t xml:space="preserve">PIPING 
CONDENSATE DRAIN PIPING -cPVC
Supply, Installation, Testing  and  Commissioning of cPVC pipes cut to required  lengths and  installed  for condensate  drain. Quoted price shall  be inclusive of supply and fixing in position  the  necessary   fittings like elbows, tees reducers etc. and supporting  arrangement in accordance  with  the  approved  shop  drawings  and specifications. Pipes shall be insulated with 9mm thick closed cell elastomeric insulation with class  O  fire retardant properties in tubing form . Pipes shall be of following sizes  </t>
  </si>
  <si>
    <t xml:space="preserve"> 50mm dia </t>
  </si>
  <si>
    <t>5.000</t>
  </si>
  <si>
    <t xml:space="preserve"> 40mm dia </t>
  </si>
  <si>
    <t>10.000</t>
  </si>
  <si>
    <t>c.</t>
  </si>
  <si>
    <t xml:space="preserve"> 32mm dia </t>
  </si>
  <si>
    <t>d.</t>
  </si>
  <si>
    <t xml:space="preserve"> 25mm dia </t>
  </si>
  <si>
    <t>3</t>
  </si>
  <si>
    <t>DUCTWORK AIR TERMINALS
FACTORY FABRICATED DUCTING
Supply , Installation   and  Testing   of      factory fabricated GSS ducting  complete with vanes, splitter dampers, fire retardant gaskets  hanging  arrangement  including  fully  threaded  GI  rods  and  GI  C  channels, GI  C  channels etc. as approved by clients consultants in accordance with the approved shop drawings and specifications. Quoted price shall be    inclusive of necessary scaffolding charges towards installation  of  supply exhaust   air  ducts  outside or within  building wherever required. Quoted price should also include necessary charges towards duct supporets including MS angle channel arrangement as required for ducts being installed outside or within  building wherever required.
Spacing between duct supports should not exceed 2m. All duct support to be provided with check nuts (lock nuts).
While selecting the duct supports vendor shall ensure vibration free installation.Quoted price shall be inclusive of smoke test using smoke bombs.</t>
  </si>
  <si>
    <t>1mm to 899mm  --  26G   GSS with TDC Joints</t>
  </si>
  <si>
    <t>SqM</t>
  </si>
  <si>
    <t>900mm to 1200mm -- 24G GSS with TDC Joints</t>
  </si>
  <si>
    <t>1201mm to 1800mm - 22G  GSS with TDC Joints</t>
  </si>
  <si>
    <t>3.2</t>
  </si>
  <si>
    <t>SITE  FABRICATED DUCTING
Supply, Fabrication, Installation and Testing of sheet  
 metal ducts complete with vanes, splitter dampers,  hanging  arrangement  including   check  nuts     in  accordance with    the approved   shop    drawings and specifications</t>
  </si>
  <si>
    <t>a.  0.63mm   (24 gauge)   GSS</t>
  </si>
  <si>
    <t>b.  0.8 mm   (22 gauge)    GSS</t>
  </si>
  <si>
    <t>3.3</t>
  </si>
  <si>
    <t>FLEXIBLE CANVASS CONNECTIONS
Supply, Installation, Testing of 125mm deep antivibration flexible     joints at the outlet of  air handling units ductable split units  inline fans. Flexible connections  shall be constructed using  imported  fire retardant  fabric with   extruded aluminium frame flange on both sides of approved make.</t>
  </si>
  <si>
    <t>4.000</t>
  </si>
  <si>
    <t>3.4</t>
  </si>
  <si>
    <t>LINEAR GRILLES
Supply, Installation , Testing and   Balancing   of  one  way blow linear supply cum return  air grilles complete  with     fixed   core   as   per approved   shop  drawings   and  specifications. The grilles shall be of  approved  colour   shade.
Powder coated aluminium grilles of extruded  sections with integral flanges on both sides   ends as required complete with corner pieces.
i.  100 150 200 250 mm High grilles</t>
  </si>
  <si>
    <t>3.5</t>
  </si>
  <si>
    <t>DOUBLE LOUVERED GRILLES
Supply,  Installation ,Testing  and Balancing   of double 
louvered  supply  air grilles  as per approved shop drawings 
and specifications complete with key operated aluminium volume control dampers.
a.  Powder  coated   extruded  aluminium  grilles.</t>
  </si>
  <si>
    <t>SQM</t>
  </si>
  <si>
    <t>0.500</t>
  </si>
  <si>
    <t>3.6</t>
  </si>
  <si>
    <t>AIR TRANSFER GRILLES
Supply,   Installation   and   Testing    of   extruded aluminium   powder  coated air transfer  grilles to be provided at the door of toilets pantry.</t>
  </si>
  <si>
    <t>0.200</t>
  </si>
  <si>
    <t>3.7</t>
  </si>
  <si>
    <t>Supply,  Installation  and  Testing  of  GI     box type 
volume control dampers as per the specifications
and shop drawings.- For Rectangular Duct</t>
  </si>
  <si>
    <t>3.8</t>
  </si>
  <si>
    <t xml:space="preserve">Supply,  Installation and Testing  of  GI  multi blade
type    louver  dampers  as   per  the specifications
and shop drawings. </t>
  </si>
  <si>
    <t>4.1</t>
  </si>
  <si>
    <t>INSULATION
ACOUSTIC LINING OF DUCTS
Using Open Cell Nitrile Rubber
Supply and Application of internal acoustic lining of  supply  air  ducting using open cell   nitrile rubber insulation with density within 140-180 Kg m3 as per the approved shop drawings and specifications. Insulation material shall be bonded with the ducts using metal screw and washers to facilitate grip to the GI sheet. Adhesive used shall be Low VOC type.
 10mm  thick lining</t>
  </si>
  <si>
    <t>4.2</t>
  </si>
  <si>
    <t>INSULATION
ACOUSTIC LINING OF DUCTS
Using Fibre Glass
Supply   and   Application  of   internal   acoustic 
lining of supply return air ducting using resin bonded fibre glass insulation of density not less than 32Kg CuM
as per the approved shop drawings and specifications.
Quoted price shall be inclusive of GSS channel, metal 
screws, washers, fibre glass tissue, perforated sheet   etc. as required for complete installation.  
  a. 25mm  thick lining</t>
  </si>
  <si>
    <t>5</t>
  </si>
  <si>
    <t>THERMAL INSULATION OF DUCTS
(Using Factory Laminated aluminium foil faced,Class  O  Closed Cell Elastomeric insulation)
Supply  and  Application  of  internal   external thermal insulation  of supply  return air ducting using closed cell elastomeric insulation with class  O  fire retardant properties as per the specifications and  drawings.Adhesive used shall be Low VOC type.
a. 13mm  thick insulation</t>
  </si>
  <si>
    <t>30.000</t>
  </si>
  <si>
    <t>6</t>
  </si>
  <si>
    <t xml:space="preserve">AIR  CURTAIN
Supply ,     Installation    and     Testing   of air   curtains   with   noiseless, statically   dynamically
balanced aluminium blowers, cleanable type
pre-filters,    motor          powder  coated  
aluminium enclosure as per the specifications.
Unit shall be complete with Plug Top   necessary power cable. </t>
  </si>
  <si>
    <t xml:space="preserve">2.1 M  long air curtain  </t>
  </si>
  <si>
    <t xml:space="preserve">1.5 M  long air curtain  </t>
  </si>
  <si>
    <t>7</t>
  </si>
  <si>
    <t>DUCTWORK AIR TERMINALS - INCLUDING IN SECTION  A 
FACTORY FABRICATED DUCTING
Supply, Installation and Testing of factory fabricated GSS ducting complete with vanes,splitter dampers, fire retardant gaskets,  hanging  arrangement   including  fully  threaded  GI  rods and  GI  C  channels  rolled steel wires or Gripple Wire Rope Hangers   Supports complete with end fixing, GI  C  channels etc. as approved by clients consultants in accordance with the approved shop drawings and specifications. Quoted price shall be  inclusive of necessary scaffolding charges towards installation  of  supply exhaust air ducts outside or within building wherever required.
Spacing between duct supports should not exceed 2m in both cases i.e GI rods with GI  C  channels   Gripple Wire Rope Hanger support . In case of Gripple Wire Rope Hanger support for duct sizes above 1800mm, MS angles duly painted with black enamel paint should be used along with neoprene pad in between the duct   MS angle. All duct supports shall be provided with check nuts (lock nuts).
While selecting the duct supports vendor shall ensurevibration free installation.Quoted price shall be inclusive of smoke 
test using smoke bombs.
For Air-Cooling ducts</t>
  </si>
  <si>
    <t>1mm to 899mm  --  24G   GSS with TDC Joints</t>
  </si>
  <si>
    <t>50.000</t>
  </si>
  <si>
    <t>900mm to 1500mm -- 22G GSS with TDC Joints</t>
  </si>
  <si>
    <t>1501mm to 2100mm - 20G  GSS with TDC Joints</t>
  </si>
  <si>
    <t>7.1</t>
  </si>
  <si>
    <t xml:space="preserve">SITE  FABRICATED DUCTING
Supply, Fabrication, Installation and Testing of sheet  metal ducts complete with vanes, splitter dampers, hanging  arrangement  including check nuts  in accordance with the approved shop drawings and specifications. </t>
  </si>
  <si>
    <t>15.000</t>
  </si>
  <si>
    <t>c.  1.0mm    (20 gauge)    GSS</t>
  </si>
  <si>
    <t>7.2</t>
  </si>
  <si>
    <t>For Kitchen Exhaust
Supply, fabrication, Installation and testing of MS ductingfor kitchen exhaust contructed out of 2mm thick
MS sheet using MS angle iron flanges in line with 
good engineering practice. Entire ducting shall be applied with minimum two coats of red oxide primer.
Duct shall be provided with oil trap as required</t>
  </si>
  <si>
    <t>140.000</t>
  </si>
  <si>
    <t>7.3</t>
  </si>
  <si>
    <t>FLEXIBLE CANVASS CONNECTIONS
Supply, Installation, Testing of 125mm deep antivibration flexible joints at the outlet of  air handling units ductable split units  inline fans. Flexible connections  shall be constructed using  imported  fire retardant  fabric with   extruded aluminium frame flange on both sides of approved make.</t>
  </si>
  <si>
    <t>8.500</t>
  </si>
  <si>
    <t>7.4</t>
  </si>
  <si>
    <t>8.000</t>
  </si>
  <si>
    <t>8</t>
  </si>
  <si>
    <t>AIR TRANSFER GRILLES
Supply,  Installation  and  Testing  of  GI     box type volume control dampers as per the specifications
and shop drawings.</t>
  </si>
  <si>
    <t>3.500</t>
  </si>
  <si>
    <t>9</t>
  </si>
  <si>
    <t xml:space="preserve">Supply,  Installation and Testing  of  Aluminium  multi bladetype    louver  dampers  as   per  the specifications and shop drawings. </t>
  </si>
  <si>
    <t>6.000</t>
  </si>
  <si>
    <t>10</t>
  </si>
  <si>
    <t>Supply, Installation  and  Testing  of  fresh air powdered coated   anodised extruded aluminium louvers to be installed outside for suction ( airwashers), as per approved shop drawings and specifications.
Sample of louvers to be got approved from consultants and Clients prior to procurement.</t>
  </si>
  <si>
    <t>11</t>
  </si>
  <si>
    <t>Supply,  Installation and Testing  of  Bird Screens with GI  wire mesh to be installed at the suction of fresh air discharge 
of Exhaust air as per the specifications  and shop drawings.Sample of bird screen to be got approved from consultants and Clients prior to procurement.</t>
  </si>
  <si>
    <t>12</t>
  </si>
  <si>
    <t>INSULATION
THERMAL INSULATION OF DUCTS-(FOR AIR SCRUBBER DUCT)
(Using Factory Laminated fibre glass insulation)
Supply  and  Application  of  external thermal insulation  of  supply  return air ducting using 
aluminium foil faced fibre glass  insulation of density not less than 24Kg CuM and aluminium foil thickness of 22  microns as per the specifications and drawings. Quoted price shall be inclusive of Low VOC adhesive as required, aluminium tape straps.
50mm  thick insulation</t>
  </si>
  <si>
    <t>13</t>
  </si>
  <si>
    <t>THERMAL INSULATION OF DUCTS-(FOR AIR SCRUBBER DUCT) - EXPOSED (Using Factory Laminated fibre glass insulation)
Supply  and  Application  of  external thermal insulation  of  supply  return air ducting using 
aluminium foil faced fibre glass  insulation of density not less than 24Kg CuM and aluminium foil thickness of 22  microns as per the specifications and drawings. Quoted price shall be inclusive of Low VOC adhesive as required, aluminium tape straps.  Insulation shall be covered necessary glass cloth   UV protection paint. 
50mm  thick insulation</t>
  </si>
  <si>
    <t>THERMAL INSULATION OF DUCTS - Air Washer
(Using aluminium foil  faced Class  O  Fire Retardant Properties Closed Cell Elastomeric insulation)
Supply  and  Application  of  external thermal insulation  of supply  return air ducting using factory laminated aluminium foil faced closed cell elastomeric nitrile rubber insulation with class  O  fire retardant properties as per the specifications and  drawings.
aluminium foil face shall provide protection from mechanical impact, and Scratches etc. Both insulation   aluminium foil layer should have built in antimicrobial protection. Expose insulation shall be covered with necessary glass cloth   UV protection paint. 
Adhesive - AC Duct King Eco Fresh 
25mm  thick insulation - For AC Duct in Kitchen</t>
  </si>
  <si>
    <t>135.000</t>
  </si>
  <si>
    <t>14</t>
  </si>
  <si>
    <t xml:space="preserve">KVF PANEL -1 (Location   Kitchen ) - 13.8KW
For 9700Cfm Air Washers   Pump, 12100Cfm SISW Fan   ESP
Incoming  63 Amps ,TP MCCB with electronic release  earth fault relay,  door interlock and front drive rotor kit-- 1set(0-500) V  digital Voltmeter with built in Selectorswitch -- 1setDigital Ammeter with built in selector switch- 1setCurrent Transformers - 1setLED type RYB  phase indication lights- 1setBusbar100 Amps   TPN   aluminium    busbar   havingsuitable fault level, with PVC   heat  shrunk  sleeves  on    SMC DMC supports. </t>
  </si>
  <si>
    <t>15</t>
  </si>
  <si>
    <t>CABLING  
Supply,   laying,   affecting    connections   andarmoured   PVC   insulated  aluminium   copperconductor cables.  Cables shall be inclusive ofall clamps, saddles, screws, cable identificationtags, cable terminal  joints  including  terminallugs,   insulating   tapes,    affecting   terminal connections  to   the    equipment  as   per the specifications and as required. Quoted priceshall be inclusive of perforated duly painted2mm thick MS trays to be installed inside and8SWG copper earth wire for all equipment.EQUIPMENT</t>
  </si>
  <si>
    <t>3 C   x 10   Sqmm  cable (Copper)</t>
  </si>
  <si>
    <t>3 C   x   6   Sqmm  cable (Copper)</t>
  </si>
  <si>
    <t>20.000</t>
  </si>
  <si>
    <t>3 C   x  2.5 Sqmm  cable (Copper)</t>
  </si>
  <si>
    <t>3 C  x 2.5 Sqmm  cable( Copper Control cabling)</t>
  </si>
  <si>
    <t>e</t>
  </si>
  <si>
    <t>3 C  x 1.5 Sqmm  cable(Copper Control cabling)</t>
  </si>
  <si>
    <t>16</t>
  </si>
  <si>
    <t>Supply and fixing of 1.1 KV  grade  rubbermat 914.4 mm wide 6mm thick to withstand 1.1 KV   dielectric     strength  in   front of each panel.</t>
  </si>
  <si>
    <t>17</t>
  </si>
  <si>
    <t>Supply,     Installation   Testing  of  TPN isolator  in  weather  proof  enclosure  near fans</t>
  </si>
  <si>
    <t>Providing, laying, jointing and  testing of following sizes of  pipes  conforming to IS-1239 with all accessories like all fittings (upto 50mm dia threaded M.S.forged fittings and above 50 mm dia MS fittings with welded joints shall be used)fittings including tees, elbows, reducers,  flanges, rubber gaskets, nuts  bolts,  washer.  And fixing the pipe on floor   wall  ceiling with   suitable  size  clamps,   hangers, structural steel supports as per specification. And PVC pipe sleeve to be provided wherever the pipes are crossing the walls floors and sealing the sleeves as per consultants requirements including  cutting holes and chases in brick, R.C.C work and making good the same to original conditions complete in all respects.Arrows showing direction of flow to be marked(with paint of approved colour) on each pipe at locations as decided at site.</t>
  </si>
  <si>
    <t>(a)</t>
  </si>
  <si>
    <t>For Fire fighting   sprinkler System - M.S. `C  Heavy class pipe</t>
  </si>
  <si>
    <t>a)25 mm dia(4.04mm thickness) screwed joint</t>
  </si>
  <si>
    <t>90.000</t>
  </si>
  <si>
    <t>b)32 mm dia(4.05mm thickness)screwed joint</t>
  </si>
  <si>
    <t>c) 40 mm dia(4.05mm thickness)screwed joint</t>
  </si>
  <si>
    <t>d) 50 mm dia(4.5mm thickness)screwed joint</t>
  </si>
  <si>
    <t>e) 65 mm dia(4.5mm thickness)</t>
  </si>
  <si>
    <t>f) 80 mm dia(4.85mm thickness)</t>
  </si>
  <si>
    <t>100.000</t>
  </si>
  <si>
    <t>g)100 mm dia(5.4mm thickness)</t>
  </si>
  <si>
    <t>Providing two coats of synthetic  enamel paint  of  approved shade over a coat of primer. Including  painting  of  legends both direction arrow as per the approval of the architects   consultants.</t>
  </si>
  <si>
    <t>a)25 mm dia</t>
  </si>
  <si>
    <t>b)32 mm dia</t>
  </si>
  <si>
    <t>c) 40 mm dia</t>
  </si>
  <si>
    <t>d) 50 mm dia</t>
  </si>
  <si>
    <t>e) 65 mm dia</t>
  </si>
  <si>
    <t>f) 80 mm dia</t>
  </si>
  <si>
    <t>g)100 mm dia</t>
  </si>
  <si>
    <t>Providing and fixing gun metal ball valve suitable for pressure 15 Kg Cm2 and confirming to IS  778  of  the  following  size  including providing   necessary   union     flange.</t>
  </si>
  <si>
    <t>a) 25 mm dia</t>
  </si>
  <si>
    <t>NO.</t>
  </si>
  <si>
    <t>b) 50 mm dia</t>
  </si>
  <si>
    <t>4</t>
  </si>
  <si>
    <t>Providing   fixing of butterfly valve suitable  for  pressure 15 Kg Sqcm. with flanges, nut bolts     gaskets  complete required.</t>
  </si>
  <si>
    <t>a)  65 mm dia</t>
  </si>
  <si>
    <t>b)  80 mm dia</t>
  </si>
  <si>
    <t>3.000</t>
  </si>
  <si>
    <t>c) 100 mm dia</t>
  </si>
  <si>
    <t>Providing and fixing of C.I. wafer type check   valve   suitable  for   pressure 15 Kg Sqcm.  with  flanges, Nut, bolts   washers,   painting   etc.  complete  as required.</t>
  </si>
  <si>
    <t>a) 80 mm dia</t>
  </si>
  <si>
    <t>NOS.</t>
  </si>
  <si>
    <t>Providing  and  fixing  C.I.`Y  strainer with   bronze  perforated  sheet  basket tested  to  a  pressure  of   15 Kg sqcm including  rubber gasket, flanges, nuts, bolts and washers, complete as required.</t>
  </si>
  <si>
    <t>b) 100 mm dia</t>
  </si>
  <si>
    <t>Providing   fixing gun metal fire   hydrant   valve    with    80 mm N.B.  flanged  inlet, brass spindal, one no. 63 mm   dia female  instantaneous  outlet type. G.M. coupling,blank cap, chain. Conforming to IS 5290.  Including  tapping  from  wet riser complete as required.</t>
  </si>
  <si>
    <t>Providing   fixing swinging type First Aid hose      reel   in     red       colour with   36 mts   long    and   20 mm  dia dia heavy duty rubber  water hose, 20 mm dia  globe  valve stop cock, terminating with G.M.  coupling     nozzle  of 5mm outlet with shut off valve confirming to IS 8090 - 1976  complete  with  drum and brackets for fixing on wall, bolts   nuts conforming to IS 884-1969 complete as required.</t>
  </si>
  <si>
    <t>Providing  and  Fixing  Hose pipe, 63 mm dia  and  15  mts long, duly reinforced, rubber  lined   suitable   for  brusting pressure  not   less  than  22  Kg Sqcm. conforming  to  IS 636-1988  type A with gun metal heavy duty  instantaneous type coupling ( Pair  male     female  parts) conforming to IS 903. Complete as required (two  nos. for each  hydrant)</t>
  </si>
  <si>
    <t>Providing    and     Fixing    63 mm dia instantaneous    pattern   branch  short gunmetal    pipe,  16 mm    dia   nozzle conforming to IS 903, suitable for inter connection   to   hose   pipe   coupling complete as required.</t>
  </si>
  <si>
    <t>Providing  and  fixing standard firemans axe with heavy rubber handle.</t>
  </si>
  <si>
    <t>Providing  and  fixing  inlet  breaching having  C.I.  body  Two  way gun  metal 63 mm     dia    instantaneous    inlets conforming to  IS 903  fitted  with  non return  valves, 25 mm   dia  gun   metal drain cock, blank cap, brass  chains and 100 mm dia flanges with all  accessories suitable  for  local fire tender complete as required.</t>
  </si>
  <si>
    <t>NO</t>
  </si>
  <si>
    <t xml:space="preserve">Providing and fixing 4 mm thick glass door of size 2.1 m x 1.2 m with anodized aluminium frame of size 0.10 x 0.05 M with centre opening for fire hose cabinet. Suitably marked on the outside with the letters  FIRE HOSE  including locking arrangement. All aluminium work to be in Red P.O. colour. </t>
  </si>
  <si>
    <t>Providing and fixing ISI Marked of approved make Fire Extinguishers complete with all accessories as per manufacturer s specifications.</t>
  </si>
  <si>
    <t>a) CO2 gas nozzle type - 4.5kg  capacity (IS 15683).</t>
  </si>
  <si>
    <t>b) Mechanical Foam gas cartridge type. 6 lts capacity (IS 15683).</t>
  </si>
  <si>
    <t>c) ABC dry powder stored pressure type 9 kg capacity (IS 15683).</t>
  </si>
  <si>
    <t>Supplying, installing, testing and commissioning of HDPE water storage tank including holes for inlet, outlet, overflow level indicator drain and vent points, manhole cover suitable supporting structure complete.</t>
  </si>
  <si>
    <t>a) Capacity 5000 Lts.</t>
  </si>
  <si>
    <t xml:space="preserve">Approval of fire (NOC) system from local fire authority at initial   various other stages of works, including preperation of report   integration  with Fire alarm system and preparation of drawings as per local fire authority. Contractor shall include cost of all liasion works which are not explicity mentioned above but are mendatory to have fire authority approved. </t>
  </si>
  <si>
    <t>Providing   fixing C.P.brass quartzoid bulb sprinklers of size 15mm dia to be operated at 68Deg.C complete.Make of rosette plate- Veekay Sainath fire Safeworld approved equal.</t>
  </si>
  <si>
    <t>a) Pendant type with heavy duty adjustable SS rosette plate</t>
  </si>
  <si>
    <t>44.000</t>
  </si>
  <si>
    <t>b) Side wall extended throw type with heavy duty adjustable SS rosette plate</t>
  </si>
  <si>
    <t>18</t>
  </si>
  <si>
    <t>Providing   Fixing of installation control valve with turbine type automatic Alarm Gong to be connected with control valve, drain   test valve as per manufacturer s specifications complete.</t>
  </si>
  <si>
    <t>19</t>
  </si>
  <si>
    <t>Providing, jointing and  testing of sprinklers through flexible connections(internal diameter 25mm   outlet connection15mm dia.) as per requirement at site.Make-SeungJin-Korea.The flexible connectors shall be supported through false ceiling through clamps or as directed at site.The flexible connector shall be suitable for working pressure12 kg sqcm .</t>
  </si>
  <si>
    <t>20</t>
  </si>
  <si>
    <t>Providing   installing MS 24 gauge fire buckets ( capacity of each bucket = 9 lts) filled with sand including MS stand for hanging the buckets.All MS items shall be painted with  two coats of primer   two coats of paint of approved colour.</t>
  </si>
  <si>
    <t>Set of four buckets with stand</t>
  </si>
  <si>
    <t xml:space="preserve"> NOS</t>
  </si>
  <si>
    <t>21</t>
  </si>
  <si>
    <t>Supply, installation, testing and commissioning of     Down comer pump comprising of the following 
Suitable   cement  concrete  foundation with plaster, Antivibration arrangement of cushy foot mounting.</t>
  </si>
  <si>
    <t xml:space="preserve">Quote Currency : </t>
  </si>
  <si>
    <t>Last PO Unit Rate</t>
  </si>
  <si>
    <t>Last PO Total Value</t>
  </si>
  <si>
    <t>Score</t>
  </si>
  <si>
    <t>Justification</t>
  </si>
  <si>
    <t>0.000</t>
  </si>
  <si>
    <t xml:space="preserve">PIONEER PROJECT </t>
  </si>
  <si>
    <t>ANJLE MEP</t>
  </si>
  <si>
    <t>ANJLE MEP PROJECT</t>
  </si>
  <si>
    <t xml:space="preserve">Rounds </t>
  </si>
  <si>
    <t>R0</t>
  </si>
  <si>
    <t>R1</t>
  </si>
  <si>
    <t xml:space="preserve">Auction </t>
  </si>
  <si>
    <t>HVAC high side</t>
  </si>
  <si>
    <t>Hvac - low side</t>
  </si>
  <si>
    <t>Fire Sprinkler</t>
  </si>
  <si>
    <t xml:space="preserve">Total </t>
  </si>
  <si>
    <t xml:space="preserve">Outlet- Dwarka Central Kitchen HVAC, FAS &amp; Fire Sprinklers </t>
  </si>
  <si>
    <t xml:space="preserve">Pioneer Projects </t>
  </si>
  <si>
    <t>Comp. Date : 16/11/2024</t>
  </si>
  <si>
    <t xml:space="preserve">Suppliers Invited </t>
  </si>
  <si>
    <t>PIONEER PROJECT SOLUTION</t>
  </si>
  <si>
    <t>FL Group</t>
  </si>
  <si>
    <t>Inventech Solutions</t>
  </si>
  <si>
    <t>Yashvas Interiors</t>
  </si>
  <si>
    <t xml:space="preserve"> M &amp; A Interiors</t>
  </si>
  <si>
    <t>Crystal Aircool</t>
  </si>
  <si>
    <t>MVP INTERIORS</t>
  </si>
  <si>
    <t>Rudra Ineriors</t>
  </si>
  <si>
    <t>TRIDENT DESIGN AND CONTRACT</t>
  </si>
  <si>
    <t>PAVILION INTERIORS</t>
  </si>
  <si>
    <t>Budget- 13,00,000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</si>
</sst>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5" formatCode="_ * #,##0_ ;_ * \-#,##0_ ;_ * &quot;-&quot;??_ ;_ @_ "/>
  </numFmts>
  <fonts count="11">
    <font>
      <sz val="11"/>
      <name val="Calibri"/>
    </font>
    <font>
      <sz val="11"/>
      <name val="Cambria"/>
    </font>
    <font>
      <b/>
      <sz val="11"/>
      <name val="Cambria"/>
    </font>
    <font>
      <b/>
      <sz val="11"/>
      <color rgb="FF000000"/>
      <name val="Cambria"/>
    </font>
    <font>
      <b/>
      <sz val="11"/>
      <color rgb="FF000000"/>
      <name val="Calibri"/>
    </font>
    <font>
      <sz val="11"/>
      <name val="Calibri"/>
      <family val="2"/>
    </font>
    <font>
      <sz val="11"/>
      <name val="Cambria"/>
      <family val="1"/>
    </font>
    <font>
      <b/>
      <sz val="11"/>
      <color rgb="FF000000"/>
      <name val="Cambria"/>
      <family val="1"/>
    </font>
    <font>
      <b/>
      <sz val="11"/>
      <name val="Cambria"/>
      <family val="1"/>
    </font>
    <font>
      <sz val="11"/>
      <color rgb="FF000000"/>
      <name val="Cambria"/>
      <family val="1"/>
    </font>
    <font>
      <sz val="11"/>
      <name val="Calibri"/>
    </font>
  </fonts>
  <fills count="10">
    <fill>
      <patternFill patternType="none"/>
    </fill>
    <fill>
      <patternFill patternType="gray125"/>
    </fill>
    <fill>
      <patternFill patternType="solid">
        <fgColor rgb="FFD3D3D3"/>
      </patternFill>
    </fill>
    <fill>
      <patternFill patternType="solid">
        <fgColor rgb="FFADD8E6"/>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0EE90"/>
      </patternFill>
    </fill>
    <fill>
      <patternFill patternType="solid">
        <fgColor theme="5" tint="0.59999389629810485"/>
        <bgColor indexed="64"/>
      </patternFill>
    </fill>
    <fill>
      <patternFill patternType="solid">
        <fgColor theme="4" tint="0.79998168889431442"/>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76">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xf numFmtId="0" fontId="0" fillId="0" borderId="0" xfId="0" applyAlignment="1"/>
    <xf numFmtId="0" fontId="6" fillId="2" borderId="8" xfId="0" quotePrefix="1" applyNumberFormat="1" applyFont="1" applyFill="1" applyBorder="1" applyAlignment="1" applyProtection="1">
      <alignment horizontal="left" wrapText="1"/>
    </xf>
    <xf numFmtId="0" fontId="6" fillId="2" borderId="9" xfId="0" applyNumberFormat="1" applyFont="1" applyFill="1" applyBorder="1" applyAlignment="1" applyProtection="1"/>
    <xf numFmtId="0" fontId="0" fillId="0" borderId="8" xfId="0" applyBorder="1" applyAlignment="1"/>
    <xf numFmtId="0" fontId="6" fillId="0" borderId="8" xfId="0" applyNumberFormat="1" applyFont="1" applyBorder="1" applyAlignment="1" applyProtection="1">
      <alignment horizontal="center" vertical="center"/>
    </xf>
    <xf numFmtId="0" fontId="6" fillId="3" borderId="8" xfId="0" quotePrefix="1" applyNumberFormat="1" applyFont="1" applyFill="1" applyBorder="1" applyAlignment="1" applyProtection="1">
      <alignment horizontal="left"/>
    </xf>
    <xf numFmtId="4" fontId="0" fillId="0" borderId="8" xfId="0" applyNumberFormat="1" applyBorder="1" applyAlignment="1"/>
    <xf numFmtId="0" fontId="6" fillId="3" borderId="8" xfId="0" applyNumberFormat="1" applyFont="1" applyFill="1" applyBorder="1" applyAlignment="1" applyProtection="1"/>
    <xf numFmtId="0" fontId="6" fillId="5" borderId="8" xfId="0" applyNumberFormat="1" applyFont="1" applyFill="1" applyBorder="1" applyAlignment="1" applyProtection="1"/>
    <xf numFmtId="4" fontId="0" fillId="5" borderId="8" xfId="0" applyNumberFormat="1" applyFill="1" applyBorder="1" applyAlignment="1"/>
    <xf numFmtId="4" fontId="0" fillId="6" borderId="8" xfId="0" applyNumberFormat="1" applyFill="1" applyBorder="1" applyAlignment="1"/>
    <xf numFmtId="4" fontId="0" fillId="4" borderId="8" xfId="0" applyNumberFormat="1" applyFill="1" applyBorder="1" applyAlignment="1"/>
    <xf numFmtId="0" fontId="1" fillId="0" borderId="0" xfId="0" applyNumberFormat="1" applyFont="1" applyProtection="1"/>
    <xf numFmtId="0" fontId="6" fillId="9" borderId="8" xfId="0" applyNumberFormat="1" applyFont="1" applyFill="1" applyBorder="1" applyAlignment="1" applyProtection="1">
      <alignment horizontal="center"/>
    </xf>
    <xf numFmtId="0" fontId="8" fillId="0" borderId="8" xfId="0" applyNumberFormat="1" applyFont="1" applyBorder="1" applyAlignment="1" applyProtection="1">
      <alignment horizontal="center"/>
    </xf>
    <xf numFmtId="0" fontId="6" fillId="8" borderId="8" xfId="0" applyNumberFormat="1" applyFont="1" applyFill="1" applyBorder="1" applyAlignment="1" applyProtection="1">
      <alignment horizontal="center"/>
    </xf>
    <xf numFmtId="0" fontId="6" fillId="2" borderId="10" xfId="0" quotePrefix="1" applyNumberFormat="1" applyFont="1" applyFill="1" applyBorder="1" applyAlignment="1" applyProtection="1">
      <alignment horizontal="center"/>
    </xf>
    <xf numFmtId="0" fontId="6" fillId="2" borderId="11" xfId="0" quotePrefix="1" applyNumberFormat="1" applyFont="1" applyFill="1" applyBorder="1" applyAlignment="1" applyProtection="1">
      <alignment horizontal="center"/>
    </xf>
    <xf numFmtId="0" fontId="6" fillId="2" borderId="12" xfId="0" quotePrefix="1" applyNumberFormat="1" applyFont="1" applyFill="1" applyBorder="1" applyAlignment="1" applyProtection="1">
      <alignment horizontal="center"/>
    </xf>
    <xf numFmtId="0" fontId="5" fillId="0" borderId="8" xfId="0" quotePrefix="1" applyFont="1" applyBorder="1" applyAlignment="1">
      <alignment horizontal="left"/>
    </xf>
    <xf numFmtId="0" fontId="5" fillId="4" borderId="8" xfId="0" quotePrefix="1" applyFont="1" applyFill="1" applyBorder="1" applyAlignment="1">
      <alignment horizontal="left"/>
    </xf>
    <xf numFmtId="0" fontId="6" fillId="2" borderId="8" xfId="0" quotePrefix="1" applyNumberFormat="1" applyFont="1" applyFill="1" applyBorder="1" applyAlignment="1" applyProtection="1">
      <alignment horizont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quotePrefix="1" applyNumberFormat="1" applyFont="1" applyBorder="1" applyAlignment="1" applyProtection="1">
      <alignment horizontal="lef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8" xfId="0" applyNumberFormat="1" applyFont="1" applyBorder="1" applyProtection="1"/>
    <xf numFmtId="0" fontId="7" fillId="2" borderId="8" xfId="0" quotePrefix="1" applyNumberFormat="1" applyFont="1" applyFill="1" applyBorder="1" applyAlignment="1" applyProtection="1">
      <alignment horizontal="left" vertical="center" wrapText="1"/>
    </xf>
    <xf numFmtId="0" fontId="1" fillId="2" borderId="8" xfId="0" applyNumberFormat="1" applyFont="1" applyFill="1" applyBorder="1" applyAlignment="1" applyProtection="1">
      <alignment horizontal="center" vertical="center"/>
    </xf>
    <xf numFmtId="0" fontId="1" fillId="2" borderId="8" xfId="0" quotePrefix="1"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xf>
    <xf numFmtId="0" fontId="2" fillId="2" borderId="8" xfId="0" applyNumberFormat="1" applyFont="1" applyFill="1" applyBorder="1" applyProtection="1"/>
    <xf numFmtId="0" fontId="2" fillId="2" borderId="8" xfId="0" applyNumberFormat="1" applyFont="1" applyFill="1" applyBorder="1" applyAlignment="1" applyProtection="1"/>
    <xf numFmtId="0" fontId="8" fillId="2" borderId="8" xfId="0" applyNumberFormat="1" applyFont="1" applyFill="1" applyBorder="1" applyProtection="1"/>
    <xf numFmtId="0" fontId="1" fillId="3" borderId="8" xfId="0" applyNumberFormat="1" applyFont="1" applyFill="1" applyBorder="1" applyProtection="1"/>
    <xf numFmtId="0" fontId="1" fillId="3" borderId="8" xfId="0" applyNumberFormat="1" applyFont="1" applyFill="1" applyBorder="1" applyAlignment="1" applyProtection="1"/>
    <xf numFmtId="0" fontId="1" fillId="0" borderId="8" xfId="0" applyNumberFormat="1" applyFont="1" applyBorder="1" applyProtection="1"/>
    <xf numFmtId="0" fontId="1" fillId="0" borderId="8" xfId="0" applyNumberFormat="1" applyFont="1" applyBorder="1" applyAlignment="1" applyProtection="1"/>
    <xf numFmtId="165" fontId="1" fillId="3" borderId="8" xfId="1" applyNumberFormat="1" applyFont="1" applyFill="1" applyBorder="1" applyProtection="1"/>
    <xf numFmtId="165" fontId="1" fillId="3" borderId="8" xfId="1" applyNumberFormat="1" applyFont="1" applyFill="1" applyBorder="1" applyAlignment="1" applyProtection="1">
      <alignment horizontal="right"/>
    </xf>
    <xf numFmtId="165" fontId="6" fillId="3" borderId="8" xfId="1" applyNumberFormat="1" applyFont="1" applyFill="1" applyBorder="1" applyAlignment="1" applyProtection="1">
      <alignment horizontal="right"/>
    </xf>
    <xf numFmtId="165" fontId="1" fillId="0" borderId="8" xfId="1" applyNumberFormat="1" applyFont="1" applyBorder="1" applyProtection="1"/>
    <xf numFmtId="165" fontId="1" fillId="0" borderId="8" xfId="1" applyNumberFormat="1" applyFont="1" applyBorder="1" applyAlignment="1" applyProtection="1">
      <alignment horizontal="right"/>
    </xf>
    <xf numFmtId="165" fontId="6" fillId="0" borderId="8" xfId="1" applyNumberFormat="1" applyFont="1" applyBorder="1" applyAlignment="1" applyProtection="1">
      <alignment horizontal="right"/>
    </xf>
    <xf numFmtId="165" fontId="6" fillId="0" borderId="8" xfId="1" applyNumberFormat="1" applyFont="1" applyBorder="1" applyProtection="1"/>
    <xf numFmtId="165" fontId="9" fillId="7" borderId="8" xfId="1" applyNumberFormat="1" applyFont="1" applyFill="1" applyBorder="1" applyAlignment="1" applyProtection="1">
      <alignment horizontal="right"/>
    </xf>
    <xf numFmtId="165" fontId="1" fillId="0" borderId="0" xfId="0" applyNumberFormat="1" applyFont="1" applyProtection="1"/>
  </cellXfs>
  <cellStyles count="2">
    <cellStyle name="Comma" xfId="1" builtinId="3"/>
    <cellStyle name="Normal" xfId="0" builtinId="0"/>
  </cellStyles>
  <dxfs count="1">
    <dxf>
      <fill>
        <patternFill patternType="solid">
          <fgColor rgb="FFADD8E6"/>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showGridLines="0" tabSelected="1" zoomScaleNormal="100" workbookViewId="0">
      <selection activeCell="B17" sqref="B17:C17"/>
    </sheetView>
  </sheetViews>
  <sheetFormatPr defaultRowHeight="15"/>
  <cols>
    <col min="2" max="2" width="23.5703125" customWidth="1"/>
    <col min="3" max="11" width="11.7109375" bestFit="1" customWidth="1"/>
    <col min="16" max="16" width="10.140625" bestFit="1" customWidth="1"/>
  </cols>
  <sheetData>
    <row r="2" spans="2:11">
      <c r="B2" s="28" t="s">
        <v>247</v>
      </c>
      <c r="C2" s="28"/>
      <c r="D2" s="28"/>
      <c r="E2" s="28"/>
      <c r="F2" s="9"/>
      <c r="G2" s="9"/>
      <c r="H2" s="9"/>
      <c r="I2" s="9"/>
      <c r="J2" s="9"/>
      <c r="K2" s="9"/>
    </row>
    <row r="3" spans="2:11">
      <c r="B3" s="29" t="s">
        <v>261</v>
      </c>
      <c r="C3" s="29"/>
      <c r="D3" s="29"/>
      <c r="E3" s="29"/>
      <c r="F3" s="9"/>
      <c r="G3" s="9"/>
      <c r="H3" s="9"/>
      <c r="I3" s="9"/>
      <c r="J3" s="9"/>
      <c r="K3" s="9"/>
    </row>
    <row r="4" spans="2:11" ht="43.5">
      <c r="B4" s="10" t="s">
        <v>0</v>
      </c>
      <c r="C4" s="30" t="s">
        <v>249</v>
      </c>
      <c r="D4" s="30"/>
      <c r="E4" s="30"/>
      <c r="F4" s="9"/>
      <c r="G4" s="9"/>
      <c r="H4" s="9"/>
      <c r="I4" s="9"/>
      <c r="J4" s="9"/>
      <c r="K4" s="9"/>
    </row>
    <row r="5" spans="2:11">
      <c r="B5" s="11"/>
      <c r="C5" s="25" t="s">
        <v>36</v>
      </c>
      <c r="D5" s="26"/>
      <c r="E5" s="27"/>
      <c r="F5" s="25" t="s">
        <v>248</v>
      </c>
      <c r="G5" s="26"/>
      <c r="H5" s="27"/>
      <c r="I5" s="25" t="s">
        <v>238</v>
      </c>
      <c r="J5" s="26"/>
      <c r="K5" s="27"/>
    </row>
    <row r="6" spans="2:11">
      <c r="B6" s="12" t="s">
        <v>239</v>
      </c>
      <c r="C6" s="13" t="s">
        <v>240</v>
      </c>
      <c r="D6" s="13" t="s">
        <v>241</v>
      </c>
      <c r="E6" s="13" t="s">
        <v>242</v>
      </c>
      <c r="F6" s="13" t="s">
        <v>240</v>
      </c>
      <c r="G6" s="13" t="s">
        <v>241</v>
      </c>
      <c r="H6" s="13" t="s">
        <v>242</v>
      </c>
      <c r="I6" s="13" t="s">
        <v>240</v>
      </c>
      <c r="J6" s="13" t="s">
        <v>241</v>
      </c>
      <c r="K6" s="13" t="s">
        <v>242</v>
      </c>
    </row>
    <row r="7" spans="2:11">
      <c r="B7" s="14" t="s">
        <v>243</v>
      </c>
      <c r="C7" s="15">
        <f>'BOQ Price Bid'!H4</f>
        <v>1545900</v>
      </c>
      <c r="D7" s="15">
        <f>'BOQ Price Bid'!J4</f>
        <v>1545900</v>
      </c>
      <c r="E7" s="15">
        <f>'BOQ Price Bid'!L4</f>
        <v>1101000</v>
      </c>
      <c r="F7" s="15">
        <f>'BOQ Price Bid'!N4</f>
        <v>1755500</v>
      </c>
      <c r="G7" s="15">
        <f>'BOQ Price Bid'!P4</f>
        <v>1570500</v>
      </c>
      <c r="H7" s="15">
        <f>'BOQ Price Bid'!R4</f>
        <v>1115000</v>
      </c>
      <c r="I7" s="15">
        <f>'BOQ Price Bid'!T4</f>
        <v>2854500</v>
      </c>
      <c r="J7" s="15">
        <f>'BOQ Price Bid'!V4</f>
        <v>1814500</v>
      </c>
      <c r="K7" s="15">
        <f>'BOQ Price Bid'!X4</f>
        <v>1544500</v>
      </c>
    </row>
    <row r="8" spans="2:11">
      <c r="B8" s="16" t="s">
        <v>244</v>
      </c>
      <c r="C8" s="15">
        <f>'BOQ Price Bid'!H11</f>
        <v>2339750</v>
      </c>
      <c r="D8" s="15">
        <f>'BOQ Price Bid'!J11</f>
        <v>1933850</v>
      </c>
      <c r="E8" s="15">
        <f>'BOQ Price Bid'!L11</f>
        <v>1150100</v>
      </c>
      <c r="F8" s="15">
        <f>'BOQ Price Bid'!N11</f>
        <v>1421670</v>
      </c>
      <c r="G8" s="15">
        <f>'BOQ Price Bid'!P11</f>
        <v>1375995</v>
      </c>
      <c r="H8" s="15">
        <f>'BOQ Price Bid'!R11</f>
        <v>1100000</v>
      </c>
      <c r="I8" s="15">
        <f>'BOQ Price Bid'!T11</f>
        <v>1857490</v>
      </c>
      <c r="J8" s="15">
        <f>'BOQ Price Bid'!V11</f>
        <v>1641990</v>
      </c>
      <c r="K8" s="15">
        <f>'BOQ Price Bid'!X11</f>
        <v>1441990</v>
      </c>
    </row>
    <row r="9" spans="2:11">
      <c r="B9" s="16" t="s">
        <v>245</v>
      </c>
      <c r="C9" s="15">
        <f>'BOQ Price Bid'!H67</f>
        <v>1765810</v>
      </c>
      <c r="D9" s="15">
        <f>'BOQ Price Bid'!J67</f>
        <v>1548520</v>
      </c>
      <c r="E9" s="15">
        <f>'BOQ Price Bid'!L67</f>
        <v>875000</v>
      </c>
      <c r="F9" s="15">
        <f>'BOQ Price Bid'!N67</f>
        <v>1107300</v>
      </c>
      <c r="G9" s="15">
        <f>'BOQ Price Bid'!P67</f>
        <v>985725</v>
      </c>
      <c r="H9" s="15">
        <f>'BOQ Price Bid'!R67</f>
        <v>985725</v>
      </c>
      <c r="I9" s="15">
        <f>'BOQ Price Bid'!T67</f>
        <v>1284820</v>
      </c>
      <c r="J9" s="15">
        <f>'BOQ Price Bid'!V67</f>
        <v>1169870</v>
      </c>
      <c r="K9" s="15">
        <f>'BOQ Price Bid'!X67</f>
        <v>895870</v>
      </c>
    </row>
    <row r="10" spans="2:11">
      <c r="B10" s="17" t="s">
        <v>246</v>
      </c>
      <c r="C10" s="18">
        <f t="shared" ref="C10" si="0">SUM(C7:C9)</f>
        <v>5651460</v>
      </c>
      <c r="D10" s="18">
        <f t="shared" ref="D10" si="1">SUM(D7:D9)</f>
        <v>5028270</v>
      </c>
      <c r="E10" s="19">
        <f t="shared" ref="E10" si="2">SUM(E7:E9)</f>
        <v>3126100</v>
      </c>
      <c r="F10" s="18">
        <f t="shared" ref="F10:K10" si="3">SUM(F7:F9)</f>
        <v>4284470</v>
      </c>
      <c r="G10" s="18">
        <f t="shared" si="3"/>
        <v>3932220</v>
      </c>
      <c r="H10" s="20">
        <f t="shared" si="3"/>
        <v>3200725</v>
      </c>
      <c r="I10" s="18">
        <f t="shared" si="3"/>
        <v>5996810</v>
      </c>
      <c r="J10" s="18">
        <f t="shared" si="3"/>
        <v>4626360</v>
      </c>
      <c r="K10" s="20">
        <f t="shared" si="3"/>
        <v>3882360</v>
      </c>
    </row>
    <row r="13" spans="2:11">
      <c r="B13" s="23" t="s">
        <v>250</v>
      </c>
      <c r="C13" s="23"/>
    </row>
    <row r="14" spans="2:11">
      <c r="B14" s="24" t="s">
        <v>251</v>
      </c>
      <c r="C14" s="24" t="s">
        <v>252</v>
      </c>
    </row>
    <row r="15" spans="2:11">
      <c r="B15" s="24" t="s">
        <v>238</v>
      </c>
      <c r="C15" s="24" t="s">
        <v>253</v>
      </c>
    </row>
    <row r="16" spans="2:11">
      <c r="B16" s="24" t="s">
        <v>36</v>
      </c>
      <c r="C16" s="24" t="s">
        <v>254</v>
      </c>
    </row>
    <row r="17" spans="2:3">
      <c r="B17" s="22" t="s">
        <v>256</v>
      </c>
      <c r="C17" s="22"/>
    </row>
    <row r="18" spans="2:3">
      <c r="B18" s="22" t="s">
        <v>255</v>
      </c>
      <c r="C18" s="22"/>
    </row>
    <row r="19" spans="2:3">
      <c r="B19" s="22" t="s">
        <v>257</v>
      </c>
      <c r="C19" s="22"/>
    </row>
    <row r="20" spans="2:3">
      <c r="B20" s="22" t="s">
        <v>258</v>
      </c>
      <c r="C20" s="22"/>
    </row>
    <row r="21" spans="2:3">
      <c r="B21" s="22" t="s">
        <v>259</v>
      </c>
      <c r="C21" s="22"/>
    </row>
    <row r="22" spans="2:3">
      <c r="B22" s="22" t="s">
        <v>260</v>
      </c>
      <c r="C22" s="22"/>
    </row>
    <row r="23" spans="2:3">
      <c r="B23" s="22" t="s">
        <v>252</v>
      </c>
      <c r="C23" s="22"/>
    </row>
  </sheetData>
  <mergeCells count="17">
    <mergeCell ref="I5:K5"/>
    <mergeCell ref="B2:E2"/>
    <mergeCell ref="B3:E3"/>
    <mergeCell ref="F5:H5"/>
    <mergeCell ref="C4:E4"/>
    <mergeCell ref="C5:E5"/>
    <mergeCell ref="B23:C23"/>
    <mergeCell ref="B17:C17"/>
    <mergeCell ref="B13:C13"/>
    <mergeCell ref="B14:C14"/>
    <mergeCell ref="B15:C15"/>
    <mergeCell ref="B16:C16"/>
    <mergeCell ref="B19:C19"/>
    <mergeCell ref="B20:C20"/>
    <mergeCell ref="B21:C21"/>
    <mergeCell ref="B22:C22"/>
    <mergeCell ref="B18:C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18"/>
  <sheetViews>
    <sheetView showGridLines="0" topLeftCell="J1" zoomScale="85" zoomScaleNormal="85" workbookViewId="0">
      <selection activeCell="R9" sqref="R9"/>
    </sheetView>
  </sheetViews>
  <sheetFormatPr defaultRowHeight="14.25"/>
  <cols>
    <col min="1" max="1" width="9.140625" style="1" customWidth="1"/>
    <col min="2" max="2" width="7" style="1" bestFit="1" customWidth="1"/>
    <col min="3" max="3" width="11.140625" style="1" bestFit="1" customWidth="1"/>
    <col min="4" max="4" width="47.140625" style="8" customWidth="1"/>
    <col min="5" max="5" width="6" style="1" bestFit="1" customWidth="1"/>
    <col min="6" max="6" width="8.42578125" style="1" bestFit="1" customWidth="1"/>
    <col min="7" max="7" width="12.5703125" style="1" bestFit="1" customWidth="1"/>
    <col min="8" max="8" width="13.85546875" style="1" bestFit="1" customWidth="1"/>
    <col min="9" max="9" width="12.5703125" style="7" bestFit="1" customWidth="1"/>
    <col min="10" max="10" width="13.85546875" style="7" bestFit="1" customWidth="1"/>
    <col min="11" max="11" width="12.5703125" style="7" bestFit="1" customWidth="1"/>
    <col min="12" max="12" width="13.85546875" style="7" bestFit="1" customWidth="1"/>
    <col min="13" max="13" width="12.5703125" style="1" bestFit="1" customWidth="1"/>
    <col min="14" max="14" width="13.85546875" style="1" bestFit="1" customWidth="1"/>
    <col min="15" max="15" width="12.5703125" style="7" bestFit="1" customWidth="1"/>
    <col min="16" max="16" width="13.85546875" style="7" bestFit="1" customWidth="1"/>
    <col min="17" max="17" width="12.5703125" style="7" bestFit="1" customWidth="1"/>
    <col min="18" max="18" width="13.85546875" style="7" bestFit="1" customWidth="1"/>
    <col min="19" max="20" width="13.85546875" style="1" bestFit="1" customWidth="1"/>
    <col min="21" max="21" width="12.5703125" style="7" bestFit="1" customWidth="1"/>
    <col min="22" max="22" width="13.85546875" style="7" bestFit="1" customWidth="1"/>
    <col min="23" max="23" width="12.5703125" style="7" bestFit="1" customWidth="1"/>
    <col min="24" max="24" width="13.85546875" style="7" bestFit="1" customWidth="1"/>
    <col min="25" max="16384" width="9.140625" style="1"/>
  </cols>
  <sheetData>
    <row r="1" spans="2:24" s="21" customFormat="1">
      <c r="D1" s="8"/>
      <c r="H1" s="75">
        <f>H4+H11+H67</f>
        <v>5651460</v>
      </c>
      <c r="J1" s="75">
        <f>J4+J11+J67</f>
        <v>5028270</v>
      </c>
      <c r="L1" s="75">
        <f>L4+L11+L67</f>
        <v>3126100</v>
      </c>
      <c r="N1" s="75">
        <f>N4+N11+N67</f>
        <v>4284470</v>
      </c>
      <c r="P1" s="75">
        <f>P4+P11+P67</f>
        <v>3932220</v>
      </c>
      <c r="R1" s="75">
        <f>R4+R11+R67</f>
        <v>3200725</v>
      </c>
      <c r="T1" s="75">
        <f>T4+T11+T67</f>
        <v>5996810</v>
      </c>
      <c r="V1" s="75">
        <f>V4+V11+V67</f>
        <v>4626360</v>
      </c>
      <c r="X1" s="75">
        <f>X4+X11+X67</f>
        <v>3882360</v>
      </c>
    </row>
    <row r="2" spans="2:24" ht="28.5">
      <c r="B2" s="55"/>
      <c r="C2" s="55"/>
      <c r="D2" s="56" t="s">
        <v>0</v>
      </c>
      <c r="E2" s="55" t="s">
        <v>1</v>
      </c>
      <c r="F2" s="55" t="s">
        <v>1</v>
      </c>
      <c r="G2" s="57" t="s">
        <v>36</v>
      </c>
      <c r="H2" s="57"/>
      <c r="I2" s="57"/>
      <c r="J2" s="57"/>
      <c r="K2" s="57"/>
      <c r="L2" s="57"/>
      <c r="M2" s="58" t="s">
        <v>236</v>
      </c>
      <c r="N2" s="58"/>
      <c r="O2" s="58"/>
      <c r="P2" s="58"/>
      <c r="Q2" s="58"/>
      <c r="R2" s="58"/>
      <c r="S2" s="59" t="s">
        <v>237</v>
      </c>
      <c r="T2" s="59"/>
      <c r="U2" s="59"/>
      <c r="V2" s="59"/>
      <c r="W2" s="59"/>
      <c r="X2" s="59"/>
    </row>
    <row r="3" spans="2:24">
      <c r="B3" s="60" t="s">
        <v>40</v>
      </c>
      <c r="C3" s="60" t="s">
        <v>27</v>
      </c>
      <c r="D3" s="61" t="s">
        <v>28</v>
      </c>
      <c r="E3" s="60" t="s">
        <v>45</v>
      </c>
      <c r="F3" s="60" t="s">
        <v>30</v>
      </c>
      <c r="G3" s="60" t="s">
        <v>32</v>
      </c>
      <c r="H3" s="60" t="s">
        <v>46</v>
      </c>
      <c r="I3" s="62" t="s">
        <v>32</v>
      </c>
      <c r="J3" s="62" t="s">
        <v>46</v>
      </c>
      <c r="K3" s="62" t="s">
        <v>32</v>
      </c>
      <c r="L3" s="62" t="s">
        <v>46</v>
      </c>
      <c r="M3" s="60" t="s">
        <v>32</v>
      </c>
      <c r="N3" s="60" t="s">
        <v>46</v>
      </c>
      <c r="O3" s="62" t="s">
        <v>32</v>
      </c>
      <c r="P3" s="62" t="s">
        <v>46</v>
      </c>
      <c r="Q3" s="62" t="s">
        <v>32</v>
      </c>
      <c r="R3" s="62" t="s">
        <v>46</v>
      </c>
      <c r="S3" s="60" t="s">
        <v>32</v>
      </c>
      <c r="T3" s="60" t="s">
        <v>46</v>
      </c>
      <c r="U3" s="62" t="s">
        <v>32</v>
      </c>
      <c r="V3" s="62" t="s">
        <v>46</v>
      </c>
      <c r="W3" s="62" t="s">
        <v>32</v>
      </c>
      <c r="X3" s="62" t="s">
        <v>46</v>
      </c>
    </row>
    <row r="4" spans="2:24">
      <c r="B4" s="63">
        <v>1</v>
      </c>
      <c r="C4" s="63" t="s">
        <v>33</v>
      </c>
      <c r="D4" s="64" t="s">
        <v>34</v>
      </c>
      <c r="E4" s="63" t="s">
        <v>35</v>
      </c>
      <c r="F4" s="67">
        <v>1</v>
      </c>
      <c r="G4" s="68"/>
      <c r="H4" s="68">
        <f>SUM(H5:H10)</f>
        <v>1545900</v>
      </c>
      <c r="I4" s="69"/>
      <c r="J4" s="68">
        <f>SUM(J5:J10)</f>
        <v>1545900</v>
      </c>
      <c r="K4" s="69"/>
      <c r="L4" s="68">
        <f>SUM(L5:L10)</f>
        <v>1101000</v>
      </c>
      <c r="M4" s="68"/>
      <c r="N4" s="68">
        <f>SUM(N5:N10)</f>
        <v>1755500</v>
      </c>
      <c r="O4" s="69"/>
      <c r="P4" s="68">
        <f>SUM(P5:P10)</f>
        <v>1570500</v>
      </c>
      <c r="Q4" s="69"/>
      <c r="R4" s="69">
        <v>1115000</v>
      </c>
      <c r="S4" s="68"/>
      <c r="T4" s="68">
        <f>SUM(T5:T10)</f>
        <v>2854500</v>
      </c>
      <c r="U4" s="69"/>
      <c r="V4" s="68">
        <f>SUM(V5:V10)</f>
        <v>1814500</v>
      </c>
      <c r="W4" s="69"/>
      <c r="X4" s="69">
        <v>1544500</v>
      </c>
    </row>
    <row r="5" spans="2:24">
      <c r="B5" s="65">
        <v>1</v>
      </c>
      <c r="C5" s="65" t="s">
        <v>48</v>
      </c>
      <c r="D5" s="66" t="s">
        <v>49</v>
      </c>
      <c r="E5" s="65" t="s">
        <v>50</v>
      </c>
      <c r="F5" s="70">
        <v>1</v>
      </c>
      <c r="G5" s="71">
        <v>178500</v>
      </c>
      <c r="H5" s="71">
        <f>G5*$F5</f>
        <v>178500</v>
      </c>
      <c r="I5" s="72">
        <v>178500</v>
      </c>
      <c r="J5" s="71">
        <f>I5*$F5</f>
        <v>178500</v>
      </c>
      <c r="K5" s="72">
        <v>175000</v>
      </c>
      <c r="L5" s="71">
        <f>K5*$F5</f>
        <v>175000</v>
      </c>
      <c r="M5" s="71">
        <v>165000</v>
      </c>
      <c r="N5" s="71">
        <f t="shared" ref="N5:P10" si="0">M5*$F5</f>
        <v>165000</v>
      </c>
      <c r="O5" s="72">
        <v>165000</v>
      </c>
      <c r="P5" s="71">
        <f t="shared" si="0"/>
        <v>165000</v>
      </c>
      <c r="Q5" s="72">
        <v>165000</v>
      </c>
      <c r="R5" s="72">
        <v>165000</v>
      </c>
      <c r="S5" s="71">
        <v>245000</v>
      </c>
      <c r="T5" s="71">
        <f t="shared" ref="T5:T6" si="1">S5*$F5</f>
        <v>245000</v>
      </c>
      <c r="U5" s="72">
        <v>215000</v>
      </c>
      <c r="V5" s="71">
        <f t="shared" ref="V5:V6" si="2">U5*$F5</f>
        <v>215000</v>
      </c>
      <c r="W5" s="72">
        <v>215000</v>
      </c>
      <c r="X5" s="72">
        <v>215000</v>
      </c>
    </row>
    <row r="6" spans="2:24">
      <c r="B6" s="65">
        <v>2</v>
      </c>
      <c r="C6" s="65" t="s">
        <v>51</v>
      </c>
      <c r="D6" s="66" t="s">
        <v>52</v>
      </c>
      <c r="E6" s="65" t="s">
        <v>50</v>
      </c>
      <c r="F6" s="70">
        <v>2</v>
      </c>
      <c r="G6" s="71">
        <v>55000</v>
      </c>
      <c r="H6" s="71">
        <f>G6*$F6</f>
        <v>110000</v>
      </c>
      <c r="I6" s="72">
        <v>55000</v>
      </c>
      <c r="J6" s="71">
        <f>I6*$F6</f>
        <v>110000</v>
      </c>
      <c r="K6" s="72">
        <v>40000</v>
      </c>
      <c r="L6" s="71">
        <f>K6*$F6</f>
        <v>80000</v>
      </c>
      <c r="M6" s="71">
        <v>40000</v>
      </c>
      <c r="N6" s="71">
        <f t="shared" si="0"/>
        <v>80000</v>
      </c>
      <c r="O6" s="72">
        <v>40000</v>
      </c>
      <c r="P6" s="71">
        <f t="shared" si="0"/>
        <v>80000</v>
      </c>
      <c r="Q6" s="72">
        <v>40000</v>
      </c>
      <c r="R6" s="72">
        <v>80000</v>
      </c>
      <c r="S6" s="71">
        <v>46500</v>
      </c>
      <c r="T6" s="71">
        <f t="shared" si="1"/>
        <v>93000</v>
      </c>
      <c r="U6" s="72">
        <v>43500</v>
      </c>
      <c r="V6" s="71">
        <f t="shared" si="2"/>
        <v>87000</v>
      </c>
      <c r="W6" s="72">
        <v>43500</v>
      </c>
      <c r="X6" s="72">
        <v>87000</v>
      </c>
    </row>
    <row r="7" spans="2:24">
      <c r="B7" s="65">
        <v>3</v>
      </c>
      <c r="C7" s="65" t="s">
        <v>33</v>
      </c>
      <c r="D7" s="66" t="s">
        <v>54</v>
      </c>
      <c r="E7" s="65" t="s">
        <v>33</v>
      </c>
      <c r="F7" s="70" t="s">
        <v>33</v>
      </c>
      <c r="G7" s="70"/>
      <c r="H7" s="70"/>
      <c r="I7" s="73"/>
      <c r="J7" s="70"/>
      <c r="K7" s="73"/>
      <c r="L7" s="70"/>
      <c r="M7" s="70"/>
      <c r="N7" s="70"/>
      <c r="O7" s="73"/>
      <c r="P7" s="73"/>
      <c r="Q7" s="73"/>
      <c r="R7" s="72"/>
      <c r="S7" s="70"/>
      <c r="T7" s="70"/>
      <c r="U7" s="73"/>
      <c r="V7" s="73"/>
      <c r="W7" s="73"/>
      <c r="X7" s="73"/>
    </row>
    <row r="8" spans="2:24">
      <c r="B8" s="65">
        <v>4</v>
      </c>
      <c r="C8" s="65" t="s">
        <v>33</v>
      </c>
      <c r="D8" s="66" t="s">
        <v>55</v>
      </c>
      <c r="E8" s="65" t="s">
        <v>50</v>
      </c>
      <c r="F8" s="70">
        <v>1</v>
      </c>
      <c r="G8" s="71">
        <v>550000</v>
      </c>
      <c r="H8" s="71">
        <f>G8*$F8</f>
        <v>550000</v>
      </c>
      <c r="I8" s="72">
        <v>550000</v>
      </c>
      <c r="J8" s="71">
        <f>I8*$F8</f>
        <v>550000</v>
      </c>
      <c r="K8" s="72">
        <v>370000</v>
      </c>
      <c r="L8" s="71">
        <f>K8*$F8</f>
        <v>370000</v>
      </c>
      <c r="M8" s="71">
        <v>650000</v>
      </c>
      <c r="N8" s="71">
        <f t="shared" ref="N8:N10" si="3">M8*$F8</f>
        <v>650000</v>
      </c>
      <c r="O8" s="72">
        <v>590000</v>
      </c>
      <c r="P8" s="71">
        <f t="shared" si="0"/>
        <v>590000</v>
      </c>
      <c r="Q8" s="72">
        <v>590000</v>
      </c>
      <c r="R8" s="72">
        <v>590000</v>
      </c>
      <c r="S8" s="71">
        <v>1050000</v>
      </c>
      <c r="T8" s="71">
        <f t="shared" ref="T8:T10" si="4">S8*$F8</f>
        <v>1050000</v>
      </c>
      <c r="U8" s="72">
        <v>650000</v>
      </c>
      <c r="V8" s="71">
        <f t="shared" ref="V8:V10" si="5">U8*$F8</f>
        <v>650000</v>
      </c>
      <c r="W8" s="72">
        <v>650000</v>
      </c>
      <c r="X8" s="72">
        <v>650000</v>
      </c>
    </row>
    <row r="9" spans="2:24">
      <c r="B9" s="65">
        <v>5</v>
      </c>
      <c r="C9" s="65">
        <v>1.2</v>
      </c>
      <c r="D9" s="66" t="s">
        <v>57</v>
      </c>
      <c r="E9" s="65" t="s">
        <v>50</v>
      </c>
      <c r="F9" s="70">
        <v>1</v>
      </c>
      <c r="G9" s="71">
        <v>666000</v>
      </c>
      <c r="H9" s="71">
        <f>G9*$F9</f>
        <v>666000</v>
      </c>
      <c r="I9" s="72">
        <v>666000</v>
      </c>
      <c r="J9" s="71">
        <f>I9*$F9</f>
        <v>666000</v>
      </c>
      <c r="K9" s="72">
        <v>461000</v>
      </c>
      <c r="L9" s="71">
        <f>K9*$F9</f>
        <v>461000</v>
      </c>
      <c r="M9" s="71">
        <v>850000</v>
      </c>
      <c r="N9" s="71">
        <f t="shared" si="3"/>
        <v>850000</v>
      </c>
      <c r="O9" s="72">
        <v>725000</v>
      </c>
      <c r="P9" s="71">
        <f t="shared" si="0"/>
        <v>725000</v>
      </c>
      <c r="Q9" s="72">
        <v>725000</v>
      </c>
      <c r="R9" s="72">
        <v>725000</v>
      </c>
      <c r="S9" s="71">
        <v>1450000</v>
      </c>
      <c r="T9" s="71">
        <f t="shared" si="4"/>
        <v>1450000</v>
      </c>
      <c r="U9" s="72">
        <v>850000</v>
      </c>
      <c r="V9" s="71">
        <f t="shared" si="5"/>
        <v>850000</v>
      </c>
      <c r="W9" s="72">
        <v>850000</v>
      </c>
      <c r="X9" s="72">
        <v>850000</v>
      </c>
    </row>
    <row r="10" spans="2:24">
      <c r="B10" s="65">
        <v>6</v>
      </c>
      <c r="C10" s="65" t="s">
        <v>33</v>
      </c>
      <c r="D10" s="66" t="s">
        <v>58</v>
      </c>
      <c r="E10" s="65" t="s">
        <v>50</v>
      </c>
      <c r="F10" s="70">
        <v>1</v>
      </c>
      <c r="G10" s="71">
        <v>41400</v>
      </c>
      <c r="H10" s="71">
        <f>G10*$F10</f>
        <v>41400</v>
      </c>
      <c r="I10" s="72">
        <v>41400</v>
      </c>
      <c r="J10" s="71">
        <f>I10*$F10</f>
        <v>41400</v>
      </c>
      <c r="K10" s="72">
        <v>15000</v>
      </c>
      <c r="L10" s="71">
        <f>K10*$F10</f>
        <v>15000</v>
      </c>
      <c r="M10" s="71">
        <v>10500</v>
      </c>
      <c r="N10" s="71">
        <f t="shared" si="3"/>
        <v>10500</v>
      </c>
      <c r="O10" s="72">
        <v>10500</v>
      </c>
      <c r="P10" s="71">
        <f t="shared" si="0"/>
        <v>10500</v>
      </c>
      <c r="Q10" s="72">
        <v>10500</v>
      </c>
      <c r="R10" s="72">
        <v>10500</v>
      </c>
      <c r="S10" s="71">
        <v>16500</v>
      </c>
      <c r="T10" s="71">
        <f t="shared" si="4"/>
        <v>16500</v>
      </c>
      <c r="U10" s="72">
        <v>12500</v>
      </c>
      <c r="V10" s="71">
        <f t="shared" si="5"/>
        <v>12500</v>
      </c>
      <c r="W10" s="72">
        <v>12500</v>
      </c>
      <c r="X10" s="72">
        <v>12500</v>
      </c>
    </row>
    <row r="11" spans="2:24">
      <c r="B11" s="63">
        <v>2</v>
      </c>
      <c r="C11" s="63" t="s">
        <v>33</v>
      </c>
      <c r="D11" s="64" t="s">
        <v>38</v>
      </c>
      <c r="E11" s="63" t="s">
        <v>35</v>
      </c>
      <c r="F11" s="67">
        <v>1</v>
      </c>
      <c r="G11" s="68"/>
      <c r="H11" s="68">
        <f>SUM(H12:H66)</f>
        <v>2339750</v>
      </c>
      <c r="I11" s="69"/>
      <c r="J11" s="68">
        <f>SUM(J12:J66)</f>
        <v>1933850</v>
      </c>
      <c r="K11" s="69"/>
      <c r="L11" s="68">
        <f>SUM(L12:L66)</f>
        <v>1150100</v>
      </c>
      <c r="M11" s="68"/>
      <c r="N11" s="68">
        <f>SUM(N12:N66)</f>
        <v>1421670</v>
      </c>
      <c r="O11" s="69"/>
      <c r="P11" s="68">
        <f>SUM(P12:P66)</f>
        <v>1375995</v>
      </c>
      <c r="Q11" s="69"/>
      <c r="R11" s="69">
        <v>1100000</v>
      </c>
      <c r="S11" s="68"/>
      <c r="T11" s="68">
        <f>SUM(T12:T66)</f>
        <v>1857490</v>
      </c>
      <c r="U11" s="69"/>
      <c r="V11" s="69">
        <v>1641990</v>
      </c>
      <c r="W11" s="69"/>
      <c r="X11" s="69">
        <v>1441990</v>
      </c>
    </row>
    <row r="12" spans="2:24">
      <c r="B12" s="65">
        <v>7</v>
      </c>
      <c r="C12" s="65" t="s">
        <v>33</v>
      </c>
      <c r="D12" s="66" t="s">
        <v>59</v>
      </c>
      <c r="E12" s="65" t="s">
        <v>33</v>
      </c>
      <c r="F12" s="70" t="s">
        <v>33</v>
      </c>
      <c r="G12" s="70"/>
      <c r="H12" s="70"/>
      <c r="I12" s="73"/>
      <c r="J12" s="73"/>
      <c r="K12" s="73"/>
      <c r="L12" s="73"/>
      <c r="M12" s="70"/>
      <c r="N12" s="70"/>
      <c r="O12" s="73"/>
      <c r="P12" s="73"/>
      <c r="Q12" s="73"/>
      <c r="R12" s="73"/>
      <c r="S12" s="70"/>
      <c r="T12" s="70"/>
      <c r="U12" s="73"/>
      <c r="V12" s="73"/>
      <c r="W12" s="73"/>
      <c r="X12" s="73"/>
    </row>
    <row r="13" spans="2:24">
      <c r="B13" s="65">
        <v>8</v>
      </c>
      <c r="C13" s="65" t="s">
        <v>60</v>
      </c>
      <c r="D13" s="66" t="s">
        <v>61</v>
      </c>
      <c r="E13" s="65" t="s">
        <v>62</v>
      </c>
      <c r="F13" s="70">
        <v>25</v>
      </c>
      <c r="G13" s="71">
        <v>2650</v>
      </c>
      <c r="H13" s="71">
        <f>G13*$F13</f>
        <v>66250</v>
      </c>
      <c r="I13" s="72">
        <v>2350</v>
      </c>
      <c r="J13" s="71">
        <f t="shared" ref="J13:L15" si="6">I13*$F13</f>
        <v>58750</v>
      </c>
      <c r="K13" s="72">
        <v>1800</v>
      </c>
      <c r="L13" s="71">
        <f t="shared" si="6"/>
        <v>45000</v>
      </c>
      <c r="M13" s="71">
        <v>1850</v>
      </c>
      <c r="N13" s="71">
        <f t="shared" ref="N13:N15" si="7">M13*$F13</f>
        <v>46250</v>
      </c>
      <c r="O13" s="72">
        <v>1850</v>
      </c>
      <c r="P13" s="71">
        <f t="shared" ref="P13:P15" si="8">O13*$F13</f>
        <v>46250</v>
      </c>
      <c r="Q13" s="72">
        <v>1850</v>
      </c>
      <c r="R13" s="72">
        <v>46250</v>
      </c>
      <c r="S13" s="71">
        <v>2450</v>
      </c>
      <c r="T13" s="71">
        <f t="shared" ref="T13:T15" si="9">S13*$F13</f>
        <v>61250</v>
      </c>
      <c r="U13" s="72">
        <v>1850</v>
      </c>
      <c r="V13" s="71">
        <f t="shared" ref="V13:V15" si="10">U13*$F13</f>
        <v>46250</v>
      </c>
      <c r="W13" s="72">
        <v>1850</v>
      </c>
      <c r="X13" s="74">
        <v>46250</v>
      </c>
    </row>
    <row r="14" spans="2:24">
      <c r="B14" s="65">
        <v>9</v>
      </c>
      <c r="C14" s="65" t="s">
        <v>64</v>
      </c>
      <c r="D14" s="66" t="s">
        <v>65</v>
      </c>
      <c r="E14" s="65" t="s">
        <v>62</v>
      </c>
      <c r="F14" s="70">
        <v>55</v>
      </c>
      <c r="G14" s="71">
        <v>2350</v>
      </c>
      <c r="H14" s="71">
        <f>G14*$F14</f>
        <v>129250</v>
      </c>
      <c r="I14" s="72">
        <v>2000</v>
      </c>
      <c r="J14" s="71">
        <f t="shared" si="6"/>
        <v>110000</v>
      </c>
      <c r="K14" s="72">
        <v>900</v>
      </c>
      <c r="L14" s="71">
        <f t="shared" si="6"/>
        <v>49500</v>
      </c>
      <c r="M14" s="71">
        <v>1250</v>
      </c>
      <c r="N14" s="71">
        <f t="shared" si="7"/>
        <v>68750</v>
      </c>
      <c r="O14" s="72">
        <v>1250</v>
      </c>
      <c r="P14" s="71">
        <f t="shared" si="8"/>
        <v>68750</v>
      </c>
      <c r="Q14" s="72">
        <v>1250</v>
      </c>
      <c r="R14" s="72">
        <v>68750</v>
      </c>
      <c r="S14" s="71">
        <v>1450</v>
      </c>
      <c r="T14" s="71">
        <f t="shared" si="9"/>
        <v>79750</v>
      </c>
      <c r="U14" s="72">
        <v>1450</v>
      </c>
      <c r="V14" s="71">
        <f t="shared" si="10"/>
        <v>79750</v>
      </c>
      <c r="W14" s="72">
        <v>1450</v>
      </c>
      <c r="X14" s="72">
        <v>79750</v>
      </c>
    </row>
    <row r="15" spans="2:24">
      <c r="B15" s="65">
        <v>10</v>
      </c>
      <c r="C15" s="65">
        <v>1</v>
      </c>
      <c r="D15" s="66" t="s">
        <v>68</v>
      </c>
      <c r="E15" s="65" t="s">
        <v>69</v>
      </c>
      <c r="F15" s="70">
        <v>55</v>
      </c>
      <c r="G15" s="71">
        <v>400</v>
      </c>
      <c r="H15" s="71">
        <f>G15*$F15</f>
        <v>22000</v>
      </c>
      <c r="I15" s="72">
        <v>350</v>
      </c>
      <c r="J15" s="71">
        <f t="shared" si="6"/>
        <v>19250</v>
      </c>
      <c r="K15" s="72">
        <v>140</v>
      </c>
      <c r="L15" s="71">
        <f t="shared" si="6"/>
        <v>7700</v>
      </c>
      <c r="M15" s="71">
        <v>150</v>
      </c>
      <c r="N15" s="71">
        <f t="shared" si="7"/>
        <v>8250</v>
      </c>
      <c r="O15" s="72">
        <v>150</v>
      </c>
      <c r="P15" s="71">
        <f t="shared" si="8"/>
        <v>8250</v>
      </c>
      <c r="Q15" s="72">
        <v>150</v>
      </c>
      <c r="R15" s="72">
        <v>8250</v>
      </c>
      <c r="S15" s="71">
        <v>250</v>
      </c>
      <c r="T15" s="71">
        <f t="shared" si="9"/>
        <v>13750</v>
      </c>
      <c r="U15" s="72">
        <v>210</v>
      </c>
      <c r="V15" s="71">
        <f t="shared" si="10"/>
        <v>11550</v>
      </c>
      <c r="W15" s="72">
        <v>210</v>
      </c>
      <c r="X15" s="72">
        <v>11550</v>
      </c>
    </row>
    <row r="16" spans="2:24">
      <c r="B16" s="65">
        <v>11</v>
      </c>
      <c r="C16" s="65">
        <v>2</v>
      </c>
      <c r="D16" s="66" t="s">
        <v>71</v>
      </c>
      <c r="E16" s="65" t="s">
        <v>33</v>
      </c>
      <c r="F16" s="70" t="s">
        <v>33</v>
      </c>
      <c r="G16" s="70"/>
      <c r="H16" s="70"/>
      <c r="I16" s="73"/>
      <c r="J16" s="73"/>
      <c r="K16" s="73"/>
      <c r="L16" s="73"/>
      <c r="M16" s="70"/>
      <c r="N16" s="70"/>
      <c r="O16" s="73"/>
      <c r="P16" s="73"/>
      <c r="Q16" s="73"/>
      <c r="R16" s="72"/>
      <c r="S16" s="70"/>
      <c r="T16" s="70"/>
      <c r="U16" s="73"/>
      <c r="V16" s="73"/>
      <c r="W16" s="73"/>
      <c r="X16" s="73"/>
    </row>
    <row r="17" spans="2:24">
      <c r="B17" s="65">
        <v>12</v>
      </c>
      <c r="C17" s="65" t="s">
        <v>60</v>
      </c>
      <c r="D17" s="66" t="s">
        <v>72</v>
      </c>
      <c r="E17" s="65" t="s">
        <v>62</v>
      </c>
      <c r="F17" s="70">
        <v>5</v>
      </c>
      <c r="G17" s="71">
        <v>610</v>
      </c>
      <c r="H17" s="71">
        <f>G17*$F17</f>
        <v>3050</v>
      </c>
      <c r="I17" s="72">
        <v>610</v>
      </c>
      <c r="J17" s="71">
        <f t="shared" ref="J17:L20" si="11">I17*$F17</f>
        <v>3050</v>
      </c>
      <c r="K17" s="72">
        <v>350</v>
      </c>
      <c r="L17" s="71">
        <f t="shared" si="11"/>
        <v>1750</v>
      </c>
      <c r="M17" s="71">
        <v>220</v>
      </c>
      <c r="N17" s="71">
        <f t="shared" ref="N17:N20" si="12">M17*$F17</f>
        <v>1100</v>
      </c>
      <c r="O17" s="72">
        <v>220</v>
      </c>
      <c r="P17" s="71">
        <f t="shared" ref="P17:P20" si="13">O17*$F17</f>
        <v>1100</v>
      </c>
      <c r="Q17" s="72">
        <v>220</v>
      </c>
      <c r="R17" s="72">
        <v>1100</v>
      </c>
      <c r="S17" s="71">
        <v>750</v>
      </c>
      <c r="T17" s="71">
        <f t="shared" ref="T17:T20" si="14">S17*$F17</f>
        <v>3750</v>
      </c>
      <c r="U17" s="72">
        <v>650</v>
      </c>
      <c r="V17" s="71">
        <f t="shared" ref="V17:V20" si="15">U17*$F17</f>
        <v>3250</v>
      </c>
      <c r="W17" s="72">
        <v>650</v>
      </c>
      <c r="X17" s="72">
        <v>3250</v>
      </c>
    </row>
    <row r="18" spans="2:24">
      <c r="B18" s="65">
        <v>13</v>
      </c>
      <c r="C18" s="65" t="s">
        <v>64</v>
      </c>
      <c r="D18" s="66" t="s">
        <v>74</v>
      </c>
      <c r="E18" s="65" t="s">
        <v>62</v>
      </c>
      <c r="F18" s="70">
        <v>10</v>
      </c>
      <c r="G18" s="71">
        <v>550</v>
      </c>
      <c r="H18" s="71">
        <f>G18*$F18</f>
        <v>5500</v>
      </c>
      <c r="I18" s="72">
        <v>550</v>
      </c>
      <c r="J18" s="71">
        <f t="shared" si="11"/>
        <v>5500</v>
      </c>
      <c r="K18" s="72">
        <v>320</v>
      </c>
      <c r="L18" s="71">
        <f t="shared" si="11"/>
        <v>3200</v>
      </c>
      <c r="M18" s="71">
        <v>180</v>
      </c>
      <c r="N18" s="71">
        <f t="shared" si="12"/>
        <v>1800</v>
      </c>
      <c r="O18" s="72">
        <v>180</v>
      </c>
      <c r="P18" s="71">
        <f t="shared" si="13"/>
        <v>1800</v>
      </c>
      <c r="Q18" s="72">
        <v>180</v>
      </c>
      <c r="R18" s="72">
        <v>1800</v>
      </c>
      <c r="S18" s="71">
        <v>550</v>
      </c>
      <c r="T18" s="71">
        <f t="shared" si="14"/>
        <v>5500</v>
      </c>
      <c r="U18" s="72">
        <v>450</v>
      </c>
      <c r="V18" s="71">
        <f t="shared" si="15"/>
        <v>4500</v>
      </c>
      <c r="W18" s="72">
        <v>450</v>
      </c>
      <c r="X18" s="72">
        <v>4500</v>
      </c>
    </row>
    <row r="19" spans="2:24">
      <c r="B19" s="65">
        <v>14</v>
      </c>
      <c r="C19" s="65" t="s">
        <v>76</v>
      </c>
      <c r="D19" s="66" t="s">
        <v>77</v>
      </c>
      <c r="E19" s="65" t="s">
        <v>62</v>
      </c>
      <c r="F19" s="70">
        <v>2</v>
      </c>
      <c r="G19" s="71">
        <v>550</v>
      </c>
      <c r="H19" s="71">
        <f>G19*$F19</f>
        <v>1100</v>
      </c>
      <c r="I19" s="72">
        <v>550</v>
      </c>
      <c r="J19" s="71">
        <f t="shared" si="11"/>
        <v>1100</v>
      </c>
      <c r="K19" s="72">
        <v>300</v>
      </c>
      <c r="L19" s="71">
        <f t="shared" si="11"/>
        <v>600</v>
      </c>
      <c r="M19" s="71">
        <v>160</v>
      </c>
      <c r="N19" s="71">
        <f t="shared" si="12"/>
        <v>320</v>
      </c>
      <c r="O19" s="72">
        <v>160</v>
      </c>
      <c r="P19" s="71">
        <f t="shared" si="13"/>
        <v>320</v>
      </c>
      <c r="Q19" s="72">
        <v>160</v>
      </c>
      <c r="R19" s="72">
        <v>320</v>
      </c>
      <c r="S19" s="71">
        <v>450</v>
      </c>
      <c r="T19" s="71">
        <f t="shared" si="14"/>
        <v>900</v>
      </c>
      <c r="U19" s="72">
        <v>350</v>
      </c>
      <c r="V19" s="71">
        <f t="shared" si="15"/>
        <v>700</v>
      </c>
      <c r="W19" s="72">
        <v>350</v>
      </c>
      <c r="X19" s="72">
        <v>700</v>
      </c>
    </row>
    <row r="20" spans="2:24">
      <c r="B20" s="65">
        <v>15</v>
      </c>
      <c r="C20" s="65" t="s">
        <v>78</v>
      </c>
      <c r="D20" s="66" t="s">
        <v>79</v>
      </c>
      <c r="E20" s="65" t="s">
        <v>62</v>
      </c>
      <c r="F20" s="70">
        <v>5</v>
      </c>
      <c r="G20" s="71">
        <v>380</v>
      </c>
      <c r="H20" s="71">
        <f>G20*$F20</f>
        <v>1900</v>
      </c>
      <c r="I20" s="72">
        <v>380</v>
      </c>
      <c r="J20" s="71">
        <f t="shared" si="11"/>
        <v>1900</v>
      </c>
      <c r="K20" s="72">
        <v>280</v>
      </c>
      <c r="L20" s="71">
        <f t="shared" si="11"/>
        <v>1400</v>
      </c>
      <c r="M20" s="71">
        <v>140</v>
      </c>
      <c r="N20" s="71">
        <f t="shared" si="12"/>
        <v>700</v>
      </c>
      <c r="O20" s="72">
        <v>140</v>
      </c>
      <c r="P20" s="71">
        <f t="shared" si="13"/>
        <v>700</v>
      </c>
      <c r="Q20" s="72">
        <v>140</v>
      </c>
      <c r="R20" s="72">
        <v>700</v>
      </c>
      <c r="S20" s="71">
        <v>350</v>
      </c>
      <c r="T20" s="71">
        <f t="shared" si="14"/>
        <v>1750</v>
      </c>
      <c r="U20" s="72">
        <v>250</v>
      </c>
      <c r="V20" s="71">
        <f t="shared" si="15"/>
        <v>1250</v>
      </c>
      <c r="W20" s="72">
        <v>250</v>
      </c>
      <c r="X20" s="72">
        <v>1250</v>
      </c>
    </row>
    <row r="21" spans="2:24">
      <c r="B21" s="65">
        <v>16</v>
      </c>
      <c r="C21" s="65">
        <v>3</v>
      </c>
      <c r="D21" s="66" t="s">
        <v>81</v>
      </c>
      <c r="E21" s="65" t="s">
        <v>33</v>
      </c>
      <c r="F21" s="70" t="s">
        <v>33</v>
      </c>
      <c r="G21" s="70"/>
      <c r="H21" s="70"/>
      <c r="I21" s="73"/>
      <c r="J21" s="73"/>
      <c r="K21" s="73"/>
      <c r="L21" s="73"/>
      <c r="M21" s="70"/>
      <c r="N21" s="70"/>
      <c r="O21" s="73"/>
      <c r="P21" s="73"/>
      <c r="Q21" s="73"/>
      <c r="R21" s="72"/>
      <c r="S21" s="70"/>
      <c r="T21" s="70"/>
      <c r="U21" s="73"/>
      <c r="V21" s="73"/>
      <c r="W21" s="73"/>
      <c r="X21" s="73"/>
    </row>
    <row r="22" spans="2:24">
      <c r="B22" s="65">
        <v>17</v>
      </c>
      <c r="C22" s="65" t="s">
        <v>60</v>
      </c>
      <c r="D22" s="66" t="s">
        <v>82</v>
      </c>
      <c r="E22" s="65" t="s">
        <v>83</v>
      </c>
      <c r="F22" s="70">
        <v>5</v>
      </c>
      <c r="G22" s="71">
        <v>1850</v>
      </c>
      <c r="H22" s="71">
        <f>G22*$F22</f>
        <v>9250</v>
      </c>
      <c r="I22" s="72">
        <v>1250</v>
      </c>
      <c r="J22" s="71">
        <f t="shared" ref="J22:L24" si="16">I22*$F22</f>
        <v>6250</v>
      </c>
      <c r="K22" s="72">
        <v>800</v>
      </c>
      <c r="L22" s="71">
        <f t="shared" si="16"/>
        <v>4000</v>
      </c>
      <c r="M22" s="71">
        <v>1050</v>
      </c>
      <c r="N22" s="71">
        <f t="shared" ref="N22:N24" si="17">M22*$F22</f>
        <v>5250</v>
      </c>
      <c r="O22" s="72">
        <v>1050</v>
      </c>
      <c r="P22" s="71">
        <f t="shared" ref="P22:P24" si="18">O22*$F22</f>
        <v>5250</v>
      </c>
      <c r="Q22" s="72">
        <v>1050</v>
      </c>
      <c r="R22" s="72">
        <v>5250</v>
      </c>
      <c r="S22" s="71">
        <v>1150</v>
      </c>
      <c r="T22" s="71">
        <f t="shared" ref="T22:T24" si="19">S22*$F22</f>
        <v>5750</v>
      </c>
      <c r="U22" s="72">
        <v>1150</v>
      </c>
      <c r="V22" s="71">
        <f t="shared" ref="V22:V24" si="20">U22*$F22</f>
        <v>5750</v>
      </c>
      <c r="W22" s="72">
        <v>1150</v>
      </c>
      <c r="X22" s="72">
        <v>5750</v>
      </c>
    </row>
    <row r="23" spans="2:24">
      <c r="B23" s="65">
        <v>18</v>
      </c>
      <c r="C23" s="65" t="s">
        <v>64</v>
      </c>
      <c r="D23" s="66" t="s">
        <v>84</v>
      </c>
      <c r="E23" s="65" t="s">
        <v>83</v>
      </c>
      <c r="F23" s="70">
        <v>10</v>
      </c>
      <c r="G23" s="71">
        <v>1850</v>
      </c>
      <c r="H23" s="71">
        <f>G23*$F23</f>
        <v>18500</v>
      </c>
      <c r="I23" s="72">
        <v>1480</v>
      </c>
      <c r="J23" s="71">
        <f t="shared" si="16"/>
        <v>14800</v>
      </c>
      <c r="K23" s="72">
        <v>1100</v>
      </c>
      <c r="L23" s="71">
        <f t="shared" si="16"/>
        <v>11000</v>
      </c>
      <c r="M23" s="71">
        <v>1150</v>
      </c>
      <c r="N23" s="71">
        <f t="shared" si="17"/>
        <v>11500</v>
      </c>
      <c r="O23" s="72">
        <v>1150</v>
      </c>
      <c r="P23" s="71">
        <f t="shared" si="18"/>
        <v>11500</v>
      </c>
      <c r="Q23" s="72">
        <v>1150</v>
      </c>
      <c r="R23" s="72">
        <v>11500</v>
      </c>
      <c r="S23" s="71">
        <v>1250</v>
      </c>
      <c r="T23" s="71">
        <f t="shared" si="19"/>
        <v>12500</v>
      </c>
      <c r="U23" s="72">
        <v>1250</v>
      </c>
      <c r="V23" s="71">
        <f t="shared" si="20"/>
        <v>12500</v>
      </c>
      <c r="W23" s="72">
        <v>1250</v>
      </c>
      <c r="X23" s="72">
        <v>12500</v>
      </c>
    </row>
    <row r="24" spans="2:24">
      <c r="B24" s="65">
        <v>19</v>
      </c>
      <c r="C24" s="65" t="s">
        <v>76</v>
      </c>
      <c r="D24" s="66" t="s">
        <v>85</v>
      </c>
      <c r="E24" s="65" t="s">
        <v>83</v>
      </c>
      <c r="F24" s="70">
        <v>5</v>
      </c>
      <c r="G24" s="71">
        <v>2250</v>
      </c>
      <c r="H24" s="71">
        <f>G24*$F24</f>
        <v>11250</v>
      </c>
      <c r="I24" s="72">
        <v>1560</v>
      </c>
      <c r="J24" s="71">
        <f t="shared" si="16"/>
        <v>7800</v>
      </c>
      <c r="K24" s="72">
        <v>1280</v>
      </c>
      <c r="L24" s="71">
        <f t="shared" si="16"/>
        <v>6400</v>
      </c>
      <c r="M24" s="71">
        <v>1250</v>
      </c>
      <c r="N24" s="71">
        <f t="shared" si="17"/>
        <v>6250</v>
      </c>
      <c r="O24" s="72">
        <v>1250</v>
      </c>
      <c r="P24" s="71">
        <f t="shared" si="18"/>
        <v>6250</v>
      </c>
      <c r="Q24" s="72">
        <v>1250</v>
      </c>
      <c r="R24" s="72">
        <v>6250</v>
      </c>
      <c r="S24" s="71">
        <v>1450</v>
      </c>
      <c r="T24" s="71">
        <f t="shared" si="19"/>
        <v>7250</v>
      </c>
      <c r="U24" s="72">
        <v>1450</v>
      </c>
      <c r="V24" s="71">
        <f t="shared" si="20"/>
        <v>7250</v>
      </c>
      <c r="W24" s="72">
        <v>1450</v>
      </c>
      <c r="X24" s="72">
        <v>7250</v>
      </c>
    </row>
    <row r="25" spans="2:24">
      <c r="B25" s="65">
        <v>20</v>
      </c>
      <c r="C25" s="65">
        <v>3.2</v>
      </c>
      <c r="D25" s="66" t="s">
        <v>87</v>
      </c>
      <c r="E25" s="65" t="s">
        <v>33</v>
      </c>
      <c r="F25" s="70" t="s">
        <v>33</v>
      </c>
      <c r="G25" s="70"/>
      <c r="H25" s="70"/>
      <c r="I25" s="73"/>
      <c r="J25" s="73"/>
      <c r="K25" s="73"/>
      <c r="L25" s="73"/>
      <c r="M25" s="70"/>
      <c r="N25" s="70"/>
      <c r="O25" s="73"/>
      <c r="P25" s="73"/>
      <c r="Q25" s="73"/>
      <c r="R25" s="72"/>
      <c r="S25" s="70"/>
      <c r="T25" s="70"/>
      <c r="U25" s="73"/>
      <c r="V25" s="73"/>
      <c r="W25" s="73"/>
      <c r="X25" s="73"/>
    </row>
    <row r="26" spans="2:24">
      <c r="B26" s="65">
        <v>21</v>
      </c>
      <c r="C26" s="65" t="s">
        <v>33</v>
      </c>
      <c r="D26" s="66" t="s">
        <v>88</v>
      </c>
      <c r="E26" s="65" t="s">
        <v>83</v>
      </c>
      <c r="F26" s="70">
        <v>10</v>
      </c>
      <c r="G26" s="71">
        <v>1850</v>
      </c>
      <c r="H26" s="71">
        <f t="shared" ref="H26:H36" si="21">G26*$F26</f>
        <v>18500</v>
      </c>
      <c r="I26" s="72">
        <v>1450</v>
      </c>
      <c r="J26" s="71">
        <f t="shared" ref="J26:L36" si="22">I26*$F26</f>
        <v>14500</v>
      </c>
      <c r="K26" s="72">
        <v>996</v>
      </c>
      <c r="L26" s="71">
        <f t="shared" si="22"/>
        <v>9960</v>
      </c>
      <c r="M26" s="71">
        <v>1050</v>
      </c>
      <c r="N26" s="71">
        <f t="shared" ref="N26:N36" si="23">M26*$F26</f>
        <v>10500</v>
      </c>
      <c r="O26" s="72">
        <v>1050</v>
      </c>
      <c r="P26" s="71">
        <f t="shared" ref="P26:P36" si="24">O26*$F26</f>
        <v>10500</v>
      </c>
      <c r="Q26" s="72">
        <v>1050</v>
      </c>
      <c r="R26" s="72">
        <v>10500</v>
      </c>
      <c r="S26" s="71">
        <v>1150</v>
      </c>
      <c r="T26" s="71">
        <f t="shared" ref="T26:T36" si="25">S26*$F26</f>
        <v>11500</v>
      </c>
      <c r="U26" s="72">
        <v>1150</v>
      </c>
      <c r="V26" s="71">
        <f t="shared" ref="V26:V36" si="26">U26*$F26</f>
        <v>11500</v>
      </c>
      <c r="W26" s="72">
        <v>1150</v>
      </c>
      <c r="X26" s="72">
        <v>11500</v>
      </c>
    </row>
    <row r="27" spans="2:24">
      <c r="B27" s="65">
        <v>22</v>
      </c>
      <c r="C27" s="65" t="s">
        <v>33</v>
      </c>
      <c r="D27" s="66" t="s">
        <v>89</v>
      </c>
      <c r="E27" s="65" t="s">
        <v>83</v>
      </c>
      <c r="F27" s="70">
        <v>5</v>
      </c>
      <c r="G27" s="71">
        <v>2250</v>
      </c>
      <c r="H27" s="71">
        <f t="shared" si="21"/>
        <v>11250</v>
      </c>
      <c r="I27" s="72">
        <v>1580</v>
      </c>
      <c r="J27" s="71">
        <f t="shared" si="22"/>
        <v>7900</v>
      </c>
      <c r="K27" s="72">
        <v>1230</v>
      </c>
      <c r="L27" s="71">
        <f t="shared" si="22"/>
        <v>6150</v>
      </c>
      <c r="M27" s="71">
        <v>1150</v>
      </c>
      <c r="N27" s="71">
        <f t="shared" si="23"/>
        <v>5750</v>
      </c>
      <c r="O27" s="72">
        <v>1150</v>
      </c>
      <c r="P27" s="71">
        <f t="shared" si="24"/>
        <v>5750</v>
      </c>
      <c r="Q27" s="72">
        <v>1150</v>
      </c>
      <c r="R27" s="72">
        <v>5750</v>
      </c>
      <c r="S27" s="71">
        <v>1350</v>
      </c>
      <c r="T27" s="71">
        <f t="shared" si="25"/>
        <v>6750</v>
      </c>
      <c r="U27" s="72">
        <v>1350</v>
      </c>
      <c r="V27" s="71">
        <f t="shared" si="26"/>
        <v>6750</v>
      </c>
      <c r="W27" s="72">
        <v>1350</v>
      </c>
      <c r="X27" s="72">
        <v>6750</v>
      </c>
    </row>
    <row r="28" spans="2:24">
      <c r="B28" s="65">
        <v>23</v>
      </c>
      <c r="C28" s="65">
        <v>3.3</v>
      </c>
      <c r="D28" s="66" t="s">
        <v>91</v>
      </c>
      <c r="E28" s="65" t="s">
        <v>62</v>
      </c>
      <c r="F28" s="70">
        <v>4</v>
      </c>
      <c r="G28" s="71">
        <v>3500</v>
      </c>
      <c r="H28" s="71">
        <f t="shared" si="21"/>
        <v>14000</v>
      </c>
      <c r="I28" s="72">
        <v>2500</v>
      </c>
      <c r="J28" s="71">
        <f t="shared" si="22"/>
        <v>10000</v>
      </c>
      <c r="K28" s="72">
        <v>1000</v>
      </c>
      <c r="L28" s="71">
        <f t="shared" si="22"/>
        <v>4000</v>
      </c>
      <c r="M28" s="71">
        <v>1000</v>
      </c>
      <c r="N28" s="71">
        <f t="shared" si="23"/>
        <v>4000</v>
      </c>
      <c r="O28" s="72">
        <v>1000</v>
      </c>
      <c r="P28" s="71">
        <f t="shared" si="24"/>
        <v>4000</v>
      </c>
      <c r="Q28" s="72">
        <v>1000</v>
      </c>
      <c r="R28" s="72">
        <v>4000</v>
      </c>
      <c r="S28" s="71">
        <v>2450</v>
      </c>
      <c r="T28" s="71">
        <f t="shared" si="25"/>
        <v>9800</v>
      </c>
      <c r="U28" s="72">
        <v>2250</v>
      </c>
      <c r="V28" s="71">
        <f t="shared" si="26"/>
        <v>9000</v>
      </c>
      <c r="W28" s="72">
        <v>2250</v>
      </c>
      <c r="X28" s="72">
        <v>9000</v>
      </c>
    </row>
    <row r="29" spans="2:24">
      <c r="B29" s="65">
        <v>24</v>
      </c>
      <c r="C29" s="65">
        <v>3.4</v>
      </c>
      <c r="D29" s="66" t="s">
        <v>94</v>
      </c>
      <c r="E29" s="65" t="s">
        <v>83</v>
      </c>
      <c r="F29" s="70">
        <v>1</v>
      </c>
      <c r="G29" s="71">
        <v>7500</v>
      </c>
      <c r="H29" s="71">
        <f t="shared" si="21"/>
        <v>7500</v>
      </c>
      <c r="I29" s="72">
        <v>7500</v>
      </c>
      <c r="J29" s="71">
        <f t="shared" si="22"/>
        <v>7500</v>
      </c>
      <c r="K29" s="72">
        <v>7500</v>
      </c>
      <c r="L29" s="71">
        <f t="shared" si="22"/>
        <v>7500</v>
      </c>
      <c r="M29" s="71">
        <v>6500</v>
      </c>
      <c r="N29" s="71">
        <f t="shared" si="23"/>
        <v>6500</v>
      </c>
      <c r="O29" s="72">
        <v>6500</v>
      </c>
      <c r="P29" s="71">
        <f t="shared" si="24"/>
        <v>6500</v>
      </c>
      <c r="Q29" s="72">
        <v>6500</v>
      </c>
      <c r="R29" s="72">
        <v>6500</v>
      </c>
      <c r="S29" s="71">
        <v>8650</v>
      </c>
      <c r="T29" s="71">
        <f t="shared" si="25"/>
        <v>8650</v>
      </c>
      <c r="U29" s="72">
        <v>7250</v>
      </c>
      <c r="V29" s="71">
        <f t="shared" si="26"/>
        <v>7250</v>
      </c>
      <c r="W29" s="72">
        <v>7250</v>
      </c>
      <c r="X29" s="72">
        <v>7250</v>
      </c>
    </row>
    <row r="30" spans="2:24">
      <c r="B30" s="65">
        <v>25</v>
      </c>
      <c r="C30" s="65">
        <v>3.5</v>
      </c>
      <c r="D30" s="66" t="s">
        <v>96</v>
      </c>
      <c r="E30" s="65" t="s">
        <v>97</v>
      </c>
      <c r="F30" s="70">
        <v>0.5</v>
      </c>
      <c r="G30" s="71">
        <v>14500</v>
      </c>
      <c r="H30" s="71">
        <f t="shared" si="21"/>
        <v>7250</v>
      </c>
      <c r="I30" s="72">
        <v>12500</v>
      </c>
      <c r="J30" s="71">
        <f t="shared" si="22"/>
        <v>6250</v>
      </c>
      <c r="K30" s="72">
        <v>9800</v>
      </c>
      <c r="L30" s="71">
        <f t="shared" si="22"/>
        <v>4900</v>
      </c>
      <c r="M30" s="71">
        <v>9500</v>
      </c>
      <c r="N30" s="71">
        <f t="shared" si="23"/>
        <v>4750</v>
      </c>
      <c r="O30" s="72">
        <v>9500</v>
      </c>
      <c r="P30" s="71">
        <f t="shared" si="24"/>
        <v>4750</v>
      </c>
      <c r="Q30" s="72">
        <v>9500</v>
      </c>
      <c r="R30" s="72">
        <v>4750</v>
      </c>
      <c r="S30" s="71">
        <v>10500</v>
      </c>
      <c r="T30" s="71">
        <f t="shared" si="25"/>
        <v>5250</v>
      </c>
      <c r="U30" s="72">
        <v>10500</v>
      </c>
      <c r="V30" s="71">
        <f t="shared" si="26"/>
        <v>5250</v>
      </c>
      <c r="W30" s="72">
        <v>10500</v>
      </c>
      <c r="X30" s="72">
        <v>5250</v>
      </c>
    </row>
    <row r="31" spans="2:24">
      <c r="B31" s="65">
        <v>26</v>
      </c>
      <c r="C31" s="65">
        <v>3.6</v>
      </c>
      <c r="D31" s="66" t="s">
        <v>100</v>
      </c>
      <c r="E31" s="65" t="s">
        <v>97</v>
      </c>
      <c r="F31" s="70">
        <v>0.2</v>
      </c>
      <c r="G31" s="71">
        <v>14500</v>
      </c>
      <c r="H31" s="71">
        <f t="shared" si="21"/>
        <v>2900</v>
      </c>
      <c r="I31" s="72">
        <v>9500</v>
      </c>
      <c r="J31" s="71">
        <f t="shared" si="22"/>
        <v>1900</v>
      </c>
      <c r="K31" s="72">
        <v>9500</v>
      </c>
      <c r="L31" s="71">
        <f t="shared" si="22"/>
        <v>1900</v>
      </c>
      <c r="M31" s="71">
        <v>7500</v>
      </c>
      <c r="N31" s="71">
        <f t="shared" si="23"/>
        <v>1500</v>
      </c>
      <c r="O31" s="72">
        <v>7500</v>
      </c>
      <c r="P31" s="71">
        <f t="shared" si="24"/>
        <v>1500</v>
      </c>
      <c r="Q31" s="72">
        <v>7500</v>
      </c>
      <c r="R31" s="72">
        <v>1500</v>
      </c>
      <c r="S31" s="71">
        <v>11500</v>
      </c>
      <c r="T31" s="71">
        <f t="shared" si="25"/>
        <v>2300</v>
      </c>
      <c r="U31" s="72">
        <v>11500</v>
      </c>
      <c r="V31" s="71">
        <f t="shared" si="26"/>
        <v>2300</v>
      </c>
      <c r="W31" s="72">
        <v>11500</v>
      </c>
      <c r="X31" s="72">
        <v>2300</v>
      </c>
    </row>
    <row r="32" spans="2:24">
      <c r="B32" s="65">
        <v>27</v>
      </c>
      <c r="C32" s="65">
        <v>3.7</v>
      </c>
      <c r="D32" s="66" t="s">
        <v>103</v>
      </c>
      <c r="E32" s="65" t="s">
        <v>83</v>
      </c>
      <c r="F32" s="70">
        <v>0.5</v>
      </c>
      <c r="G32" s="71">
        <v>14500</v>
      </c>
      <c r="H32" s="71">
        <f t="shared" si="21"/>
        <v>7250</v>
      </c>
      <c r="I32" s="72">
        <v>10500</v>
      </c>
      <c r="J32" s="71">
        <f t="shared" si="22"/>
        <v>5250</v>
      </c>
      <c r="K32" s="72">
        <v>10500</v>
      </c>
      <c r="L32" s="71">
        <f t="shared" si="22"/>
        <v>5250</v>
      </c>
      <c r="M32" s="71">
        <v>8500</v>
      </c>
      <c r="N32" s="71">
        <f t="shared" si="23"/>
        <v>4250</v>
      </c>
      <c r="O32" s="72">
        <v>7850</v>
      </c>
      <c r="P32" s="71">
        <f t="shared" si="24"/>
        <v>3925</v>
      </c>
      <c r="Q32" s="72">
        <v>7850</v>
      </c>
      <c r="R32" s="72">
        <v>3925</v>
      </c>
      <c r="S32" s="71">
        <v>7850</v>
      </c>
      <c r="T32" s="71">
        <f t="shared" si="25"/>
        <v>3925</v>
      </c>
      <c r="U32" s="72">
        <v>7850</v>
      </c>
      <c r="V32" s="71">
        <f t="shared" si="26"/>
        <v>3925</v>
      </c>
      <c r="W32" s="72">
        <v>7850</v>
      </c>
      <c r="X32" s="74">
        <v>3925</v>
      </c>
    </row>
    <row r="33" spans="2:24">
      <c r="B33" s="65">
        <v>28</v>
      </c>
      <c r="C33" s="65">
        <v>3.8</v>
      </c>
      <c r="D33" s="66" t="s">
        <v>105</v>
      </c>
      <c r="E33" s="65" t="s">
        <v>83</v>
      </c>
      <c r="F33" s="70">
        <v>1</v>
      </c>
      <c r="G33" s="71">
        <v>14500</v>
      </c>
      <c r="H33" s="71">
        <f t="shared" si="21"/>
        <v>14500</v>
      </c>
      <c r="I33" s="72">
        <v>8800</v>
      </c>
      <c r="J33" s="71">
        <f t="shared" si="22"/>
        <v>8800</v>
      </c>
      <c r="K33" s="72">
        <v>8800</v>
      </c>
      <c r="L33" s="71">
        <f t="shared" si="22"/>
        <v>8800</v>
      </c>
      <c r="M33" s="71">
        <v>8500</v>
      </c>
      <c r="N33" s="71">
        <f t="shared" si="23"/>
        <v>8500</v>
      </c>
      <c r="O33" s="72">
        <v>4250</v>
      </c>
      <c r="P33" s="71">
        <f t="shared" si="24"/>
        <v>4250</v>
      </c>
      <c r="Q33" s="72">
        <v>4250</v>
      </c>
      <c r="R33" s="72">
        <v>4250</v>
      </c>
      <c r="S33" s="71">
        <v>4250</v>
      </c>
      <c r="T33" s="71">
        <f t="shared" si="25"/>
        <v>4250</v>
      </c>
      <c r="U33" s="72">
        <v>4250</v>
      </c>
      <c r="V33" s="71">
        <f t="shared" si="26"/>
        <v>4250</v>
      </c>
      <c r="W33" s="72">
        <v>4250</v>
      </c>
      <c r="X33" s="74">
        <v>4250</v>
      </c>
    </row>
    <row r="34" spans="2:24">
      <c r="B34" s="65">
        <v>29</v>
      </c>
      <c r="C34" s="65">
        <v>4.0999999999999996</v>
      </c>
      <c r="D34" s="66" t="s">
        <v>107</v>
      </c>
      <c r="E34" s="65" t="s">
        <v>83</v>
      </c>
      <c r="F34" s="70">
        <v>5</v>
      </c>
      <c r="G34" s="71">
        <v>2650</v>
      </c>
      <c r="H34" s="71">
        <f t="shared" si="21"/>
        <v>13250</v>
      </c>
      <c r="I34" s="72">
        <v>1350</v>
      </c>
      <c r="J34" s="71">
        <f t="shared" si="22"/>
        <v>6750</v>
      </c>
      <c r="K34" s="72">
        <v>600</v>
      </c>
      <c r="L34" s="71">
        <f t="shared" si="22"/>
        <v>3000</v>
      </c>
      <c r="M34" s="71">
        <v>850</v>
      </c>
      <c r="N34" s="71">
        <f t="shared" si="23"/>
        <v>4250</v>
      </c>
      <c r="O34" s="72">
        <v>850</v>
      </c>
      <c r="P34" s="71">
        <f t="shared" si="24"/>
        <v>4250</v>
      </c>
      <c r="Q34" s="72">
        <v>850</v>
      </c>
      <c r="R34" s="72">
        <v>4250</v>
      </c>
      <c r="S34" s="71">
        <v>1450</v>
      </c>
      <c r="T34" s="71">
        <f t="shared" si="25"/>
        <v>7250</v>
      </c>
      <c r="U34" s="72">
        <v>1250</v>
      </c>
      <c r="V34" s="71">
        <f t="shared" si="26"/>
        <v>6250</v>
      </c>
      <c r="W34" s="72">
        <v>1250</v>
      </c>
      <c r="X34" s="72">
        <v>6250</v>
      </c>
    </row>
    <row r="35" spans="2:24">
      <c r="B35" s="65">
        <v>30</v>
      </c>
      <c r="C35" s="65">
        <v>4.2</v>
      </c>
      <c r="D35" s="66" t="s">
        <v>109</v>
      </c>
      <c r="E35" s="65" t="s">
        <v>83</v>
      </c>
      <c r="F35" s="70">
        <v>10</v>
      </c>
      <c r="G35" s="71">
        <v>3300</v>
      </c>
      <c r="H35" s="71">
        <f t="shared" si="21"/>
        <v>33000</v>
      </c>
      <c r="I35" s="72">
        <v>1050</v>
      </c>
      <c r="J35" s="71">
        <f t="shared" si="22"/>
        <v>10500</v>
      </c>
      <c r="K35" s="72">
        <v>600</v>
      </c>
      <c r="L35" s="71">
        <f t="shared" si="22"/>
        <v>6000</v>
      </c>
      <c r="M35" s="71">
        <v>650</v>
      </c>
      <c r="N35" s="71">
        <f t="shared" si="23"/>
        <v>6500</v>
      </c>
      <c r="O35" s="72">
        <v>650</v>
      </c>
      <c r="P35" s="71">
        <f t="shared" si="24"/>
        <v>6500</v>
      </c>
      <c r="Q35" s="72">
        <v>650</v>
      </c>
      <c r="R35" s="72">
        <v>6500</v>
      </c>
      <c r="S35" s="71">
        <v>1050</v>
      </c>
      <c r="T35" s="71">
        <f t="shared" si="25"/>
        <v>10500</v>
      </c>
      <c r="U35" s="72">
        <v>850</v>
      </c>
      <c r="V35" s="71">
        <f t="shared" si="26"/>
        <v>8500</v>
      </c>
      <c r="W35" s="72">
        <v>850</v>
      </c>
      <c r="X35" s="72">
        <v>8500</v>
      </c>
    </row>
    <row r="36" spans="2:24">
      <c r="B36" s="65">
        <v>31</v>
      </c>
      <c r="C36" s="65">
        <v>5</v>
      </c>
      <c r="D36" s="66" t="s">
        <v>111</v>
      </c>
      <c r="E36" s="65" t="s">
        <v>97</v>
      </c>
      <c r="F36" s="70">
        <v>30</v>
      </c>
      <c r="G36" s="71">
        <v>1450</v>
      </c>
      <c r="H36" s="71">
        <f t="shared" si="21"/>
        <v>43500</v>
      </c>
      <c r="I36" s="72">
        <v>750</v>
      </c>
      <c r="J36" s="71">
        <f t="shared" si="22"/>
        <v>22500</v>
      </c>
      <c r="K36" s="72">
        <v>480</v>
      </c>
      <c r="L36" s="71">
        <f t="shared" si="22"/>
        <v>14400</v>
      </c>
      <c r="M36" s="71">
        <v>450</v>
      </c>
      <c r="N36" s="71">
        <f t="shared" si="23"/>
        <v>13500</v>
      </c>
      <c r="O36" s="72">
        <v>450</v>
      </c>
      <c r="P36" s="71">
        <f t="shared" si="24"/>
        <v>13500</v>
      </c>
      <c r="Q36" s="72">
        <v>450</v>
      </c>
      <c r="R36" s="72">
        <v>13500</v>
      </c>
      <c r="S36" s="71">
        <v>850</v>
      </c>
      <c r="T36" s="71">
        <f t="shared" si="25"/>
        <v>25500</v>
      </c>
      <c r="U36" s="72">
        <v>750</v>
      </c>
      <c r="V36" s="71">
        <f t="shared" si="26"/>
        <v>22500</v>
      </c>
      <c r="W36" s="72">
        <v>750</v>
      </c>
      <c r="X36" s="72">
        <v>22500</v>
      </c>
    </row>
    <row r="37" spans="2:24">
      <c r="B37" s="65">
        <v>32</v>
      </c>
      <c r="C37" s="65">
        <v>6</v>
      </c>
      <c r="D37" s="66" t="s">
        <v>114</v>
      </c>
      <c r="E37" s="65" t="s">
        <v>33</v>
      </c>
      <c r="F37" s="70" t="s">
        <v>33</v>
      </c>
      <c r="G37" s="70"/>
      <c r="H37" s="70"/>
      <c r="I37" s="73"/>
      <c r="J37" s="73"/>
      <c r="K37" s="73"/>
      <c r="L37" s="73"/>
      <c r="M37" s="70"/>
      <c r="N37" s="70"/>
      <c r="O37" s="73"/>
      <c r="P37" s="73"/>
      <c r="Q37" s="73"/>
      <c r="R37" s="72"/>
      <c r="S37" s="70"/>
      <c r="T37" s="70"/>
      <c r="U37" s="73"/>
      <c r="V37" s="73"/>
      <c r="W37" s="73"/>
      <c r="X37" s="73"/>
    </row>
    <row r="38" spans="2:24">
      <c r="B38" s="65">
        <v>33</v>
      </c>
      <c r="C38" s="65" t="s">
        <v>64</v>
      </c>
      <c r="D38" s="66" t="s">
        <v>115</v>
      </c>
      <c r="E38" s="65" t="s">
        <v>50</v>
      </c>
      <c r="F38" s="70">
        <v>1</v>
      </c>
      <c r="G38" s="71">
        <v>55000</v>
      </c>
      <c r="H38" s="71">
        <f>G38*$F38</f>
        <v>55000</v>
      </c>
      <c r="I38" s="72">
        <v>55000</v>
      </c>
      <c r="J38" s="71">
        <f t="shared" ref="J38:L39" si="27">I38*$F38</f>
        <v>55000</v>
      </c>
      <c r="K38" s="72">
        <v>40000</v>
      </c>
      <c r="L38" s="71">
        <f t="shared" si="27"/>
        <v>40000</v>
      </c>
      <c r="M38" s="71">
        <v>45000</v>
      </c>
      <c r="N38" s="71">
        <f t="shared" ref="N38:N39" si="28">M38*$F38</f>
        <v>45000</v>
      </c>
      <c r="O38" s="72">
        <v>45000</v>
      </c>
      <c r="P38" s="71">
        <f t="shared" ref="P38:P39" si="29">O38*$F38</f>
        <v>45000</v>
      </c>
      <c r="Q38" s="72">
        <v>45000</v>
      </c>
      <c r="R38" s="72">
        <v>45000</v>
      </c>
      <c r="S38" s="71">
        <v>55000</v>
      </c>
      <c r="T38" s="71">
        <f t="shared" ref="T38:T39" si="30">S38*$F38</f>
        <v>55000</v>
      </c>
      <c r="U38" s="72">
        <v>45000</v>
      </c>
      <c r="V38" s="71">
        <f t="shared" ref="V38:V39" si="31">U38*$F38</f>
        <v>45000</v>
      </c>
      <c r="W38" s="72">
        <v>45000</v>
      </c>
      <c r="X38" s="74">
        <v>45000</v>
      </c>
    </row>
    <row r="39" spans="2:24">
      <c r="B39" s="65">
        <v>34</v>
      </c>
      <c r="C39" s="65" t="s">
        <v>76</v>
      </c>
      <c r="D39" s="66" t="s">
        <v>116</v>
      </c>
      <c r="E39" s="65" t="s">
        <v>50</v>
      </c>
      <c r="F39" s="70">
        <v>2</v>
      </c>
      <c r="G39" s="71">
        <v>47500</v>
      </c>
      <c r="H39" s="71">
        <f>G39*$F39</f>
        <v>95000</v>
      </c>
      <c r="I39" s="72">
        <v>47500</v>
      </c>
      <c r="J39" s="71">
        <f t="shared" si="27"/>
        <v>95000</v>
      </c>
      <c r="K39" s="72">
        <v>35000</v>
      </c>
      <c r="L39" s="71">
        <f t="shared" si="27"/>
        <v>70000</v>
      </c>
      <c r="M39" s="71">
        <v>35000</v>
      </c>
      <c r="N39" s="71">
        <f t="shared" si="28"/>
        <v>70000</v>
      </c>
      <c r="O39" s="72">
        <v>35000</v>
      </c>
      <c r="P39" s="71">
        <f t="shared" si="29"/>
        <v>70000</v>
      </c>
      <c r="Q39" s="72">
        <v>35000</v>
      </c>
      <c r="R39" s="72">
        <v>70000</v>
      </c>
      <c r="S39" s="71">
        <v>48500</v>
      </c>
      <c r="T39" s="71">
        <f t="shared" si="30"/>
        <v>97000</v>
      </c>
      <c r="U39" s="72">
        <v>40500</v>
      </c>
      <c r="V39" s="71">
        <f t="shared" si="31"/>
        <v>81000</v>
      </c>
      <c r="W39" s="72">
        <v>40500</v>
      </c>
      <c r="X39" s="72">
        <v>81000</v>
      </c>
    </row>
    <row r="40" spans="2:24">
      <c r="B40" s="65">
        <v>35</v>
      </c>
      <c r="C40" s="65">
        <v>7</v>
      </c>
      <c r="D40" s="66" t="s">
        <v>118</v>
      </c>
      <c r="E40" s="65" t="s">
        <v>33</v>
      </c>
      <c r="F40" s="70" t="s">
        <v>33</v>
      </c>
      <c r="G40" s="70"/>
      <c r="H40" s="70"/>
      <c r="I40" s="73"/>
      <c r="J40" s="73"/>
      <c r="K40" s="73"/>
      <c r="L40" s="73"/>
      <c r="M40" s="70"/>
      <c r="N40" s="70"/>
      <c r="O40" s="73"/>
      <c r="P40" s="73"/>
      <c r="Q40" s="73"/>
      <c r="R40" s="72"/>
      <c r="S40" s="70"/>
      <c r="T40" s="70"/>
      <c r="U40" s="73"/>
      <c r="V40" s="73"/>
      <c r="W40" s="73"/>
      <c r="X40" s="73"/>
    </row>
    <row r="41" spans="2:24">
      <c r="B41" s="65">
        <v>36</v>
      </c>
      <c r="C41" s="65" t="s">
        <v>60</v>
      </c>
      <c r="D41" s="66" t="s">
        <v>119</v>
      </c>
      <c r="E41" s="65" t="s">
        <v>83</v>
      </c>
      <c r="F41" s="70">
        <v>50</v>
      </c>
      <c r="G41" s="71">
        <v>1950</v>
      </c>
      <c r="H41" s="71">
        <f>G41*$F41</f>
        <v>97500</v>
      </c>
      <c r="I41" s="72">
        <v>1250</v>
      </c>
      <c r="J41" s="71">
        <f t="shared" ref="J41:L43" si="32">I41*$F41</f>
        <v>62500</v>
      </c>
      <c r="K41" s="72">
        <v>800</v>
      </c>
      <c r="L41" s="71">
        <f t="shared" si="32"/>
        <v>40000</v>
      </c>
      <c r="M41" s="71">
        <v>1150</v>
      </c>
      <c r="N41" s="71">
        <f t="shared" ref="N41:N43" si="33">M41*$F41</f>
        <v>57500</v>
      </c>
      <c r="O41" s="72">
        <v>1150</v>
      </c>
      <c r="P41" s="71">
        <f t="shared" ref="P41:P43" si="34">O41*$F41</f>
        <v>57500</v>
      </c>
      <c r="Q41" s="72">
        <v>1150</v>
      </c>
      <c r="R41" s="72">
        <v>57500</v>
      </c>
      <c r="S41" s="71">
        <v>1250</v>
      </c>
      <c r="T41" s="71">
        <f t="shared" ref="T41:T43" si="35">S41*$F41</f>
        <v>62500</v>
      </c>
      <c r="U41" s="72">
        <v>1250</v>
      </c>
      <c r="V41" s="71">
        <f t="shared" ref="V41:V43" si="36">U41*$F41</f>
        <v>62500</v>
      </c>
      <c r="W41" s="72">
        <v>1250</v>
      </c>
      <c r="X41" s="72">
        <v>62500</v>
      </c>
    </row>
    <row r="42" spans="2:24">
      <c r="B42" s="65">
        <v>37</v>
      </c>
      <c r="C42" s="65" t="s">
        <v>64</v>
      </c>
      <c r="D42" s="66" t="s">
        <v>121</v>
      </c>
      <c r="E42" s="65" t="s">
        <v>83</v>
      </c>
      <c r="F42" s="70">
        <v>50</v>
      </c>
      <c r="G42" s="71">
        <v>2150</v>
      </c>
      <c r="H42" s="71">
        <f>G42*$F42</f>
        <v>107500</v>
      </c>
      <c r="I42" s="72">
        <v>1480</v>
      </c>
      <c r="J42" s="71">
        <f t="shared" si="32"/>
        <v>74000</v>
      </c>
      <c r="K42" s="72">
        <v>900</v>
      </c>
      <c r="L42" s="71">
        <f t="shared" si="32"/>
        <v>45000</v>
      </c>
      <c r="M42" s="71">
        <v>1350</v>
      </c>
      <c r="N42" s="71">
        <f t="shared" si="33"/>
        <v>67500</v>
      </c>
      <c r="O42" s="72">
        <v>1350</v>
      </c>
      <c r="P42" s="71">
        <f t="shared" si="34"/>
        <v>67500</v>
      </c>
      <c r="Q42" s="72">
        <v>1350</v>
      </c>
      <c r="R42" s="72">
        <v>67500</v>
      </c>
      <c r="S42" s="71">
        <v>1450</v>
      </c>
      <c r="T42" s="71">
        <f t="shared" si="35"/>
        <v>72500</v>
      </c>
      <c r="U42" s="72">
        <v>1450</v>
      </c>
      <c r="V42" s="71">
        <f t="shared" si="36"/>
        <v>72500</v>
      </c>
      <c r="W42" s="72">
        <v>1450</v>
      </c>
      <c r="X42" s="72">
        <v>72500</v>
      </c>
    </row>
    <row r="43" spans="2:24">
      <c r="B43" s="65">
        <v>38</v>
      </c>
      <c r="C43" s="65" t="s">
        <v>76</v>
      </c>
      <c r="D43" s="66" t="s">
        <v>122</v>
      </c>
      <c r="E43" s="65" t="s">
        <v>83</v>
      </c>
      <c r="F43" s="70">
        <v>10</v>
      </c>
      <c r="G43" s="71">
        <v>2450</v>
      </c>
      <c r="H43" s="71">
        <f>G43*$F43</f>
        <v>24500</v>
      </c>
      <c r="I43" s="72">
        <v>1560</v>
      </c>
      <c r="J43" s="71">
        <f t="shared" si="32"/>
        <v>15600</v>
      </c>
      <c r="K43" s="72">
        <v>1200</v>
      </c>
      <c r="L43" s="71">
        <f t="shared" si="32"/>
        <v>12000</v>
      </c>
      <c r="M43" s="71">
        <v>1550</v>
      </c>
      <c r="N43" s="71">
        <f t="shared" si="33"/>
        <v>15500</v>
      </c>
      <c r="O43" s="72">
        <v>1550</v>
      </c>
      <c r="P43" s="71">
        <f t="shared" si="34"/>
        <v>15500</v>
      </c>
      <c r="Q43" s="72">
        <v>1550</v>
      </c>
      <c r="R43" s="72">
        <v>15500</v>
      </c>
      <c r="S43" s="71">
        <v>1650</v>
      </c>
      <c r="T43" s="71">
        <f t="shared" si="35"/>
        <v>16500</v>
      </c>
      <c r="U43" s="72">
        <v>1650</v>
      </c>
      <c r="V43" s="71">
        <f t="shared" si="36"/>
        <v>16500</v>
      </c>
      <c r="W43" s="72">
        <v>1650</v>
      </c>
      <c r="X43" s="72">
        <v>16500</v>
      </c>
    </row>
    <row r="44" spans="2:24">
      <c r="B44" s="65">
        <v>39</v>
      </c>
      <c r="C44" s="65">
        <v>7.1</v>
      </c>
      <c r="D44" s="66" t="s">
        <v>124</v>
      </c>
      <c r="E44" s="65" t="s">
        <v>33</v>
      </c>
      <c r="F44" s="70" t="s">
        <v>33</v>
      </c>
      <c r="G44" s="70"/>
      <c r="H44" s="70"/>
      <c r="I44" s="73"/>
      <c r="J44" s="73"/>
      <c r="K44" s="73"/>
      <c r="L44" s="73"/>
      <c r="M44" s="70"/>
      <c r="N44" s="70"/>
      <c r="O44" s="73"/>
      <c r="P44" s="73"/>
      <c r="Q44" s="73"/>
      <c r="R44" s="72"/>
      <c r="S44" s="70"/>
      <c r="T44" s="70"/>
      <c r="U44" s="73"/>
      <c r="V44" s="73"/>
      <c r="W44" s="73"/>
      <c r="X44" s="73"/>
    </row>
    <row r="45" spans="2:24">
      <c r="B45" s="65">
        <v>40</v>
      </c>
      <c r="C45" s="65" t="s">
        <v>60</v>
      </c>
      <c r="D45" s="66" t="s">
        <v>88</v>
      </c>
      <c r="E45" s="65" t="s">
        <v>83</v>
      </c>
      <c r="F45" s="70">
        <v>15</v>
      </c>
      <c r="G45" s="71">
        <v>1950</v>
      </c>
      <c r="H45" s="71">
        <f t="shared" ref="H45:H58" si="37">G45*$F45</f>
        <v>29250</v>
      </c>
      <c r="I45" s="72">
        <v>1450</v>
      </c>
      <c r="J45" s="71">
        <f t="shared" ref="J45:L58" si="38">I45*$F45</f>
        <v>21750</v>
      </c>
      <c r="K45" s="72">
        <v>1040</v>
      </c>
      <c r="L45" s="71">
        <f t="shared" si="38"/>
        <v>15600</v>
      </c>
      <c r="M45" s="71">
        <v>1150</v>
      </c>
      <c r="N45" s="71">
        <f t="shared" ref="N45:N58" si="39">M45*$F45</f>
        <v>17250</v>
      </c>
      <c r="O45" s="72">
        <v>1150</v>
      </c>
      <c r="P45" s="71">
        <f t="shared" ref="P45:P58" si="40">O45*$F45</f>
        <v>17250</v>
      </c>
      <c r="Q45" s="72">
        <v>1150</v>
      </c>
      <c r="R45" s="72">
        <v>17250</v>
      </c>
      <c r="S45" s="71">
        <v>1150</v>
      </c>
      <c r="T45" s="71">
        <f t="shared" ref="T45:T58" si="41">S45*$F45</f>
        <v>17250</v>
      </c>
      <c r="U45" s="72">
        <v>1150</v>
      </c>
      <c r="V45" s="71">
        <f t="shared" ref="V45:V58" si="42">U45*$F45</f>
        <v>17250</v>
      </c>
      <c r="W45" s="72">
        <v>1150</v>
      </c>
      <c r="X45" s="74">
        <v>17250</v>
      </c>
    </row>
    <row r="46" spans="2:24">
      <c r="B46" s="65">
        <v>41</v>
      </c>
      <c r="C46" s="65" t="s">
        <v>64</v>
      </c>
      <c r="D46" s="66" t="s">
        <v>89</v>
      </c>
      <c r="E46" s="65" t="s">
        <v>83</v>
      </c>
      <c r="F46" s="70">
        <v>5</v>
      </c>
      <c r="G46" s="71">
        <v>2150</v>
      </c>
      <c r="H46" s="71">
        <f t="shared" si="37"/>
        <v>10750</v>
      </c>
      <c r="I46" s="72">
        <v>1580</v>
      </c>
      <c r="J46" s="71">
        <f t="shared" si="38"/>
        <v>7900</v>
      </c>
      <c r="K46" s="72">
        <v>1180</v>
      </c>
      <c r="L46" s="71">
        <f t="shared" si="38"/>
        <v>5900</v>
      </c>
      <c r="M46" s="71">
        <v>1250</v>
      </c>
      <c r="N46" s="71">
        <f t="shared" si="39"/>
        <v>6250</v>
      </c>
      <c r="O46" s="72">
        <v>1250</v>
      </c>
      <c r="P46" s="71">
        <f t="shared" si="40"/>
        <v>6250</v>
      </c>
      <c r="Q46" s="72">
        <v>1250</v>
      </c>
      <c r="R46" s="72">
        <v>6250</v>
      </c>
      <c r="S46" s="71">
        <v>1358</v>
      </c>
      <c r="T46" s="71">
        <f t="shared" si="41"/>
        <v>6790</v>
      </c>
      <c r="U46" s="72">
        <v>1358</v>
      </c>
      <c r="V46" s="71">
        <f t="shared" si="42"/>
        <v>6790</v>
      </c>
      <c r="W46" s="72">
        <v>1358</v>
      </c>
      <c r="X46" s="72">
        <v>6790</v>
      </c>
    </row>
    <row r="47" spans="2:24">
      <c r="B47" s="65">
        <v>42</v>
      </c>
      <c r="C47" s="65" t="s">
        <v>76</v>
      </c>
      <c r="D47" s="66" t="s">
        <v>126</v>
      </c>
      <c r="E47" s="65" t="s">
        <v>83</v>
      </c>
      <c r="F47" s="70">
        <v>5</v>
      </c>
      <c r="G47" s="71">
        <v>2450</v>
      </c>
      <c r="H47" s="71">
        <f t="shared" si="37"/>
        <v>12250</v>
      </c>
      <c r="I47" s="72">
        <v>1850</v>
      </c>
      <c r="J47" s="71">
        <f t="shared" si="38"/>
        <v>9250</v>
      </c>
      <c r="K47" s="72">
        <v>1310</v>
      </c>
      <c r="L47" s="71">
        <f t="shared" si="38"/>
        <v>6550</v>
      </c>
      <c r="M47" s="71">
        <v>1450</v>
      </c>
      <c r="N47" s="71">
        <f t="shared" si="39"/>
        <v>7250</v>
      </c>
      <c r="O47" s="72">
        <v>1450</v>
      </c>
      <c r="P47" s="71">
        <f t="shared" si="40"/>
        <v>7250</v>
      </c>
      <c r="Q47" s="72">
        <v>1450</v>
      </c>
      <c r="R47" s="72">
        <v>7250</v>
      </c>
      <c r="S47" s="71">
        <v>1550</v>
      </c>
      <c r="T47" s="71">
        <f t="shared" si="41"/>
        <v>7750</v>
      </c>
      <c r="U47" s="72">
        <v>1550</v>
      </c>
      <c r="V47" s="71">
        <f t="shared" si="42"/>
        <v>7750</v>
      </c>
      <c r="W47" s="72">
        <v>1550</v>
      </c>
      <c r="X47" s="72">
        <v>7750</v>
      </c>
    </row>
    <row r="48" spans="2:24">
      <c r="B48" s="65">
        <v>43</v>
      </c>
      <c r="C48" s="65">
        <v>7.2</v>
      </c>
      <c r="D48" s="66" t="s">
        <v>128</v>
      </c>
      <c r="E48" s="65" t="s">
        <v>83</v>
      </c>
      <c r="F48" s="70">
        <v>140</v>
      </c>
      <c r="G48" s="71">
        <v>3500</v>
      </c>
      <c r="H48" s="71">
        <f t="shared" si="37"/>
        <v>490000</v>
      </c>
      <c r="I48" s="72">
        <v>3500</v>
      </c>
      <c r="J48" s="71">
        <f t="shared" si="38"/>
        <v>490000</v>
      </c>
      <c r="K48" s="72">
        <v>2600</v>
      </c>
      <c r="L48" s="71">
        <f t="shared" si="38"/>
        <v>364000</v>
      </c>
      <c r="M48" s="71">
        <v>2850</v>
      </c>
      <c r="N48" s="71">
        <f t="shared" si="39"/>
        <v>399000</v>
      </c>
      <c r="O48" s="72">
        <v>2850</v>
      </c>
      <c r="P48" s="71">
        <f t="shared" si="40"/>
        <v>399000</v>
      </c>
      <c r="Q48" s="72">
        <v>2850</v>
      </c>
      <c r="R48" s="72">
        <v>399000</v>
      </c>
      <c r="S48" s="71">
        <v>3650</v>
      </c>
      <c r="T48" s="71">
        <f t="shared" si="41"/>
        <v>511000</v>
      </c>
      <c r="U48" s="72">
        <v>3250</v>
      </c>
      <c r="V48" s="71">
        <f t="shared" si="42"/>
        <v>455000</v>
      </c>
      <c r="W48" s="72">
        <v>3250</v>
      </c>
      <c r="X48" s="72">
        <v>455000</v>
      </c>
    </row>
    <row r="49" spans="2:24">
      <c r="B49" s="65">
        <v>44</v>
      </c>
      <c r="C49" s="65">
        <v>7.3</v>
      </c>
      <c r="D49" s="66" t="s">
        <v>131</v>
      </c>
      <c r="E49" s="65" t="s">
        <v>62</v>
      </c>
      <c r="F49" s="70">
        <v>8.5</v>
      </c>
      <c r="G49" s="71">
        <v>1800</v>
      </c>
      <c r="H49" s="71">
        <f t="shared" si="37"/>
        <v>15300</v>
      </c>
      <c r="I49" s="72">
        <v>2500</v>
      </c>
      <c r="J49" s="71">
        <f t="shared" si="38"/>
        <v>21250</v>
      </c>
      <c r="K49" s="72">
        <v>1000</v>
      </c>
      <c r="L49" s="71">
        <f t="shared" si="38"/>
        <v>8500</v>
      </c>
      <c r="M49" s="71">
        <v>1000</v>
      </c>
      <c r="N49" s="71">
        <f t="shared" si="39"/>
        <v>8500</v>
      </c>
      <c r="O49" s="72">
        <v>1000</v>
      </c>
      <c r="P49" s="71">
        <f t="shared" si="40"/>
        <v>8500</v>
      </c>
      <c r="Q49" s="72">
        <v>1000</v>
      </c>
      <c r="R49" s="72">
        <v>8500</v>
      </c>
      <c r="S49" s="71">
        <v>2450</v>
      </c>
      <c r="T49" s="71">
        <f t="shared" si="41"/>
        <v>20825</v>
      </c>
      <c r="U49" s="72">
        <v>2250</v>
      </c>
      <c r="V49" s="71">
        <f t="shared" si="42"/>
        <v>19125</v>
      </c>
      <c r="W49" s="72">
        <v>2250</v>
      </c>
      <c r="X49" s="72">
        <v>19125</v>
      </c>
    </row>
    <row r="50" spans="2:24">
      <c r="B50" s="65">
        <v>45</v>
      </c>
      <c r="C50" s="65">
        <v>7.4</v>
      </c>
      <c r="D50" s="66" t="s">
        <v>94</v>
      </c>
      <c r="E50" s="65" t="s">
        <v>83</v>
      </c>
      <c r="F50" s="70">
        <v>8</v>
      </c>
      <c r="G50" s="71">
        <v>14500</v>
      </c>
      <c r="H50" s="71">
        <f t="shared" si="37"/>
        <v>116000</v>
      </c>
      <c r="I50" s="72">
        <v>7500</v>
      </c>
      <c r="J50" s="71">
        <f t="shared" si="38"/>
        <v>60000</v>
      </c>
      <c r="K50" s="72">
        <v>5500</v>
      </c>
      <c r="L50" s="71">
        <f t="shared" si="38"/>
        <v>44000</v>
      </c>
      <c r="M50" s="71">
        <v>6500</v>
      </c>
      <c r="N50" s="71">
        <f t="shared" si="39"/>
        <v>52000</v>
      </c>
      <c r="O50" s="72">
        <v>6500</v>
      </c>
      <c r="P50" s="71">
        <f t="shared" si="40"/>
        <v>52000</v>
      </c>
      <c r="Q50" s="72">
        <v>6500</v>
      </c>
      <c r="R50" s="72">
        <v>52000</v>
      </c>
      <c r="S50" s="71">
        <v>8650</v>
      </c>
      <c r="T50" s="71">
        <f t="shared" si="41"/>
        <v>69200</v>
      </c>
      <c r="U50" s="72">
        <v>6500</v>
      </c>
      <c r="V50" s="71">
        <f t="shared" si="42"/>
        <v>52000</v>
      </c>
      <c r="W50" s="72">
        <v>6500</v>
      </c>
      <c r="X50" s="74">
        <v>52000</v>
      </c>
    </row>
    <row r="51" spans="2:24">
      <c r="B51" s="65">
        <v>46</v>
      </c>
      <c r="C51" s="65">
        <v>8</v>
      </c>
      <c r="D51" s="66" t="s">
        <v>136</v>
      </c>
      <c r="E51" s="65" t="s">
        <v>97</v>
      </c>
      <c r="F51" s="70">
        <v>3.5</v>
      </c>
      <c r="G51" s="71">
        <v>14500</v>
      </c>
      <c r="H51" s="71">
        <f t="shared" si="37"/>
        <v>50750</v>
      </c>
      <c r="I51" s="72">
        <v>10500</v>
      </c>
      <c r="J51" s="71">
        <f t="shared" si="38"/>
        <v>36750</v>
      </c>
      <c r="K51" s="72">
        <v>5500</v>
      </c>
      <c r="L51" s="71">
        <f t="shared" si="38"/>
        <v>19250</v>
      </c>
      <c r="M51" s="71">
        <v>8500</v>
      </c>
      <c r="N51" s="71">
        <f t="shared" si="39"/>
        <v>29750</v>
      </c>
      <c r="O51" s="72">
        <v>8500</v>
      </c>
      <c r="P51" s="71">
        <f t="shared" si="40"/>
        <v>29750</v>
      </c>
      <c r="Q51" s="72">
        <v>8500</v>
      </c>
      <c r="R51" s="72">
        <v>29750</v>
      </c>
      <c r="S51" s="71">
        <v>10500</v>
      </c>
      <c r="T51" s="71">
        <f t="shared" si="41"/>
        <v>36750</v>
      </c>
      <c r="U51" s="72">
        <v>10500</v>
      </c>
      <c r="V51" s="71">
        <f t="shared" si="42"/>
        <v>36750</v>
      </c>
      <c r="W51" s="72">
        <v>10500</v>
      </c>
      <c r="X51" s="72">
        <v>36750</v>
      </c>
    </row>
    <row r="52" spans="2:24">
      <c r="B52" s="65">
        <v>47</v>
      </c>
      <c r="C52" s="65">
        <v>9</v>
      </c>
      <c r="D52" s="66" t="s">
        <v>139</v>
      </c>
      <c r="E52" s="65" t="s">
        <v>83</v>
      </c>
      <c r="F52" s="70">
        <v>6</v>
      </c>
      <c r="G52" s="71">
        <v>14500</v>
      </c>
      <c r="H52" s="71">
        <f t="shared" si="37"/>
        <v>87000</v>
      </c>
      <c r="I52" s="72">
        <v>7000</v>
      </c>
      <c r="J52" s="71">
        <f t="shared" si="38"/>
        <v>42000</v>
      </c>
      <c r="K52" s="72">
        <v>4200</v>
      </c>
      <c r="L52" s="71">
        <f t="shared" si="38"/>
        <v>25200</v>
      </c>
      <c r="M52" s="71">
        <v>8500</v>
      </c>
      <c r="N52" s="71">
        <f t="shared" si="39"/>
        <v>51000</v>
      </c>
      <c r="O52" s="72">
        <v>4650</v>
      </c>
      <c r="P52" s="71">
        <f t="shared" si="40"/>
        <v>27900</v>
      </c>
      <c r="Q52" s="72">
        <v>4650</v>
      </c>
      <c r="R52" s="72">
        <v>27900</v>
      </c>
      <c r="S52" s="71">
        <v>4650</v>
      </c>
      <c r="T52" s="71">
        <f t="shared" si="41"/>
        <v>27900</v>
      </c>
      <c r="U52" s="72">
        <v>4650</v>
      </c>
      <c r="V52" s="71">
        <f t="shared" si="42"/>
        <v>27900</v>
      </c>
      <c r="W52" s="72">
        <v>4650</v>
      </c>
      <c r="X52" s="74">
        <v>27900</v>
      </c>
    </row>
    <row r="53" spans="2:24">
      <c r="B53" s="65">
        <v>48</v>
      </c>
      <c r="C53" s="65">
        <v>10</v>
      </c>
      <c r="D53" s="66" t="s">
        <v>142</v>
      </c>
      <c r="E53" s="65" t="s">
        <v>83</v>
      </c>
      <c r="F53" s="70">
        <v>1</v>
      </c>
      <c r="G53" s="71">
        <v>14500</v>
      </c>
      <c r="H53" s="71">
        <f t="shared" si="37"/>
        <v>14500</v>
      </c>
      <c r="I53" s="72">
        <v>12500</v>
      </c>
      <c r="J53" s="71">
        <f t="shared" si="38"/>
        <v>12500</v>
      </c>
      <c r="K53" s="72">
        <v>5500</v>
      </c>
      <c r="L53" s="71">
        <f t="shared" si="38"/>
        <v>5500</v>
      </c>
      <c r="M53" s="71">
        <v>10500</v>
      </c>
      <c r="N53" s="71">
        <f t="shared" si="39"/>
        <v>10500</v>
      </c>
      <c r="O53" s="72">
        <v>10500</v>
      </c>
      <c r="P53" s="71">
        <f t="shared" si="40"/>
        <v>10500</v>
      </c>
      <c r="Q53" s="72">
        <v>10500</v>
      </c>
      <c r="R53" s="72">
        <v>10500</v>
      </c>
      <c r="S53" s="71">
        <v>12500</v>
      </c>
      <c r="T53" s="71">
        <f t="shared" si="41"/>
        <v>12500</v>
      </c>
      <c r="U53" s="72">
        <v>10500</v>
      </c>
      <c r="V53" s="71">
        <f t="shared" si="42"/>
        <v>10500</v>
      </c>
      <c r="W53" s="72">
        <v>10500</v>
      </c>
      <c r="X53" s="74">
        <v>10500</v>
      </c>
    </row>
    <row r="54" spans="2:24">
      <c r="B54" s="65">
        <v>49</v>
      </c>
      <c r="C54" s="65">
        <v>11</v>
      </c>
      <c r="D54" s="66" t="s">
        <v>144</v>
      </c>
      <c r="E54" s="65" t="s">
        <v>83</v>
      </c>
      <c r="F54" s="70">
        <v>1</v>
      </c>
      <c r="G54" s="71">
        <v>7500</v>
      </c>
      <c r="H54" s="71">
        <f t="shared" si="37"/>
        <v>7500</v>
      </c>
      <c r="I54" s="72">
        <v>7500</v>
      </c>
      <c r="J54" s="71">
        <f t="shared" si="38"/>
        <v>7500</v>
      </c>
      <c r="K54" s="72">
        <v>4500</v>
      </c>
      <c r="L54" s="71">
        <f t="shared" si="38"/>
        <v>4500</v>
      </c>
      <c r="M54" s="71">
        <v>10500</v>
      </c>
      <c r="N54" s="71">
        <f t="shared" si="39"/>
        <v>10500</v>
      </c>
      <c r="O54" s="72">
        <v>6500</v>
      </c>
      <c r="P54" s="71">
        <f t="shared" si="40"/>
        <v>6500</v>
      </c>
      <c r="Q54" s="72">
        <v>6500</v>
      </c>
      <c r="R54" s="72">
        <v>6500</v>
      </c>
      <c r="S54" s="71">
        <v>6500</v>
      </c>
      <c r="T54" s="71">
        <f t="shared" si="41"/>
        <v>6500</v>
      </c>
      <c r="U54" s="72">
        <v>6500</v>
      </c>
      <c r="V54" s="71">
        <f t="shared" si="42"/>
        <v>6500</v>
      </c>
      <c r="W54" s="72">
        <v>6500</v>
      </c>
      <c r="X54" s="74">
        <v>6500</v>
      </c>
    </row>
    <row r="55" spans="2:24">
      <c r="B55" s="65">
        <v>50</v>
      </c>
      <c r="C55" s="65">
        <v>12</v>
      </c>
      <c r="D55" s="66" t="s">
        <v>146</v>
      </c>
      <c r="E55" s="65" t="s">
        <v>83</v>
      </c>
      <c r="F55" s="70">
        <v>140</v>
      </c>
      <c r="G55" s="71">
        <v>2350</v>
      </c>
      <c r="H55" s="71">
        <f t="shared" si="37"/>
        <v>329000</v>
      </c>
      <c r="I55" s="72">
        <v>1890</v>
      </c>
      <c r="J55" s="71">
        <f t="shared" si="38"/>
        <v>264600</v>
      </c>
      <c r="K55" s="72">
        <v>480</v>
      </c>
      <c r="L55" s="71">
        <f t="shared" si="38"/>
        <v>67200</v>
      </c>
      <c r="M55" s="71">
        <v>650</v>
      </c>
      <c r="N55" s="71">
        <f t="shared" si="39"/>
        <v>91000</v>
      </c>
      <c r="O55" s="72">
        <v>650</v>
      </c>
      <c r="P55" s="71">
        <f t="shared" si="40"/>
        <v>91000</v>
      </c>
      <c r="Q55" s="72">
        <v>650</v>
      </c>
      <c r="R55" s="72">
        <v>91000</v>
      </c>
      <c r="S55" s="71">
        <v>1050</v>
      </c>
      <c r="T55" s="71">
        <f t="shared" si="41"/>
        <v>147000</v>
      </c>
      <c r="U55" s="72">
        <v>750</v>
      </c>
      <c r="V55" s="71">
        <f t="shared" si="42"/>
        <v>105000</v>
      </c>
      <c r="W55" s="72">
        <v>750</v>
      </c>
      <c r="X55" s="72">
        <v>105000</v>
      </c>
    </row>
    <row r="56" spans="2:24">
      <c r="B56" s="65">
        <v>51</v>
      </c>
      <c r="C56" s="65">
        <v>13</v>
      </c>
      <c r="D56" s="66" t="s">
        <v>148</v>
      </c>
      <c r="E56" s="65" t="s">
        <v>83</v>
      </c>
      <c r="F56" s="70">
        <v>15</v>
      </c>
      <c r="G56" s="71">
        <v>2650</v>
      </c>
      <c r="H56" s="71">
        <f t="shared" si="37"/>
        <v>39750</v>
      </c>
      <c r="I56" s="72">
        <v>1890</v>
      </c>
      <c r="J56" s="71">
        <f t="shared" si="38"/>
        <v>28350</v>
      </c>
      <c r="K56" s="72">
        <v>600</v>
      </c>
      <c r="L56" s="71">
        <f t="shared" si="38"/>
        <v>9000</v>
      </c>
      <c r="M56" s="71">
        <v>850</v>
      </c>
      <c r="N56" s="71">
        <f t="shared" si="39"/>
        <v>12750</v>
      </c>
      <c r="O56" s="72">
        <v>850</v>
      </c>
      <c r="P56" s="71">
        <f t="shared" si="40"/>
        <v>12750</v>
      </c>
      <c r="Q56" s="72">
        <v>850</v>
      </c>
      <c r="R56" s="72">
        <v>12750</v>
      </c>
      <c r="S56" s="71">
        <v>1050</v>
      </c>
      <c r="T56" s="71">
        <f t="shared" si="41"/>
        <v>15750</v>
      </c>
      <c r="U56" s="72">
        <v>850</v>
      </c>
      <c r="V56" s="71">
        <f t="shared" si="42"/>
        <v>12750</v>
      </c>
      <c r="W56" s="72">
        <v>850</v>
      </c>
      <c r="X56" s="74">
        <v>12750</v>
      </c>
    </row>
    <row r="57" spans="2:24">
      <c r="B57" s="65">
        <v>52</v>
      </c>
      <c r="C57" s="65" t="s">
        <v>60</v>
      </c>
      <c r="D57" s="66" t="s">
        <v>149</v>
      </c>
      <c r="E57" s="65" t="s">
        <v>83</v>
      </c>
      <c r="F57" s="70">
        <v>135</v>
      </c>
      <c r="G57" s="71">
        <v>2350</v>
      </c>
      <c r="H57" s="71">
        <f t="shared" si="37"/>
        <v>317250</v>
      </c>
      <c r="I57" s="72">
        <v>1050</v>
      </c>
      <c r="J57" s="71">
        <f t="shared" si="38"/>
        <v>141750</v>
      </c>
      <c r="K57" s="72">
        <v>430</v>
      </c>
      <c r="L57" s="71">
        <f t="shared" si="38"/>
        <v>58050</v>
      </c>
      <c r="M57" s="71">
        <v>850</v>
      </c>
      <c r="N57" s="71">
        <f t="shared" si="39"/>
        <v>114750</v>
      </c>
      <c r="O57" s="72">
        <v>850</v>
      </c>
      <c r="P57" s="71">
        <f t="shared" si="40"/>
        <v>114750</v>
      </c>
      <c r="Q57" s="72">
        <v>850</v>
      </c>
      <c r="R57" s="72">
        <v>114750</v>
      </c>
      <c r="S57" s="71">
        <v>950</v>
      </c>
      <c r="T57" s="71">
        <f t="shared" si="41"/>
        <v>128250</v>
      </c>
      <c r="U57" s="72">
        <v>950</v>
      </c>
      <c r="V57" s="71">
        <f t="shared" si="42"/>
        <v>128250</v>
      </c>
      <c r="W57" s="72">
        <v>950</v>
      </c>
      <c r="X57" s="72">
        <v>128250</v>
      </c>
    </row>
    <row r="58" spans="2:24">
      <c r="B58" s="65">
        <v>53</v>
      </c>
      <c r="C58" s="65">
        <v>14</v>
      </c>
      <c r="D58" s="66" t="s">
        <v>152</v>
      </c>
      <c r="E58" s="65" t="s">
        <v>50</v>
      </c>
      <c r="F58" s="70">
        <v>1</v>
      </c>
      <c r="G58" s="71">
        <v>0</v>
      </c>
      <c r="H58" s="71">
        <f t="shared" si="37"/>
        <v>0</v>
      </c>
      <c r="I58" s="72">
        <v>105000</v>
      </c>
      <c r="J58" s="71">
        <f t="shared" si="38"/>
        <v>105000</v>
      </c>
      <c r="K58" s="72">
        <v>69340</v>
      </c>
      <c r="L58" s="71">
        <f t="shared" si="38"/>
        <v>69340</v>
      </c>
      <c r="M58" s="71">
        <v>85000</v>
      </c>
      <c r="N58" s="71">
        <f t="shared" si="39"/>
        <v>85000</v>
      </c>
      <c r="O58" s="72">
        <v>85000</v>
      </c>
      <c r="P58" s="71">
        <f t="shared" si="40"/>
        <v>85000</v>
      </c>
      <c r="Q58" s="72">
        <v>85000</v>
      </c>
      <c r="R58" s="72">
        <v>85000</v>
      </c>
      <c r="S58" s="71">
        <v>215000</v>
      </c>
      <c r="T58" s="71">
        <f t="shared" si="41"/>
        <v>215000</v>
      </c>
      <c r="U58" s="72">
        <v>175000</v>
      </c>
      <c r="V58" s="71">
        <f t="shared" si="42"/>
        <v>175000</v>
      </c>
      <c r="W58" s="72">
        <v>175000</v>
      </c>
      <c r="X58" s="72">
        <v>175000</v>
      </c>
    </row>
    <row r="59" spans="2:24">
      <c r="B59" s="65">
        <v>54</v>
      </c>
      <c r="C59" s="65">
        <v>15</v>
      </c>
      <c r="D59" s="66" t="s">
        <v>154</v>
      </c>
      <c r="E59" s="65" t="s">
        <v>33</v>
      </c>
      <c r="F59" s="70" t="s">
        <v>33</v>
      </c>
      <c r="G59" s="70"/>
      <c r="H59" s="70"/>
      <c r="I59" s="73"/>
      <c r="J59" s="73"/>
      <c r="K59" s="73"/>
      <c r="L59" s="73"/>
      <c r="M59" s="70"/>
      <c r="N59" s="70"/>
      <c r="O59" s="73"/>
      <c r="P59" s="73"/>
      <c r="Q59" s="73"/>
      <c r="R59" s="72"/>
      <c r="S59" s="70"/>
      <c r="T59" s="70"/>
      <c r="U59" s="73"/>
      <c r="V59" s="73"/>
      <c r="W59" s="73"/>
      <c r="X59" s="73"/>
    </row>
    <row r="60" spans="2:24">
      <c r="B60" s="65">
        <v>55</v>
      </c>
      <c r="C60" s="65" t="s">
        <v>60</v>
      </c>
      <c r="D60" s="66" t="s">
        <v>155</v>
      </c>
      <c r="E60" s="65" t="s">
        <v>62</v>
      </c>
      <c r="F60" s="70">
        <v>10</v>
      </c>
      <c r="G60" s="71">
        <v>0</v>
      </c>
      <c r="H60" s="71">
        <f t="shared" ref="H60:H66" si="43">G60*$F60</f>
        <v>0</v>
      </c>
      <c r="I60" s="72">
        <v>850</v>
      </c>
      <c r="J60" s="71">
        <f t="shared" ref="J60:L66" si="44">I60*$F60</f>
        <v>8500</v>
      </c>
      <c r="K60" s="72">
        <v>650</v>
      </c>
      <c r="L60" s="71">
        <f t="shared" si="44"/>
        <v>6500</v>
      </c>
      <c r="M60" s="71">
        <v>650</v>
      </c>
      <c r="N60" s="71">
        <f t="shared" ref="N60:N66" si="45">M60*$F60</f>
        <v>6500</v>
      </c>
      <c r="O60" s="72">
        <v>650</v>
      </c>
      <c r="P60" s="71">
        <f t="shared" ref="P60:P66" si="46">O60*$F60</f>
        <v>6500</v>
      </c>
      <c r="Q60" s="72">
        <v>650</v>
      </c>
      <c r="R60" s="72">
        <v>6500</v>
      </c>
      <c r="S60" s="71">
        <v>1250</v>
      </c>
      <c r="T60" s="71">
        <f t="shared" ref="T60:T66" si="47">S60*$F60</f>
        <v>12500</v>
      </c>
      <c r="U60" s="72">
        <v>1250</v>
      </c>
      <c r="V60" s="71">
        <f t="shared" ref="V60:V66" si="48">U60*$F60</f>
        <v>12500</v>
      </c>
      <c r="W60" s="72">
        <v>1250</v>
      </c>
      <c r="X60" s="72">
        <v>12500</v>
      </c>
    </row>
    <row r="61" spans="2:24">
      <c r="B61" s="65">
        <v>56</v>
      </c>
      <c r="C61" s="65" t="s">
        <v>64</v>
      </c>
      <c r="D61" s="66" t="s">
        <v>156</v>
      </c>
      <c r="E61" s="65" t="s">
        <v>62</v>
      </c>
      <c r="F61" s="70">
        <v>20</v>
      </c>
      <c r="G61" s="71">
        <v>0</v>
      </c>
      <c r="H61" s="71">
        <f t="shared" si="43"/>
        <v>0</v>
      </c>
      <c r="I61" s="72">
        <v>850</v>
      </c>
      <c r="J61" s="71">
        <f t="shared" si="44"/>
        <v>17000</v>
      </c>
      <c r="K61" s="72">
        <v>650</v>
      </c>
      <c r="L61" s="71">
        <f t="shared" si="44"/>
        <v>13000</v>
      </c>
      <c r="M61" s="71">
        <v>650</v>
      </c>
      <c r="N61" s="71">
        <f t="shared" si="45"/>
        <v>13000</v>
      </c>
      <c r="O61" s="72">
        <v>650</v>
      </c>
      <c r="P61" s="71">
        <f t="shared" si="46"/>
        <v>13000</v>
      </c>
      <c r="Q61" s="72">
        <v>650</v>
      </c>
      <c r="R61" s="72">
        <v>13000</v>
      </c>
      <c r="S61" s="71">
        <v>650</v>
      </c>
      <c r="T61" s="71">
        <f t="shared" si="47"/>
        <v>13000</v>
      </c>
      <c r="U61" s="72">
        <v>650</v>
      </c>
      <c r="V61" s="71">
        <f t="shared" si="48"/>
        <v>13000</v>
      </c>
      <c r="W61" s="72">
        <v>650</v>
      </c>
      <c r="X61" s="74">
        <v>13000</v>
      </c>
    </row>
    <row r="62" spans="2:24">
      <c r="B62" s="65">
        <v>57</v>
      </c>
      <c r="C62" s="65" t="s">
        <v>76</v>
      </c>
      <c r="D62" s="66" t="s">
        <v>158</v>
      </c>
      <c r="E62" s="65" t="s">
        <v>62</v>
      </c>
      <c r="F62" s="70">
        <v>5</v>
      </c>
      <c r="G62" s="71">
        <v>0</v>
      </c>
      <c r="H62" s="71">
        <f t="shared" si="43"/>
        <v>0</v>
      </c>
      <c r="I62" s="72">
        <v>300</v>
      </c>
      <c r="J62" s="71">
        <f t="shared" si="44"/>
        <v>1500</v>
      </c>
      <c r="K62" s="72">
        <v>170</v>
      </c>
      <c r="L62" s="71">
        <f t="shared" si="44"/>
        <v>850</v>
      </c>
      <c r="M62" s="71">
        <v>150</v>
      </c>
      <c r="N62" s="71">
        <f t="shared" si="45"/>
        <v>750</v>
      </c>
      <c r="O62" s="72">
        <v>150</v>
      </c>
      <c r="P62" s="71">
        <f t="shared" si="46"/>
        <v>750</v>
      </c>
      <c r="Q62" s="72">
        <v>150</v>
      </c>
      <c r="R62" s="72">
        <v>750</v>
      </c>
      <c r="S62" s="71">
        <v>250</v>
      </c>
      <c r="T62" s="71">
        <f t="shared" si="47"/>
        <v>1250</v>
      </c>
      <c r="U62" s="72">
        <v>250</v>
      </c>
      <c r="V62" s="71">
        <f t="shared" si="48"/>
        <v>1250</v>
      </c>
      <c r="W62" s="72">
        <v>250</v>
      </c>
      <c r="X62" s="72">
        <v>1250</v>
      </c>
    </row>
    <row r="63" spans="2:24">
      <c r="B63" s="65">
        <v>58</v>
      </c>
      <c r="C63" s="65" t="s">
        <v>78</v>
      </c>
      <c r="D63" s="66" t="s">
        <v>159</v>
      </c>
      <c r="E63" s="65" t="s">
        <v>62</v>
      </c>
      <c r="F63" s="70">
        <v>5</v>
      </c>
      <c r="G63" s="71">
        <v>0</v>
      </c>
      <c r="H63" s="71">
        <f t="shared" si="43"/>
        <v>0</v>
      </c>
      <c r="I63" s="72">
        <v>300</v>
      </c>
      <c r="J63" s="71">
        <f t="shared" si="44"/>
        <v>1500</v>
      </c>
      <c r="K63" s="72">
        <v>170</v>
      </c>
      <c r="L63" s="71">
        <f t="shared" si="44"/>
        <v>850</v>
      </c>
      <c r="M63" s="71">
        <v>150</v>
      </c>
      <c r="N63" s="71">
        <f t="shared" si="45"/>
        <v>750</v>
      </c>
      <c r="O63" s="72">
        <v>150</v>
      </c>
      <c r="P63" s="71">
        <f t="shared" si="46"/>
        <v>750</v>
      </c>
      <c r="Q63" s="72">
        <v>150</v>
      </c>
      <c r="R63" s="72">
        <v>750</v>
      </c>
      <c r="S63" s="71">
        <v>250</v>
      </c>
      <c r="T63" s="71">
        <f t="shared" si="47"/>
        <v>1250</v>
      </c>
      <c r="U63" s="72">
        <v>250</v>
      </c>
      <c r="V63" s="71">
        <f t="shared" si="48"/>
        <v>1250</v>
      </c>
      <c r="W63" s="72">
        <v>250</v>
      </c>
      <c r="X63" s="72">
        <v>1250</v>
      </c>
    </row>
    <row r="64" spans="2:24">
      <c r="B64" s="65">
        <v>59</v>
      </c>
      <c r="C64" s="65" t="s">
        <v>160</v>
      </c>
      <c r="D64" s="66" t="s">
        <v>161</v>
      </c>
      <c r="E64" s="65" t="s">
        <v>62</v>
      </c>
      <c r="F64" s="70">
        <v>10</v>
      </c>
      <c r="G64" s="71">
        <v>0</v>
      </c>
      <c r="H64" s="71">
        <f t="shared" si="43"/>
        <v>0</v>
      </c>
      <c r="I64" s="72">
        <v>300</v>
      </c>
      <c r="J64" s="71">
        <f t="shared" si="44"/>
        <v>3000</v>
      </c>
      <c r="K64" s="72">
        <v>170</v>
      </c>
      <c r="L64" s="71">
        <f t="shared" si="44"/>
        <v>1700</v>
      </c>
      <c r="M64" s="71">
        <v>150</v>
      </c>
      <c r="N64" s="71">
        <f t="shared" si="45"/>
        <v>1500</v>
      </c>
      <c r="O64" s="72">
        <v>150</v>
      </c>
      <c r="P64" s="71">
        <f t="shared" si="46"/>
        <v>1500</v>
      </c>
      <c r="Q64" s="72">
        <v>150</v>
      </c>
      <c r="R64" s="72">
        <v>1500</v>
      </c>
      <c r="S64" s="71">
        <v>170</v>
      </c>
      <c r="T64" s="71">
        <f t="shared" si="47"/>
        <v>1700</v>
      </c>
      <c r="U64" s="72">
        <v>170</v>
      </c>
      <c r="V64" s="71">
        <f t="shared" si="48"/>
        <v>1700</v>
      </c>
      <c r="W64" s="72">
        <v>170</v>
      </c>
      <c r="X64" s="72">
        <v>1700</v>
      </c>
    </row>
    <row r="65" spans="2:24">
      <c r="B65" s="65">
        <v>60</v>
      </c>
      <c r="C65" s="65">
        <v>16</v>
      </c>
      <c r="D65" s="66" t="s">
        <v>163</v>
      </c>
      <c r="E65" s="65" t="s">
        <v>62</v>
      </c>
      <c r="F65" s="70">
        <v>2</v>
      </c>
      <c r="G65" s="71">
        <v>0</v>
      </c>
      <c r="H65" s="71">
        <f t="shared" si="43"/>
        <v>0</v>
      </c>
      <c r="I65" s="72">
        <v>1200</v>
      </c>
      <c r="J65" s="71">
        <f t="shared" si="44"/>
        <v>2400</v>
      </c>
      <c r="K65" s="72">
        <v>600</v>
      </c>
      <c r="L65" s="71">
        <f t="shared" si="44"/>
        <v>1200</v>
      </c>
      <c r="M65" s="71">
        <v>1500</v>
      </c>
      <c r="N65" s="71">
        <f t="shared" si="45"/>
        <v>3000</v>
      </c>
      <c r="O65" s="72">
        <v>500</v>
      </c>
      <c r="P65" s="71">
        <f t="shared" si="46"/>
        <v>1000</v>
      </c>
      <c r="Q65" s="72">
        <v>500</v>
      </c>
      <c r="R65" s="72">
        <v>1000</v>
      </c>
      <c r="S65" s="71">
        <v>500</v>
      </c>
      <c r="T65" s="71">
        <f t="shared" si="47"/>
        <v>1000</v>
      </c>
      <c r="U65" s="72">
        <v>500</v>
      </c>
      <c r="V65" s="71">
        <f t="shared" si="48"/>
        <v>1000</v>
      </c>
      <c r="W65" s="72">
        <v>500</v>
      </c>
      <c r="X65" s="74">
        <v>1000</v>
      </c>
    </row>
    <row r="66" spans="2:24">
      <c r="B66" s="65">
        <v>61</v>
      </c>
      <c r="C66" s="65">
        <v>17</v>
      </c>
      <c r="D66" s="66" t="s">
        <v>165</v>
      </c>
      <c r="E66" s="65" t="s">
        <v>50</v>
      </c>
      <c r="F66" s="70">
        <v>2</v>
      </c>
      <c r="G66" s="71">
        <v>0</v>
      </c>
      <c r="H66" s="71">
        <f t="shared" si="43"/>
        <v>0</v>
      </c>
      <c r="I66" s="72">
        <v>9500</v>
      </c>
      <c r="J66" s="71">
        <f t="shared" si="44"/>
        <v>19000</v>
      </c>
      <c r="K66" s="72">
        <v>7000</v>
      </c>
      <c r="L66" s="71">
        <f t="shared" si="44"/>
        <v>14000</v>
      </c>
      <c r="M66" s="71">
        <v>12500</v>
      </c>
      <c r="N66" s="71">
        <f t="shared" si="45"/>
        <v>25000</v>
      </c>
      <c r="O66" s="72">
        <v>6500</v>
      </c>
      <c r="P66" s="71">
        <f t="shared" si="46"/>
        <v>13000</v>
      </c>
      <c r="Q66" s="72">
        <v>6500</v>
      </c>
      <c r="R66" s="72">
        <v>13000</v>
      </c>
      <c r="S66" s="71">
        <v>6500</v>
      </c>
      <c r="T66" s="71">
        <f t="shared" si="47"/>
        <v>13000</v>
      </c>
      <c r="U66" s="72">
        <v>6500</v>
      </c>
      <c r="V66" s="71">
        <f t="shared" si="48"/>
        <v>13000</v>
      </c>
      <c r="W66" s="72">
        <v>6500</v>
      </c>
      <c r="X66" s="74">
        <v>13000</v>
      </c>
    </row>
    <row r="67" spans="2:24">
      <c r="B67" s="63">
        <v>3</v>
      </c>
      <c r="C67" s="63" t="s">
        <v>33</v>
      </c>
      <c r="D67" s="64" t="s">
        <v>39</v>
      </c>
      <c r="E67" s="63" t="s">
        <v>35</v>
      </c>
      <c r="F67" s="67">
        <v>1</v>
      </c>
      <c r="G67" s="68"/>
      <c r="H67" s="68">
        <f>SUM(H68:H118)</f>
        <v>1765810</v>
      </c>
      <c r="I67" s="69"/>
      <c r="J67" s="69">
        <v>1548520</v>
      </c>
      <c r="K67" s="69"/>
      <c r="L67" s="69">
        <f>SUM(L68:L118)</f>
        <v>875000</v>
      </c>
      <c r="M67" s="68"/>
      <c r="N67" s="68">
        <f>SUM(N68:N118)</f>
        <v>1107300</v>
      </c>
      <c r="O67" s="69"/>
      <c r="P67" s="69">
        <v>985725</v>
      </c>
      <c r="Q67" s="69"/>
      <c r="R67" s="69">
        <v>985725</v>
      </c>
      <c r="S67" s="68"/>
      <c r="T67" s="68">
        <f>SUM(T68:T118)</f>
        <v>1284820</v>
      </c>
      <c r="U67" s="69"/>
      <c r="V67" s="69">
        <v>1169870</v>
      </c>
      <c r="W67" s="69"/>
      <c r="X67" s="69">
        <v>895870</v>
      </c>
    </row>
    <row r="68" spans="2:24">
      <c r="B68" s="65">
        <v>62</v>
      </c>
      <c r="C68" s="65">
        <v>1</v>
      </c>
      <c r="D68" s="66" t="s">
        <v>166</v>
      </c>
      <c r="E68" s="65" t="s">
        <v>33</v>
      </c>
      <c r="F68" s="70" t="s">
        <v>33</v>
      </c>
      <c r="G68" s="70"/>
      <c r="H68" s="70"/>
      <c r="I68" s="73"/>
      <c r="J68" s="73"/>
      <c r="K68" s="73"/>
      <c r="L68" s="73"/>
      <c r="M68" s="70"/>
      <c r="N68" s="70"/>
      <c r="O68" s="73"/>
      <c r="P68" s="73"/>
      <c r="Q68" s="73"/>
      <c r="R68" s="73"/>
      <c r="S68" s="70"/>
      <c r="T68" s="70"/>
      <c r="U68" s="73"/>
      <c r="V68" s="73"/>
      <c r="W68" s="73"/>
      <c r="X68" s="73"/>
    </row>
    <row r="69" spans="2:24">
      <c r="B69" s="65">
        <v>63</v>
      </c>
      <c r="C69" s="65" t="s">
        <v>167</v>
      </c>
      <c r="D69" s="66" t="s">
        <v>168</v>
      </c>
      <c r="E69" s="65" t="s">
        <v>33</v>
      </c>
      <c r="F69" s="70" t="s">
        <v>33</v>
      </c>
      <c r="G69" s="70"/>
      <c r="H69" s="70"/>
      <c r="I69" s="73"/>
      <c r="J69" s="73"/>
      <c r="K69" s="73"/>
      <c r="L69" s="73"/>
      <c r="M69" s="70"/>
      <c r="N69" s="70"/>
      <c r="O69" s="73"/>
      <c r="P69" s="73"/>
      <c r="Q69" s="73"/>
      <c r="R69" s="73"/>
      <c r="S69" s="70"/>
      <c r="T69" s="70"/>
      <c r="U69" s="73"/>
      <c r="V69" s="73"/>
      <c r="W69" s="73"/>
      <c r="X69" s="73"/>
    </row>
    <row r="70" spans="2:24">
      <c r="B70" s="65">
        <v>64</v>
      </c>
      <c r="C70" s="65" t="s">
        <v>33</v>
      </c>
      <c r="D70" s="66" t="s">
        <v>169</v>
      </c>
      <c r="E70" s="65" t="s">
        <v>62</v>
      </c>
      <c r="F70" s="70">
        <v>90</v>
      </c>
      <c r="G70" s="71">
        <v>2150</v>
      </c>
      <c r="H70" s="71">
        <f t="shared" ref="H70:H76" si="49">G70*$F70</f>
        <v>193500</v>
      </c>
      <c r="I70" s="72">
        <v>690</v>
      </c>
      <c r="J70" s="71">
        <f t="shared" ref="J70:L76" si="50">I70*$F70</f>
        <v>62100</v>
      </c>
      <c r="K70" s="72">
        <v>430</v>
      </c>
      <c r="L70" s="71">
        <f t="shared" si="50"/>
        <v>38700</v>
      </c>
      <c r="M70" s="71">
        <v>550</v>
      </c>
      <c r="N70" s="71">
        <f t="shared" ref="N70:N76" si="51">M70*$F70</f>
        <v>49500</v>
      </c>
      <c r="O70" s="72">
        <v>550</v>
      </c>
      <c r="P70" s="71">
        <f t="shared" ref="P70:P76" si="52">O70*$F70</f>
        <v>49500</v>
      </c>
      <c r="Q70" s="72">
        <v>550</v>
      </c>
      <c r="R70" s="72">
        <v>49500</v>
      </c>
      <c r="S70" s="71">
        <v>750</v>
      </c>
      <c r="T70" s="71">
        <f t="shared" ref="T70:T76" si="53">S70*$F70</f>
        <v>67500</v>
      </c>
      <c r="U70" s="72">
        <v>720</v>
      </c>
      <c r="V70" s="71">
        <f t="shared" ref="V70:V76" si="54">U70*$F70</f>
        <v>64800</v>
      </c>
      <c r="W70" s="72">
        <v>720</v>
      </c>
      <c r="X70" s="72">
        <v>64800</v>
      </c>
    </row>
    <row r="71" spans="2:24">
      <c r="B71" s="65">
        <v>65</v>
      </c>
      <c r="C71" s="65" t="s">
        <v>33</v>
      </c>
      <c r="D71" s="66" t="s">
        <v>171</v>
      </c>
      <c r="E71" s="65" t="s">
        <v>62</v>
      </c>
      <c r="F71" s="70">
        <v>10</v>
      </c>
      <c r="G71" s="71">
        <v>2350</v>
      </c>
      <c r="H71" s="71">
        <f t="shared" si="49"/>
        <v>23500</v>
      </c>
      <c r="I71" s="72">
        <v>870</v>
      </c>
      <c r="J71" s="71">
        <f t="shared" si="50"/>
        <v>8700</v>
      </c>
      <c r="K71" s="72">
        <v>550</v>
      </c>
      <c r="L71" s="71">
        <f t="shared" si="50"/>
        <v>5500</v>
      </c>
      <c r="M71" s="71">
        <v>750</v>
      </c>
      <c r="N71" s="71">
        <f t="shared" si="51"/>
        <v>7500</v>
      </c>
      <c r="O71" s="72">
        <v>750</v>
      </c>
      <c r="P71" s="71">
        <f t="shared" si="52"/>
        <v>7500</v>
      </c>
      <c r="Q71" s="72">
        <v>750</v>
      </c>
      <c r="R71" s="72">
        <v>7500</v>
      </c>
      <c r="S71" s="71">
        <v>950</v>
      </c>
      <c r="T71" s="71">
        <f t="shared" si="53"/>
        <v>9500</v>
      </c>
      <c r="U71" s="72">
        <v>850</v>
      </c>
      <c r="V71" s="71">
        <f t="shared" si="54"/>
        <v>8500</v>
      </c>
      <c r="W71" s="72">
        <v>850</v>
      </c>
      <c r="X71" s="72">
        <v>8500</v>
      </c>
    </row>
    <row r="72" spans="2:24">
      <c r="B72" s="65">
        <v>66</v>
      </c>
      <c r="C72" s="65" t="s">
        <v>33</v>
      </c>
      <c r="D72" s="66" t="s">
        <v>172</v>
      </c>
      <c r="E72" s="65" t="s">
        <v>62</v>
      </c>
      <c r="F72" s="70">
        <v>20</v>
      </c>
      <c r="G72" s="71">
        <v>2559</v>
      </c>
      <c r="H72" s="71">
        <f t="shared" si="49"/>
        <v>51180</v>
      </c>
      <c r="I72" s="72">
        <v>980</v>
      </c>
      <c r="J72" s="71">
        <f t="shared" si="50"/>
        <v>19600</v>
      </c>
      <c r="K72" s="72">
        <v>650</v>
      </c>
      <c r="L72" s="71">
        <f t="shared" si="50"/>
        <v>13000</v>
      </c>
      <c r="M72" s="71">
        <v>850</v>
      </c>
      <c r="N72" s="71">
        <f t="shared" si="51"/>
        <v>17000</v>
      </c>
      <c r="O72" s="72">
        <v>850</v>
      </c>
      <c r="P72" s="71">
        <f t="shared" si="52"/>
        <v>17000</v>
      </c>
      <c r="Q72" s="72">
        <v>850</v>
      </c>
      <c r="R72" s="72">
        <v>17000</v>
      </c>
      <c r="S72" s="71">
        <v>1050</v>
      </c>
      <c r="T72" s="71">
        <f t="shared" si="53"/>
        <v>21000</v>
      </c>
      <c r="U72" s="72">
        <v>950</v>
      </c>
      <c r="V72" s="71">
        <f t="shared" si="54"/>
        <v>19000</v>
      </c>
      <c r="W72" s="72">
        <v>950</v>
      </c>
      <c r="X72" s="72">
        <v>19000</v>
      </c>
    </row>
    <row r="73" spans="2:24">
      <c r="B73" s="65">
        <v>67</v>
      </c>
      <c r="C73" s="65" t="s">
        <v>33</v>
      </c>
      <c r="D73" s="66" t="s">
        <v>173</v>
      </c>
      <c r="E73" s="65" t="s">
        <v>62</v>
      </c>
      <c r="F73" s="70">
        <v>15</v>
      </c>
      <c r="G73" s="71">
        <v>2750</v>
      </c>
      <c r="H73" s="71">
        <f t="shared" si="49"/>
        <v>41250</v>
      </c>
      <c r="I73" s="72">
        <v>1250</v>
      </c>
      <c r="J73" s="71">
        <f t="shared" si="50"/>
        <v>18750</v>
      </c>
      <c r="K73" s="72">
        <v>750</v>
      </c>
      <c r="L73" s="71">
        <f t="shared" si="50"/>
        <v>11250</v>
      </c>
      <c r="M73" s="71">
        <v>1050</v>
      </c>
      <c r="N73" s="71">
        <f t="shared" si="51"/>
        <v>15750</v>
      </c>
      <c r="O73" s="72">
        <v>1050</v>
      </c>
      <c r="P73" s="71">
        <f t="shared" si="52"/>
        <v>15750</v>
      </c>
      <c r="Q73" s="72">
        <v>1050</v>
      </c>
      <c r="R73" s="72">
        <v>15750</v>
      </c>
      <c r="S73" s="71">
        <v>1250</v>
      </c>
      <c r="T73" s="71">
        <f t="shared" si="53"/>
        <v>18750</v>
      </c>
      <c r="U73" s="72">
        <v>1150</v>
      </c>
      <c r="V73" s="71">
        <f t="shared" si="54"/>
        <v>17250</v>
      </c>
      <c r="W73" s="72">
        <v>1150</v>
      </c>
      <c r="X73" s="72">
        <v>17250</v>
      </c>
    </row>
    <row r="74" spans="2:24">
      <c r="B74" s="65">
        <v>68</v>
      </c>
      <c r="C74" s="65" t="s">
        <v>33</v>
      </c>
      <c r="D74" s="66" t="s">
        <v>174</v>
      </c>
      <c r="E74" s="65" t="s">
        <v>62</v>
      </c>
      <c r="F74" s="70">
        <v>20</v>
      </c>
      <c r="G74" s="71">
        <v>2950</v>
      </c>
      <c r="H74" s="71">
        <f t="shared" si="49"/>
        <v>59000</v>
      </c>
      <c r="I74" s="72">
        <v>1450</v>
      </c>
      <c r="J74" s="71">
        <f t="shared" si="50"/>
        <v>29000</v>
      </c>
      <c r="K74" s="72">
        <v>900</v>
      </c>
      <c r="L74" s="71">
        <f t="shared" si="50"/>
        <v>18000</v>
      </c>
      <c r="M74" s="71">
        <v>1250</v>
      </c>
      <c r="N74" s="71">
        <f t="shared" si="51"/>
        <v>25000</v>
      </c>
      <c r="O74" s="72">
        <v>1150</v>
      </c>
      <c r="P74" s="71">
        <f t="shared" si="52"/>
        <v>23000</v>
      </c>
      <c r="Q74" s="72">
        <v>1150</v>
      </c>
      <c r="R74" s="72">
        <v>23000</v>
      </c>
      <c r="S74" s="71">
        <v>1450</v>
      </c>
      <c r="T74" s="71">
        <f t="shared" si="53"/>
        <v>29000</v>
      </c>
      <c r="U74" s="72">
        <v>1450</v>
      </c>
      <c r="V74" s="71">
        <f t="shared" si="54"/>
        <v>29000</v>
      </c>
      <c r="W74" s="72">
        <v>1450</v>
      </c>
      <c r="X74" s="72">
        <v>29000</v>
      </c>
    </row>
    <row r="75" spans="2:24">
      <c r="B75" s="65">
        <v>69</v>
      </c>
      <c r="C75" s="65" t="s">
        <v>33</v>
      </c>
      <c r="D75" s="66" t="s">
        <v>175</v>
      </c>
      <c r="E75" s="65" t="s">
        <v>62</v>
      </c>
      <c r="F75" s="70">
        <v>100</v>
      </c>
      <c r="G75" s="71">
        <v>3100</v>
      </c>
      <c r="H75" s="71">
        <f t="shared" si="49"/>
        <v>310000</v>
      </c>
      <c r="I75" s="72">
        <v>1670</v>
      </c>
      <c r="J75" s="71">
        <f t="shared" si="50"/>
        <v>167000</v>
      </c>
      <c r="K75" s="72">
        <v>1300</v>
      </c>
      <c r="L75" s="71">
        <f t="shared" si="50"/>
        <v>130000</v>
      </c>
      <c r="M75" s="71">
        <v>1450</v>
      </c>
      <c r="N75" s="71">
        <f t="shared" si="51"/>
        <v>145000</v>
      </c>
      <c r="O75" s="72">
        <v>1350</v>
      </c>
      <c r="P75" s="71">
        <f t="shared" si="52"/>
        <v>135000</v>
      </c>
      <c r="Q75" s="72">
        <v>1350</v>
      </c>
      <c r="R75" s="72">
        <v>135000</v>
      </c>
      <c r="S75" s="71">
        <v>1650</v>
      </c>
      <c r="T75" s="71">
        <f t="shared" si="53"/>
        <v>165000</v>
      </c>
      <c r="U75" s="72">
        <v>1650</v>
      </c>
      <c r="V75" s="71">
        <f t="shared" si="54"/>
        <v>165000</v>
      </c>
      <c r="W75" s="72">
        <v>1650</v>
      </c>
      <c r="X75" s="72">
        <v>165000</v>
      </c>
    </row>
    <row r="76" spans="2:24">
      <c r="B76" s="65">
        <v>70</v>
      </c>
      <c r="C76" s="65" t="s">
        <v>33</v>
      </c>
      <c r="D76" s="66" t="s">
        <v>177</v>
      </c>
      <c r="E76" s="65" t="s">
        <v>62</v>
      </c>
      <c r="F76" s="70">
        <v>10</v>
      </c>
      <c r="G76" s="71">
        <v>3300</v>
      </c>
      <c r="H76" s="71">
        <f t="shared" si="49"/>
        <v>33000</v>
      </c>
      <c r="I76" s="72">
        <v>1900</v>
      </c>
      <c r="J76" s="71">
        <f t="shared" si="50"/>
        <v>19000</v>
      </c>
      <c r="K76" s="72">
        <v>1530</v>
      </c>
      <c r="L76" s="71">
        <f t="shared" si="50"/>
        <v>15300</v>
      </c>
      <c r="M76" s="71">
        <v>1650</v>
      </c>
      <c r="N76" s="71">
        <f t="shared" si="51"/>
        <v>16500</v>
      </c>
      <c r="O76" s="72">
        <v>1550</v>
      </c>
      <c r="P76" s="71">
        <f t="shared" si="52"/>
        <v>15500</v>
      </c>
      <c r="Q76" s="72">
        <v>1550</v>
      </c>
      <c r="R76" s="72">
        <v>15500</v>
      </c>
      <c r="S76" s="71">
        <v>2050</v>
      </c>
      <c r="T76" s="71">
        <f t="shared" si="53"/>
        <v>20500</v>
      </c>
      <c r="U76" s="72">
        <v>2050</v>
      </c>
      <c r="V76" s="71">
        <f t="shared" si="54"/>
        <v>20500</v>
      </c>
      <c r="W76" s="72">
        <v>2050</v>
      </c>
      <c r="X76" s="72">
        <v>20500</v>
      </c>
    </row>
    <row r="77" spans="2:24">
      <c r="B77" s="65">
        <v>71</v>
      </c>
      <c r="C77" s="65">
        <v>2</v>
      </c>
      <c r="D77" s="66" t="s">
        <v>178</v>
      </c>
      <c r="E77" s="65" t="s">
        <v>33</v>
      </c>
      <c r="F77" s="70" t="s">
        <v>33</v>
      </c>
      <c r="G77" s="70"/>
      <c r="H77" s="70"/>
      <c r="I77" s="73"/>
      <c r="J77" s="73"/>
      <c r="K77" s="73"/>
      <c r="L77" s="73"/>
      <c r="M77" s="70"/>
      <c r="N77" s="70"/>
      <c r="O77" s="73"/>
      <c r="P77" s="73"/>
      <c r="Q77" s="73"/>
      <c r="R77" s="72"/>
      <c r="S77" s="70"/>
      <c r="T77" s="70"/>
      <c r="U77" s="73"/>
      <c r="V77" s="73"/>
      <c r="W77" s="73"/>
      <c r="X77" s="73"/>
    </row>
    <row r="78" spans="2:24">
      <c r="B78" s="65">
        <v>72</v>
      </c>
      <c r="C78" s="65" t="s">
        <v>33</v>
      </c>
      <c r="D78" s="66" t="s">
        <v>179</v>
      </c>
      <c r="E78" s="65" t="s">
        <v>62</v>
      </c>
      <c r="F78" s="70">
        <v>90</v>
      </c>
      <c r="G78" s="71">
        <v>40</v>
      </c>
      <c r="H78" s="71">
        <f t="shared" ref="H78:H84" si="55">G78*$F78</f>
        <v>3600</v>
      </c>
      <c r="I78" s="72">
        <v>40</v>
      </c>
      <c r="J78" s="71">
        <f t="shared" ref="J78:L84" si="56">I78*$F78</f>
        <v>3600</v>
      </c>
      <c r="K78" s="72">
        <v>1</v>
      </c>
      <c r="L78" s="71">
        <f t="shared" si="56"/>
        <v>90</v>
      </c>
      <c r="M78" s="71">
        <v>50</v>
      </c>
      <c r="N78" s="71">
        <f t="shared" ref="N78:N84" si="57">M78*$F78</f>
        <v>4500</v>
      </c>
      <c r="O78" s="72">
        <v>25</v>
      </c>
      <c r="P78" s="71">
        <f t="shared" ref="P78:P84" si="58">O78*$F78</f>
        <v>2250</v>
      </c>
      <c r="Q78" s="72">
        <v>25</v>
      </c>
      <c r="R78" s="72">
        <v>2250</v>
      </c>
      <c r="S78" s="71">
        <v>100</v>
      </c>
      <c r="T78" s="71">
        <f t="shared" ref="T78:T84" si="59">S78*$F78</f>
        <v>9000</v>
      </c>
      <c r="U78" s="72">
        <v>50</v>
      </c>
      <c r="V78" s="71">
        <f t="shared" ref="V78:V84" si="60">U78*$F78</f>
        <v>4500</v>
      </c>
      <c r="W78" s="72">
        <v>50</v>
      </c>
      <c r="X78" s="72">
        <v>4500</v>
      </c>
    </row>
    <row r="79" spans="2:24">
      <c r="B79" s="65">
        <v>73</v>
      </c>
      <c r="C79" s="65" t="s">
        <v>33</v>
      </c>
      <c r="D79" s="66" t="s">
        <v>180</v>
      </c>
      <c r="E79" s="65" t="s">
        <v>62</v>
      </c>
      <c r="F79" s="70">
        <v>10</v>
      </c>
      <c r="G79" s="71">
        <v>40</v>
      </c>
      <c r="H79" s="71">
        <f t="shared" si="55"/>
        <v>400</v>
      </c>
      <c r="I79" s="72">
        <v>40</v>
      </c>
      <c r="J79" s="71">
        <f t="shared" si="56"/>
        <v>400</v>
      </c>
      <c r="K79" s="72">
        <v>1</v>
      </c>
      <c r="L79" s="71">
        <f t="shared" si="56"/>
        <v>10</v>
      </c>
      <c r="M79" s="71">
        <v>50</v>
      </c>
      <c r="N79" s="71">
        <f t="shared" si="57"/>
        <v>500</v>
      </c>
      <c r="O79" s="72">
        <v>25</v>
      </c>
      <c r="P79" s="71">
        <f t="shared" si="58"/>
        <v>250</v>
      </c>
      <c r="Q79" s="72">
        <v>25</v>
      </c>
      <c r="R79" s="72">
        <v>250</v>
      </c>
      <c r="S79" s="71">
        <v>100</v>
      </c>
      <c r="T79" s="71">
        <f t="shared" si="59"/>
        <v>1000</v>
      </c>
      <c r="U79" s="72">
        <v>50</v>
      </c>
      <c r="V79" s="71">
        <f t="shared" si="60"/>
        <v>500</v>
      </c>
      <c r="W79" s="72">
        <v>50</v>
      </c>
      <c r="X79" s="72">
        <v>500</v>
      </c>
    </row>
    <row r="80" spans="2:24">
      <c r="B80" s="65">
        <v>74</v>
      </c>
      <c r="C80" s="65" t="s">
        <v>33</v>
      </c>
      <c r="D80" s="66" t="s">
        <v>181</v>
      </c>
      <c r="E80" s="65" t="s">
        <v>62</v>
      </c>
      <c r="F80" s="70">
        <v>20</v>
      </c>
      <c r="G80" s="71">
        <v>40</v>
      </c>
      <c r="H80" s="71">
        <f t="shared" si="55"/>
        <v>800</v>
      </c>
      <c r="I80" s="72">
        <v>40</v>
      </c>
      <c r="J80" s="71">
        <f t="shared" si="56"/>
        <v>800</v>
      </c>
      <c r="K80" s="72">
        <v>1</v>
      </c>
      <c r="L80" s="71">
        <f t="shared" si="56"/>
        <v>20</v>
      </c>
      <c r="M80" s="71">
        <v>50</v>
      </c>
      <c r="N80" s="71">
        <f t="shared" si="57"/>
        <v>1000</v>
      </c>
      <c r="O80" s="72">
        <v>25</v>
      </c>
      <c r="P80" s="71">
        <f t="shared" si="58"/>
        <v>500</v>
      </c>
      <c r="Q80" s="72">
        <v>25</v>
      </c>
      <c r="R80" s="72">
        <v>500</v>
      </c>
      <c r="S80" s="71">
        <v>100</v>
      </c>
      <c r="T80" s="71">
        <f t="shared" si="59"/>
        <v>2000</v>
      </c>
      <c r="U80" s="72">
        <v>50</v>
      </c>
      <c r="V80" s="71">
        <f t="shared" si="60"/>
        <v>1000</v>
      </c>
      <c r="W80" s="72">
        <v>50</v>
      </c>
      <c r="X80" s="72">
        <v>1000</v>
      </c>
    </row>
    <row r="81" spans="2:24">
      <c r="B81" s="65">
        <v>75</v>
      </c>
      <c r="C81" s="65" t="s">
        <v>33</v>
      </c>
      <c r="D81" s="66" t="s">
        <v>182</v>
      </c>
      <c r="E81" s="65" t="s">
        <v>62</v>
      </c>
      <c r="F81" s="70">
        <v>15</v>
      </c>
      <c r="G81" s="71">
        <v>40</v>
      </c>
      <c r="H81" s="71">
        <f t="shared" si="55"/>
        <v>600</v>
      </c>
      <c r="I81" s="72">
        <v>40</v>
      </c>
      <c r="J81" s="71">
        <f t="shared" si="56"/>
        <v>600</v>
      </c>
      <c r="K81" s="72">
        <v>1</v>
      </c>
      <c r="L81" s="71">
        <f t="shared" si="56"/>
        <v>15</v>
      </c>
      <c r="M81" s="71">
        <v>50</v>
      </c>
      <c r="N81" s="71">
        <f t="shared" si="57"/>
        <v>750</v>
      </c>
      <c r="O81" s="72">
        <v>25</v>
      </c>
      <c r="P81" s="71">
        <f t="shared" si="58"/>
        <v>375</v>
      </c>
      <c r="Q81" s="72">
        <v>25</v>
      </c>
      <c r="R81" s="72">
        <v>375</v>
      </c>
      <c r="S81" s="71">
        <v>100</v>
      </c>
      <c r="T81" s="71">
        <f t="shared" si="59"/>
        <v>1500</v>
      </c>
      <c r="U81" s="72">
        <v>50</v>
      </c>
      <c r="V81" s="71">
        <f t="shared" si="60"/>
        <v>750</v>
      </c>
      <c r="W81" s="72">
        <v>50</v>
      </c>
      <c r="X81" s="72">
        <v>750</v>
      </c>
    </row>
    <row r="82" spans="2:24">
      <c r="B82" s="65">
        <v>76</v>
      </c>
      <c r="C82" s="65" t="s">
        <v>33</v>
      </c>
      <c r="D82" s="66" t="s">
        <v>183</v>
      </c>
      <c r="E82" s="65" t="s">
        <v>62</v>
      </c>
      <c r="F82" s="70">
        <v>20</v>
      </c>
      <c r="G82" s="71">
        <v>40</v>
      </c>
      <c r="H82" s="71">
        <f t="shared" si="55"/>
        <v>800</v>
      </c>
      <c r="I82" s="72">
        <v>40</v>
      </c>
      <c r="J82" s="71">
        <f t="shared" si="56"/>
        <v>800</v>
      </c>
      <c r="K82" s="72">
        <v>1</v>
      </c>
      <c r="L82" s="71">
        <f t="shared" si="56"/>
        <v>20</v>
      </c>
      <c r="M82" s="71">
        <v>50</v>
      </c>
      <c r="N82" s="71">
        <f t="shared" si="57"/>
        <v>1000</v>
      </c>
      <c r="O82" s="72">
        <v>25</v>
      </c>
      <c r="P82" s="71">
        <f t="shared" si="58"/>
        <v>500</v>
      </c>
      <c r="Q82" s="72">
        <v>25</v>
      </c>
      <c r="R82" s="72">
        <v>500</v>
      </c>
      <c r="S82" s="71">
        <v>100</v>
      </c>
      <c r="T82" s="71">
        <f t="shared" si="59"/>
        <v>2000</v>
      </c>
      <c r="U82" s="72">
        <v>50</v>
      </c>
      <c r="V82" s="71">
        <f t="shared" si="60"/>
        <v>1000</v>
      </c>
      <c r="W82" s="72">
        <v>50</v>
      </c>
      <c r="X82" s="72">
        <v>1000</v>
      </c>
    </row>
    <row r="83" spans="2:24">
      <c r="B83" s="65">
        <v>77</v>
      </c>
      <c r="C83" s="65" t="s">
        <v>33</v>
      </c>
      <c r="D83" s="66" t="s">
        <v>184</v>
      </c>
      <c r="E83" s="65" t="s">
        <v>62</v>
      </c>
      <c r="F83" s="70">
        <v>100</v>
      </c>
      <c r="G83" s="71">
        <v>40</v>
      </c>
      <c r="H83" s="71">
        <f t="shared" si="55"/>
        <v>4000</v>
      </c>
      <c r="I83" s="72">
        <v>40</v>
      </c>
      <c r="J83" s="71">
        <f t="shared" si="56"/>
        <v>4000</v>
      </c>
      <c r="K83" s="72">
        <v>1</v>
      </c>
      <c r="L83" s="71">
        <f t="shared" si="56"/>
        <v>100</v>
      </c>
      <c r="M83" s="71">
        <v>50</v>
      </c>
      <c r="N83" s="71">
        <f t="shared" si="57"/>
        <v>5000</v>
      </c>
      <c r="O83" s="72">
        <v>25</v>
      </c>
      <c r="P83" s="71">
        <f t="shared" si="58"/>
        <v>2500</v>
      </c>
      <c r="Q83" s="72">
        <v>25</v>
      </c>
      <c r="R83" s="72">
        <v>2500</v>
      </c>
      <c r="S83" s="71">
        <v>100</v>
      </c>
      <c r="T83" s="71">
        <f t="shared" si="59"/>
        <v>10000</v>
      </c>
      <c r="U83" s="72">
        <v>50</v>
      </c>
      <c r="V83" s="71">
        <f t="shared" si="60"/>
        <v>5000</v>
      </c>
      <c r="W83" s="72">
        <v>50</v>
      </c>
      <c r="X83" s="72">
        <v>5000</v>
      </c>
    </row>
    <row r="84" spans="2:24">
      <c r="B84" s="65">
        <v>78</v>
      </c>
      <c r="C84" s="65" t="s">
        <v>33</v>
      </c>
      <c r="D84" s="66" t="s">
        <v>185</v>
      </c>
      <c r="E84" s="65" t="s">
        <v>62</v>
      </c>
      <c r="F84" s="70">
        <v>10</v>
      </c>
      <c r="G84" s="71">
        <v>40</v>
      </c>
      <c r="H84" s="71">
        <f t="shared" si="55"/>
        <v>400</v>
      </c>
      <c r="I84" s="72">
        <v>40</v>
      </c>
      <c r="J84" s="71">
        <f t="shared" si="56"/>
        <v>400</v>
      </c>
      <c r="K84" s="72">
        <v>1</v>
      </c>
      <c r="L84" s="71">
        <f t="shared" si="56"/>
        <v>10</v>
      </c>
      <c r="M84" s="71">
        <v>50</v>
      </c>
      <c r="N84" s="71">
        <f t="shared" si="57"/>
        <v>500</v>
      </c>
      <c r="O84" s="72">
        <v>25</v>
      </c>
      <c r="P84" s="71">
        <f t="shared" si="58"/>
        <v>250</v>
      </c>
      <c r="Q84" s="72">
        <v>25</v>
      </c>
      <c r="R84" s="72">
        <v>250</v>
      </c>
      <c r="S84" s="71">
        <v>100</v>
      </c>
      <c r="T84" s="71">
        <f t="shared" si="59"/>
        <v>1000</v>
      </c>
      <c r="U84" s="72">
        <v>50</v>
      </c>
      <c r="V84" s="71">
        <f t="shared" si="60"/>
        <v>500</v>
      </c>
      <c r="W84" s="72">
        <v>50</v>
      </c>
      <c r="X84" s="72">
        <v>500</v>
      </c>
    </row>
    <row r="85" spans="2:24">
      <c r="B85" s="65">
        <v>79</v>
      </c>
      <c r="C85" s="65">
        <v>3</v>
      </c>
      <c r="D85" s="66" t="s">
        <v>186</v>
      </c>
      <c r="E85" s="65" t="s">
        <v>33</v>
      </c>
      <c r="F85" s="70" t="s">
        <v>33</v>
      </c>
      <c r="G85" s="70"/>
      <c r="H85" s="70"/>
      <c r="I85" s="73"/>
      <c r="J85" s="73"/>
      <c r="K85" s="73"/>
      <c r="L85" s="73"/>
      <c r="M85" s="70"/>
      <c r="N85" s="70"/>
      <c r="O85" s="73"/>
      <c r="P85" s="73"/>
      <c r="Q85" s="73"/>
      <c r="R85" s="72"/>
      <c r="S85" s="70"/>
      <c r="T85" s="70"/>
      <c r="U85" s="73"/>
      <c r="V85" s="73"/>
      <c r="W85" s="73"/>
      <c r="X85" s="73"/>
    </row>
    <row r="86" spans="2:24">
      <c r="B86" s="65">
        <v>80</v>
      </c>
      <c r="C86" s="65" t="s">
        <v>33</v>
      </c>
      <c r="D86" s="66" t="s">
        <v>187</v>
      </c>
      <c r="E86" s="65" t="s">
        <v>188</v>
      </c>
      <c r="F86" s="70">
        <v>1</v>
      </c>
      <c r="G86" s="71">
        <v>3300</v>
      </c>
      <c r="H86" s="71">
        <f>G86*$F86</f>
        <v>3300</v>
      </c>
      <c r="I86" s="72">
        <v>2500</v>
      </c>
      <c r="J86" s="71">
        <f t="shared" ref="J86:L87" si="61">I86*$F86</f>
        <v>2500</v>
      </c>
      <c r="K86" s="72">
        <v>1850</v>
      </c>
      <c r="L86" s="71">
        <f t="shared" si="61"/>
        <v>1850</v>
      </c>
      <c r="M86" s="71">
        <v>2050</v>
      </c>
      <c r="N86" s="71">
        <f t="shared" ref="N86:N87" si="62">M86*$F86</f>
        <v>2050</v>
      </c>
      <c r="O86" s="72">
        <v>1550</v>
      </c>
      <c r="P86" s="71">
        <f t="shared" ref="P86:P87" si="63">O86*$F86</f>
        <v>1550</v>
      </c>
      <c r="Q86" s="72">
        <v>1550</v>
      </c>
      <c r="R86" s="72">
        <v>1550</v>
      </c>
      <c r="S86" s="71">
        <v>1850</v>
      </c>
      <c r="T86" s="71">
        <f t="shared" ref="T86:T87" si="64">S86*$F86</f>
        <v>1850</v>
      </c>
      <c r="U86" s="72">
        <v>1850</v>
      </c>
      <c r="V86" s="71">
        <f t="shared" ref="V86:V87" si="65">U86*$F86</f>
        <v>1850</v>
      </c>
      <c r="W86" s="72">
        <v>1850</v>
      </c>
      <c r="X86" s="72">
        <v>1850</v>
      </c>
    </row>
    <row r="87" spans="2:24">
      <c r="B87" s="65">
        <v>81</v>
      </c>
      <c r="C87" s="65" t="s">
        <v>33</v>
      </c>
      <c r="D87" s="66" t="s">
        <v>189</v>
      </c>
      <c r="E87" s="65" t="s">
        <v>188</v>
      </c>
      <c r="F87" s="70">
        <v>1</v>
      </c>
      <c r="G87" s="71">
        <v>5500</v>
      </c>
      <c r="H87" s="71">
        <f>G87*$F87</f>
        <v>5500</v>
      </c>
      <c r="I87" s="72">
        <v>4500</v>
      </c>
      <c r="J87" s="71">
        <f t="shared" si="61"/>
        <v>4500</v>
      </c>
      <c r="K87" s="72">
        <v>3500</v>
      </c>
      <c r="L87" s="71">
        <f t="shared" si="61"/>
        <v>3500</v>
      </c>
      <c r="M87" s="71">
        <v>3500</v>
      </c>
      <c r="N87" s="71">
        <f t="shared" si="62"/>
        <v>3500</v>
      </c>
      <c r="O87" s="72">
        <v>2850</v>
      </c>
      <c r="P87" s="71">
        <f t="shared" si="63"/>
        <v>2850</v>
      </c>
      <c r="Q87" s="72">
        <v>2850</v>
      </c>
      <c r="R87" s="72">
        <v>2850</v>
      </c>
      <c r="S87" s="71">
        <v>6250</v>
      </c>
      <c r="T87" s="71">
        <f t="shared" si="64"/>
        <v>6250</v>
      </c>
      <c r="U87" s="72">
        <v>6250</v>
      </c>
      <c r="V87" s="71">
        <f t="shared" si="65"/>
        <v>6250</v>
      </c>
      <c r="W87" s="72">
        <v>6250</v>
      </c>
      <c r="X87" s="72">
        <v>6250</v>
      </c>
    </row>
    <row r="88" spans="2:24">
      <c r="B88" s="65">
        <v>82</v>
      </c>
      <c r="C88" s="65">
        <v>4</v>
      </c>
      <c r="D88" s="66" t="s">
        <v>191</v>
      </c>
      <c r="E88" s="65" t="s">
        <v>33</v>
      </c>
      <c r="F88" s="70" t="s">
        <v>33</v>
      </c>
      <c r="G88" s="70"/>
      <c r="H88" s="70"/>
      <c r="I88" s="73"/>
      <c r="J88" s="73"/>
      <c r="K88" s="73"/>
      <c r="L88" s="73"/>
      <c r="M88" s="70"/>
      <c r="N88" s="70"/>
      <c r="O88" s="73"/>
      <c r="P88" s="73"/>
      <c r="Q88" s="73"/>
      <c r="R88" s="72"/>
      <c r="S88" s="70"/>
      <c r="T88" s="70"/>
      <c r="U88" s="73"/>
      <c r="V88" s="73"/>
      <c r="W88" s="73"/>
      <c r="X88" s="73"/>
    </row>
    <row r="89" spans="2:24">
      <c r="B89" s="65">
        <v>83</v>
      </c>
      <c r="C89" s="65" t="s">
        <v>33</v>
      </c>
      <c r="D89" s="66" t="s">
        <v>192</v>
      </c>
      <c r="E89" s="65" t="s">
        <v>188</v>
      </c>
      <c r="F89" s="70">
        <v>1</v>
      </c>
      <c r="G89" s="71">
        <v>9500</v>
      </c>
      <c r="H89" s="71">
        <f>G89*$F89</f>
        <v>9500</v>
      </c>
      <c r="I89" s="72">
        <v>7800</v>
      </c>
      <c r="J89" s="71">
        <f t="shared" ref="J89:L91" si="66">I89*$F89</f>
        <v>7800</v>
      </c>
      <c r="K89" s="72">
        <v>5500</v>
      </c>
      <c r="L89" s="71">
        <f t="shared" si="66"/>
        <v>5500</v>
      </c>
      <c r="M89" s="71">
        <v>5500</v>
      </c>
      <c r="N89" s="71">
        <f t="shared" ref="N89:N91" si="67">M89*$F89</f>
        <v>5500</v>
      </c>
      <c r="O89" s="72">
        <v>4500</v>
      </c>
      <c r="P89" s="71">
        <f t="shared" ref="P89:P91" si="68">O89*$F89</f>
        <v>4500</v>
      </c>
      <c r="Q89" s="72">
        <v>4500</v>
      </c>
      <c r="R89" s="72">
        <v>4500</v>
      </c>
      <c r="S89" s="71">
        <v>8500</v>
      </c>
      <c r="T89" s="71">
        <f t="shared" ref="T89:T91" si="69">S89*$F89</f>
        <v>8500</v>
      </c>
      <c r="U89" s="72">
        <v>8500</v>
      </c>
      <c r="V89" s="71">
        <f t="shared" ref="V89:V91" si="70">U89*$F89</f>
        <v>8500</v>
      </c>
      <c r="W89" s="72">
        <v>8500</v>
      </c>
      <c r="X89" s="72">
        <v>8500</v>
      </c>
    </row>
    <row r="90" spans="2:24">
      <c r="B90" s="65">
        <v>84</v>
      </c>
      <c r="C90" s="65" t="s">
        <v>33</v>
      </c>
      <c r="D90" s="66" t="s">
        <v>193</v>
      </c>
      <c r="E90" s="65" t="s">
        <v>35</v>
      </c>
      <c r="F90" s="70">
        <v>3</v>
      </c>
      <c r="G90" s="71">
        <v>16500</v>
      </c>
      <c r="H90" s="71">
        <f>G90*$F90</f>
        <v>49500</v>
      </c>
      <c r="I90" s="72">
        <v>10500</v>
      </c>
      <c r="J90" s="71">
        <f t="shared" si="66"/>
        <v>31500</v>
      </c>
      <c r="K90" s="72">
        <v>5500</v>
      </c>
      <c r="L90" s="71">
        <f t="shared" si="66"/>
        <v>16500</v>
      </c>
      <c r="M90" s="71">
        <v>6500</v>
      </c>
      <c r="N90" s="71">
        <f t="shared" si="67"/>
        <v>19500</v>
      </c>
      <c r="O90" s="72">
        <v>5500</v>
      </c>
      <c r="P90" s="71">
        <f t="shared" si="68"/>
        <v>16500</v>
      </c>
      <c r="Q90" s="72">
        <v>5500</v>
      </c>
      <c r="R90" s="72">
        <v>16500</v>
      </c>
      <c r="S90" s="71">
        <v>10500</v>
      </c>
      <c r="T90" s="71">
        <f t="shared" si="69"/>
        <v>31500</v>
      </c>
      <c r="U90" s="72">
        <v>10500</v>
      </c>
      <c r="V90" s="71">
        <f t="shared" si="70"/>
        <v>31500</v>
      </c>
      <c r="W90" s="72">
        <v>10500</v>
      </c>
      <c r="X90" s="72">
        <v>31500</v>
      </c>
    </row>
    <row r="91" spans="2:24">
      <c r="B91" s="65">
        <v>85</v>
      </c>
      <c r="C91" s="65" t="s">
        <v>33</v>
      </c>
      <c r="D91" s="66" t="s">
        <v>195</v>
      </c>
      <c r="E91" s="65" t="s">
        <v>35</v>
      </c>
      <c r="F91" s="70">
        <v>2</v>
      </c>
      <c r="G91" s="71">
        <v>18500</v>
      </c>
      <c r="H91" s="71">
        <f>G91*$F91</f>
        <v>37000</v>
      </c>
      <c r="I91" s="72">
        <v>14500</v>
      </c>
      <c r="J91" s="71">
        <f t="shared" si="66"/>
        <v>29000</v>
      </c>
      <c r="K91" s="72">
        <v>6500</v>
      </c>
      <c r="L91" s="71">
        <f t="shared" si="66"/>
        <v>13000</v>
      </c>
      <c r="M91" s="71">
        <v>8500</v>
      </c>
      <c r="N91" s="71">
        <f t="shared" si="67"/>
        <v>17000</v>
      </c>
      <c r="O91" s="72">
        <v>6500</v>
      </c>
      <c r="P91" s="71">
        <f t="shared" si="68"/>
        <v>13000</v>
      </c>
      <c r="Q91" s="72">
        <v>6500</v>
      </c>
      <c r="R91" s="72">
        <v>13000</v>
      </c>
      <c r="S91" s="71">
        <v>12500</v>
      </c>
      <c r="T91" s="71">
        <f t="shared" si="69"/>
        <v>25000</v>
      </c>
      <c r="U91" s="72">
        <v>12500</v>
      </c>
      <c r="V91" s="71">
        <f t="shared" si="70"/>
        <v>25000</v>
      </c>
      <c r="W91" s="72">
        <v>12500</v>
      </c>
      <c r="X91" s="72">
        <v>25000</v>
      </c>
    </row>
    <row r="92" spans="2:24">
      <c r="B92" s="65">
        <v>86</v>
      </c>
      <c r="C92" s="65">
        <v>5</v>
      </c>
      <c r="D92" s="66" t="s">
        <v>196</v>
      </c>
      <c r="E92" s="65" t="s">
        <v>33</v>
      </c>
      <c r="F92" s="70" t="s">
        <v>33</v>
      </c>
      <c r="G92" s="70"/>
      <c r="H92" s="70"/>
      <c r="I92" s="73"/>
      <c r="J92" s="73"/>
      <c r="K92" s="73"/>
      <c r="L92" s="73"/>
      <c r="M92" s="70"/>
      <c r="N92" s="70"/>
      <c r="O92" s="73"/>
      <c r="P92" s="73"/>
      <c r="Q92" s="73"/>
      <c r="R92" s="72"/>
      <c r="S92" s="70"/>
      <c r="T92" s="70"/>
      <c r="U92" s="73"/>
      <c r="V92" s="73"/>
      <c r="W92" s="73"/>
      <c r="X92" s="73"/>
    </row>
    <row r="93" spans="2:24">
      <c r="B93" s="65">
        <v>87</v>
      </c>
      <c r="C93" s="65" t="s">
        <v>33</v>
      </c>
      <c r="D93" s="66" t="s">
        <v>197</v>
      </c>
      <c r="E93" s="65" t="s">
        <v>198</v>
      </c>
      <c r="F93" s="70">
        <v>1</v>
      </c>
      <c r="G93" s="71">
        <v>8800</v>
      </c>
      <c r="H93" s="71">
        <f>G93*$F93</f>
        <v>8800</v>
      </c>
      <c r="I93" s="72">
        <v>8800</v>
      </c>
      <c r="J93" s="71">
        <f>I93*$F93</f>
        <v>8800</v>
      </c>
      <c r="K93" s="72">
        <v>6500</v>
      </c>
      <c r="L93" s="71">
        <f>K93*$F93</f>
        <v>6500</v>
      </c>
      <c r="M93" s="71">
        <v>8500</v>
      </c>
      <c r="N93" s="71">
        <f>M93*$F93</f>
        <v>8500</v>
      </c>
      <c r="O93" s="72">
        <v>8500</v>
      </c>
      <c r="P93" s="71">
        <f t="shared" ref="P93" si="71">O93*$F93</f>
        <v>8500</v>
      </c>
      <c r="Q93" s="72">
        <v>8500</v>
      </c>
      <c r="R93" s="72">
        <v>8500</v>
      </c>
      <c r="S93" s="71">
        <v>8500</v>
      </c>
      <c r="T93" s="71">
        <f>S93*$F93</f>
        <v>8500</v>
      </c>
      <c r="U93" s="72">
        <v>8500</v>
      </c>
      <c r="V93" s="71">
        <f t="shared" ref="V93" si="72">U93*$F93</f>
        <v>8500</v>
      </c>
      <c r="W93" s="72">
        <v>8500</v>
      </c>
      <c r="X93" s="74">
        <v>8500</v>
      </c>
    </row>
    <row r="94" spans="2:24">
      <c r="B94" s="65">
        <v>88</v>
      </c>
      <c r="C94" s="65">
        <v>6</v>
      </c>
      <c r="D94" s="66" t="s">
        <v>199</v>
      </c>
      <c r="E94" s="65" t="s">
        <v>33</v>
      </c>
      <c r="F94" s="70" t="s">
        <v>33</v>
      </c>
      <c r="G94" s="70"/>
      <c r="H94" s="70"/>
      <c r="I94" s="73"/>
      <c r="J94" s="73"/>
      <c r="K94" s="73"/>
      <c r="L94" s="73"/>
      <c r="M94" s="70"/>
      <c r="N94" s="70"/>
      <c r="O94" s="73"/>
      <c r="P94" s="73"/>
      <c r="Q94" s="73"/>
      <c r="R94" s="72"/>
      <c r="S94" s="70"/>
      <c r="T94" s="70"/>
      <c r="U94" s="73"/>
      <c r="V94" s="73"/>
      <c r="W94" s="73"/>
      <c r="X94" s="73"/>
    </row>
    <row r="95" spans="2:24">
      <c r="B95" s="65">
        <v>89</v>
      </c>
      <c r="C95" s="65" t="s">
        <v>33</v>
      </c>
      <c r="D95" s="66" t="s">
        <v>200</v>
      </c>
      <c r="E95" s="65" t="s">
        <v>188</v>
      </c>
      <c r="F95" s="70">
        <v>1</v>
      </c>
      <c r="G95" s="71">
        <v>21000</v>
      </c>
      <c r="H95" s="71">
        <f t="shared" ref="H95:H102" si="73">G95*$F95</f>
        <v>21000</v>
      </c>
      <c r="I95" s="72">
        <v>15500</v>
      </c>
      <c r="J95" s="71">
        <f t="shared" ref="J95:L102" si="74">I95*$F95</f>
        <v>15500</v>
      </c>
      <c r="K95" s="72">
        <v>9500</v>
      </c>
      <c r="L95" s="71">
        <f t="shared" si="74"/>
        <v>9500</v>
      </c>
      <c r="M95" s="71">
        <v>10500</v>
      </c>
      <c r="N95" s="71">
        <f t="shared" ref="N95:N102" si="75">M95*$F95</f>
        <v>10500</v>
      </c>
      <c r="O95" s="72">
        <v>8500</v>
      </c>
      <c r="P95" s="71">
        <f t="shared" ref="P95:P102" si="76">O95*$F95</f>
        <v>8500</v>
      </c>
      <c r="Q95" s="72">
        <v>8500</v>
      </c>
      <c r="R95" s="72">
        <v>8500</v>
      </c>
      <c r="S95" s="71">
        <v>9500</v>
      </c>
      <c r="T95" s="71">
        <f t="shared" ref="T95:T102" si="77">S95*$F95</f>
        <v>9500</v>
      </c>
      <c r="U95" s="72">
        <v>9500</v>
      </c>
      <c r="V95" s="71">
        <f t="shared" ref="V95:V102" si="78">U95*$F95</f>
        <v>9500</v>
      </c>
      <c r="W95" s="72">
        <v>9500</v>
      </c>
      <c r="X95" s="72">
        <v>9500</v>
      </c>
    </row>
    <row r="96" spans="2:24">
      <c r="B96" s="65">
        <v>90</v>
      </c>
      <c r="C96" s="65">
        <v>7</v>
      </c>
      <c r="D96" s="66" t="s">
        <v>201</v>
      </c>
      <c r="E96" s="65" t="s">
        <v>35</v>
      </c>
      <c r="F96" s="70">
        <v>1</v>
      </c>
      <c r="G96" s="71">
        <v>17000</v>
      </c>
      <c r="H96" s="71">
        <f t="shared" si="73"/>
        <v>17000</v>
      </c>
      <c r="I96" s="72">
        <v>14500</v>
      </c>
      <c r="J96" s="71">
        <f t="shared" si="74"/>
        <v>14500</v>
      </c>
      <c r="K96" s="72">
        <v>8500</v>
      </c>
      <c r="L96" s="71">
        <f t="shared" si="74"/>
        <v>8500</v>
      </c>
      <c r="M96" s="71">
        <v>12500</v>
      </c>
      <c r="N96" s="71">
        <f t="shared" si="75"/>
        <v>12500</v>
      </c>
      <c r="O96" s="72">
        <v>8500</v>
      </c>
      <c r="P96" s="71">
        <f t="shared" si="76"/>
        <v>8500</v>
      </c>
      <c r="Q96" s="72">
        <v>8500</v>
      </c>
      <c r="R96" s="72">
        <v>8500</v>
      </c>
      <c r="S96" s="71">
        <v>8500</v>
      </c>
      <c r="T96" s="71">
        <f t="shared" si="77"/>
        <v>8500</v>
      </c>
      <c r="U96" s="72">
        <v>8500</v>
      </c>
      <c r="V96" s="71">
        <f t="shared" si="78"/>
        <v>8500</v>
      </c>
      <c r="W96" s="72">
        <v>8500</v>
      </c>
      <c r="X96" s="74">
        <v>8500</v>
      </c>
    </row>
    <row r="97" spans="2:24">
      <c r="B97" s="65">
        <v>91</v>
      </c>
      <c r="C97" s="65">
        <v>8</v>
      </c>
      <c r="D97" s="66" t="s">
        <v>202</v>
      </c>
      <c r="E97" s="65" t="s">
        <v>35</v>
      </c>
      <c r="F97" s="70">
        <v>1</v>
      </c>
      <c r="G97" s="71">
        <v>23000</v>
      </c>
      <c r="H97" s="71">
        <f t="shared" si="73"/>
        <v>23000</v>
      </c>
      <c r="I97" s="72">
        <v>18500</v>
      </c>
      <c r="J97" s="71">
        <f t="shared" si="74"/>
        <v>18500</v>
      </c>
      <c r="K97" s="72">
        <v>10500</v>
      </c>
      <c r="L97" s="71">
        <f t="shared" si="74"/>
        <v>10500</v>
      </c>
      <c r="M97" s="71">
        <v>10500</v>
      </c>
      <c r="N97" s="71">
        <f t="shared" si="75"/>
        <v>10500</v>
      </c>
      <c r="O97" s="72">
        <v>9500</v>
      </c>
      <c r="P97" s="71">
        <f t="shared" si="76"/>
        <v>9500</v>
      </c>
      <c r="Q97" s="72">
        <v>9500</v>
      </c>
      <c r="R97" s="72">
        <v>9500</v>
      </c>
      <c r="S97" s="71">
        <v>12500</v>
      </c>
      <c r="T97" s="71">
        <f t="shared" si="77"/>
        <v>12500</v>
      </c>
      <c r="U97" s="72">
        <v>12500</v>
      </c>
      <c r="V97" s="71">
        <f t="shared" si="78"/>
        <v>12500</v>
      </c>
      <c r="W97" s="72">
        <v>12500</v>
      </c>
      <c r="X97" s="72">
        <v>12500</v>
      </c>
    </row>
    <row r="98" spans="2:24">
      <c r="B98" s="65">
        <v>92</v>
      </c>
      <c r="C98" s="65">
        <v>9</v>
      </c>
      <c r="D98" s="66" t="s">
        <v>203</v>
      </c>
      <c r="E98" s="65" t="s">
        <v>35</v>
      </c>
      <c r="F98" s="70">
        <v>2</v>
      </c>
      <c r="G98" s="71">
        <v>18500</v>
      </c>
      <c r="H98" s="71">
        <f t="shared" si="73"/>
        <v>37000</v>
      </c>
      <c r="I98" s="72">
        <v>18500</v>
      </c>
      <c r="J98" s="71">
        <f t="shared" si="74"/>
        <v>37000</v>
      </c>
      <c r="K98" s="72">
        <v>6500</v>
      </c>
      <c r="L98" s="71">
        <f t="shared" si="74"/>
        <v>13000</v>
      </c>
      <c r="M98" s="71">
        <v>6500</v>
      </c>
      <c r="N98" s="71">
        <f t="shared" si="75"/>
        <v>13000</v>
      </c>
      <c r="O98" s="72">
        <v>5500</v>
      </c>
      <c r="P98" s="71">
        <f t="shared" si="76"/>
        <v>11000</v>
      </c>
      <c r="Q98" s="72">
        <v>5500</v>
      </c>
      <c r="R98" s="72">
        <v>11000</v>
      </c>
      <c r="S98" s="71">
        <v>8460</v>
      </c>
      <c r="T98" s="71">
        <f t="shared" si="77"/>
        <v>16920</v>
      </c>
      <c r="U98" s="72">
        <v>8460</v>
      </c>
      <c r="V98" s="71">
        <f t="shared" si="78"/>
        <v>16920</v>
      </c>
      <c r="W98" s="72">
        <v>8460</v>
      </c>
      <c r="X98" s="72">
        <v>16920</v>
      </c>
    </row>
    <row r="99" spans="2:24">
      <c r="B99" s="65">
        <v>93</v>
      </c>
      <c r="C99" s="65">
        <v>10</v>
      </c>
      <c r="D99" s="66" t="s">
        <v>204</v>
      </c>
      <c r="E99" s="65" t="s">
        <v>35</v>
      </c>
      <c r="F99" s="70">
        <v>1</v>
      </c>
      <c r="G99" s="71">
        <v>15000</v>
      </c>
      <c r="H99" s="71">
        <f t="shared" si="73"/>
        <v>15000</v>
      </c>
      <c r="I99" s="72">
        <v>6500</v>
      </c>
      <c r="J99" s="71">
        <f t="shared" si="74"/>
        <v>6500</v>
      </c>
      <c r="K99" s="72">
        <v>2500</v>
      </c>
      <c r="L99" s="71">
        <f t="shared" si="74"/>
        <v>2500</v>
      </c>
      <c r="M99" s="71">
        <v>2500</v>
      </c>
      <c r="N99" s="71">
        <f t="shared" si="75"/>
        <v>2500</v>
      </c>
      <c r="O99" s="72">
        <v>2200</v>
      </c>
      <c r="P99" s="71">
        <f t="shared" si="76"/>
        <v>2200</v>
      </c>
      <c r="Q99" s="72">
        <v>2200</v>
      </c>
      <c r="R99" s="72">
        <v>2200</v>
      </c>
      <c r="S99" s="71">
        <v>2050</v>
      </c>
      <c r="T99" s="71">
        <f t="shared" si="77"/>
        <v>2050</v>
      </c>
      <c r="U99" s="72">
        <v>2050</v>
      </c>
      <c r="V99" s="71">
        <f t="shared" si="78"/>
        <v>2050</v>
      </c>
      <c r="W99" s="72">
        <v>2050</v>
      </c>
      <c r="X99" s="74">
        <v>2050</v>
      </c>
    </row>
    <row r="100" spans="2:24">
      <c r="B100" s="65">
        <v>94</v>
      </c>
      <c r="C100" s="65">
        <v>11</v>
      </c>
      <c r="D100" s="66" t="s">
        <v>205</v>
      </c>
      <c r="E100" s="65" t="s">
        <v>35</v>
      </c>
      <c r="F100" s="70">
        <v>1</v>
      </c>
      <c r="G100" s="71">
        <v>7000</v>
      </c>
      <c r="H100" s="71">
        <f t="shared" si="73"/>
        <v>7000</v>
      </c>
      <c r="I100" s="72">
        <v>3500</v>
      </c>
      <c r="J100" s="71">
        <f t="shared" si="74"/>
        <v>3500</v>
      </c>
      <c r="K100" s="72">
        <v>1000</v>
      </c>
      <c r="L100" s="71">
        <f t="shared" si="74"/>
        <v>1000</v>
      </c>
      <c r="M100" s="71">
        <v>850</v>
      </c>
      <c r="N100" s="71">
        <f t="shared" si="75"/>
        <v>850</v>
      </c>
      <c r="O100" s="72">
        <v>550</v>
      </c>
      <c r="P100" s="71">
        <f t="shared" si="76"/>
        <v>550</v>
      </c>
      <c r="Q100" s="72">
        <v>550</v>
      </c>
      <c r="R100" s="72">
        <v>550</v>
      </c>
      <c r="S100" s="71">
        <v>1500</v>
      </c>
      <c r="T100" s="71">
        <f t="shared" si="77"/>
        <v>1500</v>
      </c>
      <c r="U100" s="72">
        <v>1500</v>
      </c>
      <c r="V100" s="71">
        <f t="shared" si="78"/>
        <v>1500</v>
      </c>
      <c r="W100" s="72">
        <v>1500</v>
      </c>
      <c r="X100" s="72">
        <v>1500</v>
      </c>
    </row>
    <row r="101" spans="2:24">
      <c r="B101" s="65">
        <v>95</v>
      </c>
      <c r="C101" s="65">
        <v>12</v>
      </c>
      <c r="D101" s="66" t="s">
        <v>206</v>
      </c>
      <c r="E101" s="65" t="s">
        <v>207</v>
      </c>
      <c r="F101" s="70">
        <v>1</v>
      </c>
      <c r="G101" s="71">
        <v>24500</v>
      </c>
      <c r="H101" s="71">
        <f t="shared" si="73"/>
        <v>24500</v>
      </c>
      <c r="I101" s="72">
        <v>16900</v>
      </c>
      <c r="J101" s="71">
        <f t="shared" si="74"/>
        <v>16900</v>
      </c>
      <c r="K101" s="72">
        <v>10500</v>
      </c>
      <c r="L101" s="71">
        <f t="shared" si="74"/>
        <v>10500</v>
      </c>
      <c r="M101" s="71">
        <v>12500</v>
      </c>
      <c r="N101" s="71">
        <f t="shared" si="75"/>
        <v>12500</v>
      </c>
      <c r="O101" s="72">
        <v>12500</v>
      </c>
      <c r="P101" s="71">
        <f t="shared" si="76"/>
        <v>12500</v>
      </c>
      <c r="Q101" s="72">
        <v>12500</v>
      </c>
      <c r="R101" s="72">
        <v>12500</v>
      </c>
      <c r="S101" s="71">
        <v>10500</v>
      </c>
      <c r="T101" s="71">
        <f t="shared" si="77"/>
        <v>10500</v>
      </c>
      <c r="U101" s="72">
        <v>10500</v>
      </c>
      <c r="V101" s="71">
        <f t="shared" si="78"/>
        <v>10500</v>
      </c>
      <c r="W101" s="72">
        <v>10500</v>
      </c>
      <c r="X101" s="74">
        <v>10500</v>
      </c>
    </row>
    <row r="102" spans="2:24">
      <c r="B102" s="65">
        <v>96</v>
      </c>
      <c r="C102" s="65">
        <v>13</v>
      </c>
      <c r="D102" s="66" t="s">
        <v>208</v>
      </c>
      <c r="E102" s="65" t="s">
        <v>35</v>
      </c>
      <c r="F102" s="70">
        <v>1</v>
      </c>
      <c r="G102" s="71">
        <v>33000</v>
      </c>
      <c r="H102" s="71">
        <f t="shared" si="73"/>
        <v>33000</v>
      </c>
      <c r="I102" s="72">
        <v>25490</v>
      </c>
      <c r="J102" s="71">
        <f t="shared" si="74"/>
        <v>25490</v>
      </c>
      <c r="K102" s="72">
        <v>16500</v>
      </c>
      <c r="L102" s="71">
        <f t="shared" si="74"/>
        <v>16500</v>
      </c>
      <c r="M102" s="71">
        <v>16500</v>
      </c>
      <c r="N102" s="71">
        <f t="shared" si="75"/>
        <v>16500</v>
      </c>
      <c r="O102" s="72">
        <v>14500</v>
      </c>
      <c r="P102" s="71">
        <f t="shared" si="76"/>
        <v>14500</v>
      </c>
      <c r="Q102" s="72">
        <v>14500</v>
      </c>
      <c r="R102" s="72">
        <v>14500</v>
      </c>
      <c r="S102" s="71">
        <v>20500</v>
      </c>
      <c r="T102" s="71">
        <f t="shared" si="77"/>
        <v>20500</v>
      </c>
      <c r="U102" s="72">
        <v>20500</v>
      </c>
      <c r="V102" s="71">
        <f t="shared" si="78"/>
        <v>20500</v>
      </c>
      <c r="W102" s="72">
        <v>20500</v>
      </c>
      <c r="X102" s="72">
        <v>20500</v>
      </c>
    </row>
    <row r="103" spans="2:24">
      <c r="B103" s="65">
        <v>97</v>
      </c>
      <c r="C103" s="65">
        <v>14</v>
      </c>
      <c r="D103" s="66" t="s">
        <v>209</v>
      </c>
      <c r="E103" s="65" t="s">
        <v>33</v>
      </c>
      <c r="F103" s="70" t="s">
        <v>33</v>
      </c>
      <c r="G103" s="70"/>
      <c r="H103" s="70"/>
      <c r="I103" s="73"/>
      <c r="J103" s="73"/>
      <c r="K103" s="73"/>
      <c r="L103" s="73"/>
      <c r="M103" s="70"/>
      <c r="N103" s="70"/>
      <c r="O103" s="73"/>
      <c r="P103" s="73"/>
      <c r="Q103" s="73"/>
      <c r="R103" s="72"/>
      <c r="S103" s="70"/>
      <c r="T103" s="70"/>
      <c r="U103" s="73"/>
      <c r="V103" s="73"/>
      <c r="W103" s="73"/>
      <c r="X103" s="73"/>
    </row>
    <row r="104" spans="2:24">
      <c r="B104" s="65">
        <v>98</v>
      </c>
      <c r="C104" s="65" t="s">
        <v>33</v>
      </c>
      <c r="D104" s="66" t="s">
        <v>210</v>
      </c>
      <c r="E104" s="65" t="s">
        <v>35</v>
      </c>
      <c r="F104" s="70">
        <v>10</v>
      </c>
      <c r="G104" s="71">
        <v>8000</v>
      </c>
      <c r="H104" s="71">
        <f>G104*$F104</f>
        <v>80000</v>
      </c>
      <c r="I104" s="72">
        <v>8000</v>
      </c>
      <c r="J104" s="71">
        <f t="shared" ref="J104:L106" si="79">I104*$F104</f>
        <v>80000</v>
      </c>
      <c r="K104" s="72">
        <v>6590</v>
      </c>
      <c r="L104" s="71">
        <f t="shared" si="79"/>
        <v>65900</v>
      </c>
      <c r="M104" s="71">
        <v>5600</v>
      </c>
      <c r="N104" s="71">
        <f t="shared" ref="N104:N106" si="80">M104*$F104</f>
        <v>56000</v>
      </c>
      <c r="O104" s="72">
        <v>4800</v>
      </c>
      <c r="P104" s="71">
        <f t="shared" ref="P104:P106" si="81">O104*$F104</f>
        <v>48000</v>
      </c>
      <c r="Q104" s="72">
        <v>4800</v>
      </c>
      <c r="R104" s="72">
        <v>48000</v>
      </c>
      <c r="S104" s="71">
        <v>8250</v>
      </c>
      <c r="T104" s="71">
        <f t="shared" ref="T104:T106" si="82">S104*$F104</f>
        <v>82500</v>
      </c>
      <c r="U104" s="72">
        <v>5600</v>
      </c>
      <c r="V104" s="71">
        <f t="shared" ref="V104:V106" si="83">U104*$F104</f>
        <v>56000</v>
      </c>
      <c r="W104" s="72">
        <v>5600</v>
      </c>
      <c r="X104" s="72">
        <v>56000</v>
      </c>
    </row>
    <row r="105" spans="2:24">
      <c r="B105" s="65">
        <v>99</v>
      </c>
      <c r="C105" s="65" t="s">
        <v>33</v>
      </c>
      <c r="D105" s="66" t="s">
        <v>211</v>
      </c>
      <c r="E105" s="65" t="s">
        <v>35</v>
      </c>
      <c r="F105" s="70">
        <v>6</v>
      </c>
      <c r="G105" s="71">
        <v>15000</v>
      </c>
      <c r="H105" s="71">
        <f>G105*$F105</f>
        <v>90000</v>
      </c>
      <c r="I105" s="72">
        <v>10500</v>
      </c>
      <c r="J105" s="71">
        <f t="shared" si="79"/>
        <v>63000</v>
      </c>
      <c r="K105" s="72">
        <v>8000</v>
      </c>
      <c r="L105" s="71">
        <f t="shared" si="79"/>
        <v>48000</v>
      </c>
      <c r="M105" s="71">
        <v>5200</v>
      </c>
      <c r="N105" s="71">
        <f t="shared" si="80"/>
        <v>31200</v>
      </c>
      <c r="O105" s="72">
        <v>3200</v>
      </c>
      <c r="P105" s="71">
        <f t="shared" si="81"/>
        <v>19200</v>
      </c>
      <c r="Q105" s="72">
        <v>3200</v>
      </c>
      <c r="R105" s="72">
        <v>19200</v>
      </c>
      <c r="S105" s="71">
        <v>4850</v>
      </c>
      <c r="T105" s="71">
        <f t="shared" si="82"/>
        <v>29100</v>
      </c>
      <c r="U105" s="72">
        <v>4850</v>
      </c>
      <c r="V105" s="71">
        <f t="shared" si="83"/>
        <v>29100</v>
      </c>
      <c r="W105" s="72">
        <v>4850</v>
      </c>
      <c r="X105" s="72">
        <v>29100</v>
      </c>
    </row>
    <row r="106" spans="2:24">
      <c r="B106" s="65">
        <v>100</v>
      </c>
      <c r="C106" s="65" t="s">
        <v>33</v>
      </c>
      <c r="D106" s="66" t="s">
        <v>212</v>
      </c>
      <c r="E106" s="65" t="s">
        <v>35</v>
      </c>
      <c r="F106" s="70">
        <v>10</v>
      </c>
      <c r="G106" s="71">
        <v>18500</v>
      </c>
      <c r="H106" s="71">
        <f>G106*$F106</f>
        <v>185000</v>
      </c>
      <c r="I106" s="72">
        <v>12000</v>
      </c>
      <c r="J106" s="71">
        <f t="shared" si="79"/>
        <v>120000</v>
      </c>
      <c r="K106" s="72">
        <v>8000</v>
      </c>
      <c r="L106" s="71">
        <f t="shared" si="79"/>
        <v>80000</v>
      </c>
      <c r="M106" s="71">
        <v>4800</v>
      </c>
      <c r="N106" s="71">
        <f t="shared" si="80"/>
        <v>48000</v>
      </c>
      <c r="O106" s="72">
        <v>4800</v>
      </c>
      <c r="P106" s="71">
        <f t="shared" si="81"/>
        <v>48000</v>
      </c>
      <c r="Q106" s="72">
        <v>4800</v>
      </c>
      <c r="R106" s="72">
        <v>48000</v>
      </c>
      <c r="S106" s="71">
        <v>7650</v>
      </c>
      <c r="T106" s="71">
        <f t="shared" si="82"/>
        <v>76500</v>
      </c>
      <c r="U106" s="72">
        <v>4850</v>
      </c>
      <c r="V106" s="71">
        <f t="shared" si="83"/>
        <v>48500</v>
      </c>
      <c r="W106" s="72">
        <v>4850</v>
      </c>
      <c r="X106" s="72">
        <v>48500</v>
      </c>
    </row>
    <row r="107" spans="2:24">
      <c r="B107" s="65">
        <v>101</v>
      </c>
      <c r="C107" s="65">
        <v>15</v>
      </c>
      <c r="D107" s="66" t="s">
        <v>213</v>
      </c>
      <c r="E107" s="65" t="s">
        <v>33</v>
      </c>
      <c r="F107" s="70" t="s">
        <v>33</v>
      </c>
      <c r="G107" s="70"/>
      <c r="H107" s="70"/>
      <c r="I107" s="73"/>
      <c r="J107" s="73"/>
      <c r="K107" s="73"/>
      <c r="L107" s="73"/>
      <c r="M107" s="70"/>
      <c r="N107" s="70"/>
      <c r="O107" s="73"/>
      <c r="P107" s="73"/>
      <c r="Q107" s="73"/>
      <c r="R107" s="72"/>
      <c r="S107" s="70"/>
      <c r="T107" s="70"/>
      <c r="U107" s="73"/>
      <c r="V107" s="73"/>
      <c r="W107" s="73"/>
      <c r="X107" s="73"/>
    </row>
    <row r="108" spans="2:24">
      <c r="B108" s="65">
        <v>102</v>
      </c>
      <c r="C108" s="65" t="s">
        <v>33</v>
      </c>
      <c r="D108" s="66" t="s">
        <v>214</v>
      </c>
      <c r="E108" s="65" t="s">
        <v>35</v>
      </c>
      <c r="F108" s="70">
        <v>4</v>
      </c>
      <c r="G108" s="71">
        <v>25000</v>
      </c>
      <c r="H108" s="71">
        <f>G108*$F108</f>
        <v>100000</v>
      </c>
      <c r="I108" s="72">
        <v>65000</v>
      </c>
      <c r="J108" s="71">
        <f t="shared" ref="J108:L109" si="84">I108*$F108</f>
        <v>260000</v>
      </c>
      <c r="K108" s="72">
        <v>30000</v>
      </c>
      <c r="L108" s="71">
        <f t="shared" si="84"/>
        <v>120000</v>
      </c>
      <c r="M108" s="71">
        <v>55000</v>
      </c>
      <c r="N108" s="71">
        <f t="shared" ref="N108:N109" si="85">M108*$F108</f>
        <v>220000</v>
      </c>
      <c r="O108" s="72">
        <v>50000</v>
      </c>
      <c r="P108" s="71">
        <f t="shared" ref="P108:P109" si="86">O108*$F108</f>
        <v>200000</v>
      </c>
      <c r="Q108" s="72">
        <v>50000</v>
      </c>
      <c r="R108" s="72">
        <v>200000</v>
      </c>
      <c r="S108" s="71">
        <v>25000</v>
      </c>
      <c r="T108" s="71">
        <f t="shared" ref="T108:T109" si="87">S108*$F108</f>
        <v>100000</v>
      </c>
      <c r="U108" s="72">
        <v>25000</v>
      </c>
      <c r="V108" s="71">
        <f t="shared" ref="V108:V109" si="88">U108*$F108</f>
        <v>100000</v>
      </c>
      <c r="W108" s="72">
        <v>25000</v>
      </c>
      <c r="X108" s="74">
        <v>100000</v>
      </c>
    </row>
    <row r="109" spans="2:24">
      <c r="B109" s="65">
        <v>103</v>
      </c>
      <c r="C109" s="65">
        <v>16</v>
      </c>
      <c r="D109" s="66" t="s">
        <v>215</v>
      </c>
      <c r="E109" s="65" t="s">
        <v>50</v>
      </c>
      <c r="F109" s="70">
        <v>1</v>
      </c>
      <c r="G109" s="71">
        <v>50000</v>
      </c>
      <c r="H109" s="71">
        <f>G109*$F109</f>
        <v>50000</v>
      </c>
      <c r="I109" s="72">
        <v>50000</v>
      </c>
      <c r="J109" s="71">
        <f t="shared" si="84"/>
        <v>50000</v>
      </c>
      <c r="K109" s="72">
        <v>5000</v>
      </c>
      <c r="L109" s="71">
        <f t="shared" si="84"/>
        <v>5000</v>
      </c>
      <c r="M109" s="71">
        <v>100000</v>
      </c>
      <c r="N109" s="71">
        <f t="shared" si="85"/>
        <v>100000</v>
      </c>
      <c r="O109" s="72">
        <v>80000</v>
      </c>
      <c r="P109" s="71">
        <f t="shared" si="86"/>
        <v>80000</v>
      </c>
      <c r="Q109" s="72">
        <v>80000</v>
      </c>
      <c r="R109" s="72">
        <v>80000</v>
      </c>
      <c r="S109" s="71">
        <v>150000</v>
      </c>
      <c r="T109" s="71">
        <f t="shared" si="87"/>
        <v>150000</v>
      </c>
      <c r="U109" s="72">
        <v>150000</v>
      </c>
      <c r="V109" s="71">
        <f t="shared" si="88"/>
        <v>150000</v>
      </c>
      <c r="W109" s="72">
        <v>150000</v>
      </c>
      <c r="X109" s="72">
        <v>150000</v>
      </c>
    </row>
    <row r="110" spans="2:24">
      <c r="B110" s="65">
        <v>104</v>
      </c>
      <c r="C110" s="65">
        <v>17</v>
      </c>
      <c r="D110" s="66" t="s">
        <v>216</v>
      </c>
      <c r="E110" s="65" t="s">
        <v>33</v>
      </c>
      <c r="F110" s="70" t="s">
        <v>33</v>
      </c>
      <c r="G110" s="70"/>
      <c r="H110" s="70"/>
      <c r="I110" s="73"/>
      <c r="J110" s="73"/>
      <c r="K110" s="73"/>
      <c r="L110" s="73"/>
      <c r="M110" s="70"/>
      <c r="N110" s="70"/>
      <c r="O110" s="73"/>
      <c r="P110" s="73"/>
      <c r="Q110" s="73"/>
      <c r="R110" s="72"/>
      <c r="S110" s="70"/>
      <c r="T110" s="70"/>
      <c r="U110" s="73"/>
      <c r="V110" s="73"/>
      <c r="W110" s="73"/>
      <c r="X110" s="73"/>
    </row>
    <row r="111" spans="2:24">
      <c r="B111" s="65">
        <v>105</v>
      </c>
      <c r="C111" s="65" t="s">
        <v>33</v>
      </c>
      <c r="D111" s="66" t="s">
        <v>217</v>
      </c>
      <c r="E111" s="65" t="s">
        <v>198</v>
      </c>
      <c r="F111" s="70">
        <v>44</v>
      </c>
      <c r="G111" s="71">
        <v>320</v>
      </c>
      <c r="H111" s="71">
        <f>G111*$F111</f>
        <v>14080</v>
      </c>
      <c r="I111" s="72">
        <v>320</v>
      </c>
      <c r="J111" s="71">
        <f t="shared" ref="J111:L112" si="89">I111*$F111</f>
        <v>14080</v>
      </c>
      <c r="K111" s="72">
        <v>80</v>
      </c>
      <c r="L111" s="71">
        <f t="shared" si="89"/>
        <v>3520</v>
      </c>
      <c r="M111" s="71">
        <v>850</v>
      </c>
      <c r="N111" s="71">
        <f t="shared" ref="N111:N112" si="90">M111*$F111</f>
        <v>37400</v>
      </c>
      <c r="O111" s="72">
        <v>650</v>
      </c>
      <c r="P111" s="71">
        <f t="shared" ref="P111:P112" si="91">O111*$F111</f>
        <v>28600</v>
      </c>
      <c r="Q111" s="72">
        <v>650</v>
      </c>
      <c r="R111" s="72">
        <v>28600</v>
      </c>
      <c r="S111" s="71">
        <v>1050</v>
      </c>
      <c r="T111" s="71">
        <f t="shared" ref="T111:T112" si="92">S111*$F111</f>
        <v>46200</v>
      </c>
      <c r="U111" s="72">
        <v>1050</v>
      </c>
      <c r="V111" s="71">
        <f t="shared" ref="V111:V112" si="93">U111*$F111</f>
        <v>46200</v>
      </c>
      <c r="W111" s="72">
        <v>1050</v>
      </c>
      <c r="X111" s="72">
        <v>46200</v>
      </c>
    </row>
    <row r="112" spans="2:24">
      <c r="B112" s="65">
        <v>106</v>
      </c>
      <c r="C112" s="65" t="s">
        <v>33</v>
      </c>
      <c r="D112" s="66" t="s">
        <v>219</v>
      </c>
      <c r="E112" s="65" t="s">
        <v>198</v>
      </c>
      <c r="F112" s="70">
        <v>2</v>
      </c>
      <c r="G112" s="71">
        <v>350</v>
      </c>
      <c r="H112" s="71">
        <f>G112*$F112</f>
        <v>700</v>
      </c>
      <c r="I112" s="72">
        <v>350</v>
      </c>
      <c r="J112" s="71">
        <f t="shared" si="89"/>
        <v>700</v>
      </c>
      <c r="K112" s="72">
        <v>200</v>
      </c>
      <c r="L112" s="71">
        <f t="shared" si="89"/>
        <v>400</v>
      </c>
      <c r="M112" s="71">
        <v>1050</v>
      </c>
      <c r="N112" s="71">
        <f t="shared" si="90"/>
        <v>2100</v>
      </c>
      <c r="O112" s="72">
        <v>850</v>
      </c>
      <c r="P112" s="71">
        <f t="shared" si="91"/>
        <v>1700</v>
      </c>
      <c r="Q112" s="72">
        <v>850</v>
      </c>
      <c r="R112" s="72">
        <v>1700</v>
      </c>
      <c r="S112" s="71">
        <v>1250</v>
      </c>
      <c r="T112" s="71">
        <f t="shared" si="92"/>
        <v>2500</v>
      </c>
      <c r="U112" s="72">
        <v>1250</v>
      </c>
      <c r="V112" s="71">
        <f t="shared" si="93"/>
        <v>2500</v>
      </c>
      <c r="W112" s="72">
        <v>1250</v>
      </c>
      <c r="X112" s="72">
        <v>2500</v>
      </c>
    </row>
    <row r="113" spans="2:24">
      <c r="B113" s="65">
        <v>107</v>
      </c>
      <c r="C113" s="65">
        <v>18</v>
      </c>
      <c r="D113" s="66" t="s">
        <v>221</v>
      </c>
      <c r="E113" s="65" t="s">
        <v>33</v>
      </c>
      <c r="F113" s="70" t="s">
        <v>33</v>
      </c>
      <c r="G113" s="70"/>
      <c r="H113" s="70"/>
      <c r="I113" s="73"/>
      <c r="J113" s="73"/>
      <c r="K113" s="73"/>
      <c r="L113" s="73"/>
      <c r="M113" s="70"/>
      <c r="N113" s="70"/>
      <c r="O113" s="73"/>
      <c r="P113" s="73"/>
      <c r="Q113" s="73"/>
      <c r="R113" s="72"/>
      <c r="S113" s="70"/>
      <c r="T113" s="70"/>
      <c r="U113" s="73"/>
      <c r="V113" s="73"/>
      <c r="W113" s="73"/>
      <c r="X113" s="73"/>
    </row>
    <row r="114" spans="2:24">
      <c r="B114" s="65">
        <v>108</v>
      </c>
      <c r="C114" s="65" t="s">
        <v>33</v>
      </c>
      <c r="D114" s="66" t="s">
        <v>197</v>
      </c>
      <c r="E114" s="65" t="s">
        <v>207</v>
      </c>
      <c r="F114" s="70">
        <v>1</v>
      </c>
      <c r="G114" s="71">
        <v>9900</v>
      </c>
      <c r="H114" s="71">
        <f>G114*$F114</f>
        <v>9900</v>
      </c>
      <c r="I114" s="72">
        <v>17000</v>
      </c>
      <c r="J114" s="71">
        <f t="shared" ref="J114:L115" si="94">I114*$F114</f>
        <v>17000</v>
      </c>
      <c r="K114" s="72">
        <v>9900</v>
      </c>
      <c r="L114" s="71">
        <f t="shared" si="94"/>
        <v>9900</v>
      </c>
      <c r="M114" s="71">
        <v>52000</v>
      </c>
      <c r="N114" s="71">
        <f t="shared" ref="N114:N115" si="95">M114*$F114</f>
        <v>52000</v>
      </c>
      <c r="O114" s="72">
        <v>50000</v>
      </c>
      <c r="P114" s="71">
        <f t="shared" ref="P114:P115" si="96">O114*$F114</f>
        <v>50000</v>
      </c>
      <c r="Q114" s="72">
        <v>50000</v>
      </c>
      <c r="R114" s="72">
        <v>50000</v>
      </c>
      <c r="S114" s="71">
        <v>16500</v>
      </c>
      <c r="T114" s="71">
        <f t="shared" ref="T114:T115" si="97">S114*$F114</f>
        <v>16500</v>
      </c>
      <c r="U114" s="72">
        <v>16500</v>
      </c>
      <c r="V114" s="71">
        <f t="shared" ref="V114:V115" si="98">U114*$F114</f>
        <v>16500</v>
      </c>
      <c r="W114" s="72">
        <v>16500</v>
      </c>
      <c r="X114" s="74">
        <v>16500</v>
      </c>
    </row>
    <row r="115" spans="2:24">
      <c r="B115" s="65">
        <v>109</v>
      </c>
      <c r="C115" s="65">
        <v>19</v>
      </c>
      <c r="D115" s="66" t="s">
        <v>223</v>
      </c>
      <c r="E115" s="65" t="s">
        <v>35</v>
      </c>
      <c r="F115" s="70">
        <v>44</v>
      </c>
      <c r="G115" s="71">
        <v>4000</v>
      </c>
      <c r="H115" s="71">
        <f>G115*$F115</f>
        <v>176000</v>
      </c>
      <c r="I115" s="72">
        <v>4000</v>
      </c>
      <c r="J115" s="71">
        <f t="shared" si="94"/>
        <v>176000</v>
      </c>
      <c r="K115" s="72">
        <v>1550</v>
      </c>
      <c r="L115" s="71">
        <f t="shared" si="94"/>
        <v>68200</v>
      </c>
      <c r="M115" s="71">
        <v>1550</v>
      </c>
      <c r="N115" s="71">
        <f t="shared" si="95"/>
        <v>68200</v>
      </c>
      <c r="O115" s="72">
        <v>1550</v>
      </c>
      <c r="P115" s="71">
        <f t="shared" si="96"/>
        <v>68200</v>
      </c>
      <c r="Q115" s="72">
        <v>1550</v>
      </c>
      <c r="R115" s="72">
        <v>68200</v>
      </c>
      <c r="S115" s="71">
        <v>2050</v>
      </c>
      <c r="T115" s="71">
        <f t="shared" si="97"/>
        <v>90200</v>
      </c>
      <c r="U115" s="72">
        <v>2050</v>
      </c>
      <c r="V115" s="71">
        <f t="shared" si="98"/>
        <v>90200</v>
      </c>
      <c r="W115" s="72">
        <v>2050</v>
      </c>
      <c r="X115" s="72">
        <v>90200</v>
      </c>
    </row>
    <row r="116" spans="2:24">
      <c r="B116" s="65">
        <v>110</v>
      </c>
      <c r="C116" s="65">
        <v>20</v>
      </c>
      <c r="D116" s="66" t="s">
        <v>225</v>
      </c>
      <c r="E116" s="65" t="s">
        <v>33</v>
      </c>
      <c r="F116" s="70" t="s">
        <v>33</v>
      </c>
      <c r="G116" s="70"/>
      <c r="H116" s="70"/>
      <c r="I116" s="73"/>
      <c r="J116" s="73"/>
      <c r="K116" s="73"/>
      <c r="L116" s="73"/>
      <c r="M116" s="70"/>
      <c r="N116" s="70"/>
      <c r="O116" s="73"/>
      <c r="P116" s="73"/>
      <c r="Q116" s="73"/>
      <c r="R116" s="72"/>
      <c r="S116" s="70"/>
      <c r="T116" s="70"/>
      <c r="U116" s="73"/>
      <c r="V116" s="73"/>
      <c r="W116" s="73"/>
      <c r="X116" s="73"/>
    </row>
    <row r="117" spans="2:24">
      <c r="B117" s="65">
        <v>111</v>
      </c>
      <c r="C117" s="65" t="s">
        <v>33</v>
      </c>
      <c r="D117" s="66" t="s">
        <v>226</v>
      </c>
      <c r="E117" s="65" t="s">
        <v>227</v>
      </c>
      <c r="F117" s="70">
        <v>2</v>
      </c>
      <c r="G117" s="71">
        <v>8500</v>
      </c>
      <c r="H117" s="71">
        <f>G117*$F117</f>
        <v>17000</v>
      </c>
      <c r="I117" s="72">
        <v>5500</v>
      </c>
      <c r="J117" s="71">
        <f t="shared" ref="J117:L118" si="99">I117*$F117</f>
        <v>11000</v>
      </c>
      <c r="K117" s="72">
        <v>1500</v>
      </c>
      <c r="L117" s="71">
        <f t="shared" si="99"/>
        <v>3000</v>
      </c>
      <c r="M117" s="71">
        <v>1500</v>
      </c>
      <c r="N117" s="71">
        <f t="shared" ref="N117:N118" si="100">M117*$F117</f>
        <v>3000</v>
      </c>
      <c r="O117" s="72">
        <v>1500</v>
      </c>
      <c r="P117" s="71">
        <f t="shared" ref="P117:P118" si="101">O117*$F117</f>
        <v>3000</v>
      </c>
      <c r="Q117" s="72">
        <v>1500</v>
      </c>
      <c r="R117" s="72">
        <v>3000</v>
      </c>
      <c r="S117" s="71">
        <v>2500</v>
      </c>
      <c r="T117" s="71">
        <f t="shared" ref="T117:T118" si="102">S117*$F117</f>
        <v>5000</v>
      </c>
      <c r="U117" s="72">
        <v>2500</v>
      </c>
      <c r="V117" s="71">
        <f t="shared" ref="V117:V118" si="103">U117*$F117</f>
        <v>5000</v>
      </c>
      <c r="W117" s="72">
        <v>2500</v>
      </c>
      <c r="X117" s="72">
        <v>5000</v>
      </c>
    </row>
    <row r="118" spans="2:24">
      <c r="B118" s="65">
        <v>112</v>
      </c>
      <c r="C118" s="65">
        <v>21</v>
      </c>
      <c r="D118" s="66" t="s">
        <v>229</v>
      </c>
      <c r="E118" s="65" t="s">
        <v>207</v>
      </c>
      <c r="F118" s="70">
        <v>1</v>
      </c>
      <c r="G118" s="71">
        <v>30000</v>
      </c>
      <c r="H118" s="71">
        <f>G118*$F118</f>
        <v>30000</v>
      </c>
      <c r="I118" s="72">
        <v>200000</v>
      </c>
      <c r="J118" s="71">
        <f t="shared" si="99"/>
        <v>200000</v>
      </c>
      <c r="K118" s="72">
        <v>120215</v>
      </c>
      <c r="L118" s="71">
        <f t="shared" si="99"/>
        <v>120215</v>
      </c>
      <c r="M118" s="71">
        <v>65000</v>
      </c>
      <c r="N118" s="71">
        <f t="shared" si="100"/>
        <v>65000</v>
      </c>
      <c r="O118" s="72">
        <v>55000</v>
      </c>
      <c r="P118" s="71">
        <f t="shared" si="101"/>
        <v>55000</v>
      </c>
      <c r="Q118" s="72">
        <v>55000</v>
      </c>
      <c r="R118" s="72">
        <v>55000</v>
      </c>
      <c r="S118" s="71">
        <v>165000</v>
      </c>
      <c r="T118" s="71">
        <f t="shared" si="102"/>
        <v>165000</v>
      </c>
      <c r="U118" s="72">
        <v>125000</v>
      </c>
      <c r="V118" s="71">
        <f t="shared" si="103"/>
        <v>125000</v>
      </c>
      <c r="W118" s="72">
        <v>125000</v>
      </c>
      <c r="X118" s="72">
        <v>125000</v>
      </c>
    </row>
  </sheetData>
  <mergeCells count="5">
    <mergeCell ref="B2:C2"/>
    <mergeCell ref="E2:F2"/>
    <mergeCell ref="M2:R2"/>
    <mergeCell ref="G2:L2"/>
    <mergeCell ref="S2:X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126"/>
  <sheetViews>
    <sheetView topLeftCell="A4" zoomScale="55" zoomScaleNormal="55" workbookViewId="0">
      <selection activeCell="D1" sqref="D1:F5"/>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16381" width="9.140625" style="1" customWidth="1"/>
  </cols>
  <sheetData>
    <row r="1" spans="2:27">
      <c r="B1" s="31"/>
      <c r="C1" s="31"/>
      <c r="D1" s="33" t="s">
        <v>0</v>
      </c>
      <c r="E1" s="33" t="s">
        <v>0</v>
      </c>
      <c r="F1" s="34" t="s">
        <v>0</v>
      </c>
      <c r="G1" s="37" t="s">
        <v>1</v>
      </c>
      <c r="H1" s="37" t="s">
        <v>1</v>
      </c>
      <c r="I1" s="37" t="s">
        <v>1</v>
      </c>
      <c r="J1" s="45" t="s">
        <v>41</v>
      </c>
      <c r="K1" s="45"/>
      <c r="L1" s="45"/>
      <c r="M1" s="45"/>
      <c r="N1" s="45"/>
      <c r="O1" s="46"/>
      <c r="P1" s="45" t="s">
        <v>42</v>
      </c>
      <c r="Q1" s="45"/>
      <c r="R1" s="45"/>
      <c r="S1" s="45"/>
      <c r="T1" s="45"/>
      <c r="U1" s="46"/>
      <c r="V1" s="45" t="s">
        <v>43</v>
      </c>
      <c r="W1" s="45"/>
      <c r="X1" s="45"/>
      <c r="Y1" s="45"/>
      <c r="Z1" s="45"/>
      <c r="AA1" s="46"/>
    </row>
    <row r="2" spans="2:27">
      <c r="B2" s="32"/>
      <c r="C2" s="32"/>
      <c r="D2" s="35" t="s">
        <v>0</v>
      </c>
      <c r="E2" s="35" t="s">
        <v>0</v>
      </c>
      <c r="F2" s="36" t="s">
        <v>0</v>
      </c>
      <c r="G2" s="38" t="s">
        <v>2</v>
      </c>
      <c r="H2" s="38" t="s">
        <v>2</v>
      </c>
      <c r="I2" s="38" t="s">
        <v>2</v>
      </c>
      <c r="J2" s="47" t="s">
        <v>3</v>
      </c>
      <c r="K2" s="47"/>
      <c r="L2" s="47"/>
      <c r="M2" s="47"/>
      <c r="N2" s="47"/>
      <c r="O2" s="48"/>
      <c r="P2" s="47" t="s">
        <v>4</v>
      </c>
      <c r="Q2" s="47"/>
      <c r="R2" s="47"/>
      <c r="S2" s="47"/>
      <c r="T2" s="47"/>
      <c r="U2" s="48"/>
      <c r="V2" s="47" t="s">
        <v>5</v>
      </c>
      <c r="W2" s="47"/>
      <c r="X2" s="47"/>
      <c r="Y2" s="47"/>
      <c r="Z2" s="47"/>
      <c r="AA2" s="48"/>
    </row>
    <row r="3" spans="2:27">
      <c r="B3" s="32"/>
      <c r="C3" s="32"/>
      <c r="D3" s="35" t="s">
        <v>0</v>
      </c>
      <c r="E3" s="35" t="s">
        <v>0</v>
      </c>
      <c r="F3" s="36" t="s">
        <v>0</v>
      </c>
      <c r="G3" s="38" t="s">
        <v>6</v>
      </c>
      <c r="H3" s="38" t="s">
        <v>6</v>
      </c>
      <c r="I3" s="38" t="s">
        <v>6</v>
      </c>
      <c r="J3" s="47" t="s">
        <v>7</v>
      </c>
      <c r="K3" s="47"/>
      <c r="L3" s="47"/>
      <c r="M3" s="47"/>
      <c r="N3" s="47"/>
      <c r="O3" s="48"/>
      <c r="P3" s="47" t="s">
        <v>8</v>
      </c>
      <c r="Q3" s="47"/>
      <c r="R3" s="47"/>
      <c r="S3" s="47"/>
      <c r="T3" s="47"/>
      <c r="U3" s="48"/>
      <c r="V3" s="47" t="s">
        <v>7</v>
      </c>
      <c r="W3" s="47"/>
      <c r="X3" s="47"/>
      <c r="Y3" s="47"/>
      <c r="Z3" s="47"/>
      <c r="AA3" s="48"/>
    </row>
    <row r="4" spans="2:27">
      <c r="B4" s="32"/>
      <c r="C4" s="32"/>
      <c r="D4" s="35" t="s">
        <v>0</v>
      </c>
      <c r="E4" s="35" t="s">
        <v>0</v>
      </c>
      <c r="F4" s="36" t="s">
        <v>0</v>
      </c>
      <c r="G4" s="38" t="s">
        <v>9</v>
      </c>
      <c r="H4" s="38" t="s">
        <v>9</v>
      </c>
      <c r="I4" s="38" t="s">
        <v>9</v>
      </c>
      <c r="J4" s="47" t="s">
        <v>10</v>
      </c>
      <c r="K4" s="47"/>
      <c r="L4" s="47"/>
      <c r="M4" s="47"/>
      <c r="N4" s="47"/>
      <c r="O4" s="48"/>
      <c r="P4" s="47" t="s">
        <v>11</v>
      </c>
      <c r="Q4" s="47"/>
      <c r="R4" s="47"/>
      <c r="S4" s="47"/>
      <c r="T4" s="47"/>
      <c r="U4" s="48"/>
      <c r="V4" s="47" t="s">
        <v>10</v>
      </c>
      <c r="W4" s="47"/>
      <c r="X4" s="47"/>
      <c r="Y4" s="47"/>
      <c r="Z4" s="47"/>
      <c r="AA4" s="48"/>
    </row>
    <row r="5" spans="2:27">
      <c r="B5" s="32"/>
      <c r="C5" s="32"/>
      <c r="D5" s="35" t="s">
        <v>0</v>
      </c>
      <c r="E5" s="35" t="s">
        <v>0</v>
      </c>
      <c r="F5" s="36" t="s">
        <v>0</v>
      </c>
      <c r="G5" s="32"/>
      <c r="H5" s="32"/>
      <c r="I5" s="32"/>
      <c r="J5" s="47" t="s">
        <v>12</v>
      </c>
      <c r="K5" s="47"/>
      <c r="L5" s="47"/>
      <c r="M5" s="47"/>
      <c r="N5" s="47"/>
      <c r="O5" s="48"/>
      <c r="P5" s="47" t="s">
        <v>13</v>
      </c>
      <c r="Q5" s="47"/>
      <c r="R5" s="47"/>
      <c r="S5" s="47"/>
      <c r="T5" s="47"/>
      <c r="U5" s="48"/>
      <c r="V5" s="47" t="s">
        <v>12</v>
      </c>
      <c r="W5" s="47"/>
      <c r="X5" s="47"/>
      <c r="Y5" s="47"/>
      <c r="Z5" s="47"/>
      <c r="AA5" s="48"/>
    </row>
    <row r="6" spans="2:27">
      <c r="B6" s="39" t="s">
        <v>14</v>
      </c>
      <c r="C6" s="39" t="s">
        <v>14</v>
      </c>
      <c r="D6" s="39" t="s">
        <v>14</v>
      </c>
      <c r="E6" s="39" t="s">
        <v>14</v>
      </c>
      <c r="F6" s="39" t="s">
        <v>14</v>
      </c>
      <c r="G6" s="39" t="s">
        <v>14</v>
      </c>
      <c r="H6" s="39" t="s">
        <v>14</v>
      </c>
      <c r="I6" s="39" t="s">
        <v>14</v>
      </c>
      <c r="J6" s="49" t="s">
        <v>15</v>
      </c>
      <c r="K6" s="49"/>
      <c r="L6" s="49"/>
      <c r="M6" s="49"/>
      <c r="N6" s="49"/>
      <c r="O6" s="50"/>
      <c r="P6" s="49" t="s">
        <v>16</v>
      </c>
      <c r="Q6" s="49"/>
      <c r="R6" s="49"/>
      <c r="S6" s="49"/>
      <c r="T6" s="49"/>
      <c r="U6" s="50"/>
      <c r="V6" s="49" t="s">
        <v>17</v>
      </c>
      <c r="W6" s="49"/>
      <c r="X6" s="49"/>
      <c r="Y6" s="49"/>
      <c r="Z6" s="49"/>
      <c r="AA6" s="50"/>
    </row>
    <row r="7" spans="2:27">
      <c r="B7" s="40" t="s">
        <v>18</v>
      </c>
      <c r="C7" s="41" t="s">
        <v>18</v>
      </c>
      <c r="D7" s="41" t="s">
        <v>18</v>
      </c>
      <c r="E7" s="41" t="s">
        <v>18</v>
      </c>
      <c r="F7" s="41" t="s">
        <v>18</v>
      </c>
      <c r="G7" s="41" t="s">
        <v>18</v>
      </c>
      <c r="H7" s="41" t="s">
        <v>18</v>
      </c>
      <c r="I7" s="41" t="s">
        <v>18</v>
      </c>
      <c r="J7" s="49" t="s">
        <v>19</v>
      </c>
      <c r="K7" s="49"/>
      <c r="L7" s="50"/>
      <c r="M7" s="50"/>
      <c r="N7" s="50"/>
      <c r="O7" s="50"/>
      <c r="P7" s="49" t="s">
        <v>19</v>
      </c>
      <c r="Q7" s="49"/>
      <c r="R7" s="50"/>
      <c r="S7" s="50"/>
      <c r="T7" s="50"/>
      <c r="U7" s="50"/>
      <c r="V7" s="49" t="s">
        <v>19</v>
      </c>
      <c r="W7" s="49"/>
      <c r="X7" s="50"/>
      <c r="Y7" s="50"/>
      <c r="Z7" s="50"/>
      <c r="AA7" s="50"/>
    </row>
    <row r="8" spans="2:27">
      <c r="B8" s="41" t="s">
        <v>44</v>
      </c>
      <c r="C8" s="41" t="s">
        <v>44</v>
      </c>
      <c r="D8" s="41" t="s">
        <v>44</v>
      </c>
      <c r="E8" s="41" t="s">
        <v>44</v>
      </c>
      <c r="F8" s="41" t="s">
        <v>44</v>
      </c>
      <c r="G8" s="41" t="s">
        <v>44</v>
      </c>
      <c r="H8" s="41" t="s">
        <v>44</v>
      </c>
      <c r="I8" s="41" t="s">
        <v>44</v>
      </c>
      <c r="J8" s="49" t="s">
        <v>20</v>
      </c>
      <c r="K8" s="49"/>
      <c r="L8" s="50"/>
      <c r="M8" s="50"/>
      <c r="N8" s="50"/>
      <c r="O8" s="50"/>
      <c r="P8" s="49" t="s">
        <v>20</v>
      </c>
      <c r="Q8" s="49"/>
      <c r="R8" s="50"/>
      <c r="S8" s="50"/>
      <c r="T8" s="50"/>
      <c r="U8" s="50"/>
      <c r="V8" s="49" t="s">
        <v>20</v>
      </c>
      <c r="W8" s="49"/>
      <c r="X8" s="50"/>
      <c r="Y8" s="50"/>
      <c r="Z8" s="50"/>
      <c r="AA8" s="50"/>
    </row>
    <row r="9" spans="2:27">
      <c r="B9" s="42" t="s">
        <v>22</v>
      </c>
      <c r="C9" s="42" t="s">
        <v>22</v>
      </c>
      <c r="D9" s="42" t="s">
        <v>22</v>
      </c>
      <c r="E9" s="42" t="s">
        <v>22</v>
      </c>
      <c r="F9" s="42" t="s">
        <v>22</v>
      </c>
      <c r="G9" s="42" t="s">
        <v>23</v>
      </c>
      <c r="H9" s="42" t="s">
        <v>23</v>
      </c>
      <c r="I9" s="42" t="s">
        <v>23</v>
      </c>
      <c r="J9" s="42" t="s">
        <v>21</v>
      </c>
      <c r="K9" s="42"/>
      <c r="L9" s="44"/>
      <c r="M9" s="44"/>
      <c r="N9" s="44"/>
      <c r="O9" s="44"/>
      <c r="P9" s="42" t="s">
        <v>21</v>
      </c>
      <c r="Q9" s="42"/>
      <c r="R9" s="44"/>
      <c r="S9" s="44"/>
      <c r="T9" s="44"/>
      <c r="U9" s="44"/>
      <c r="V9" s="42" t="s">
        <v>21</v>
      </c>
      <c r="W9" s="42"/>
      <c r="X9" s="44"/>
      <c r="Y9" s="44"/>
      <c r="Z9" s="44"/>
      <c r="AA9" s="44"/>
    </row>
    <row r="10" spans="2:27">
      <c r="B10" s="42" t="s">
        <v>22</v>
      </c>
      <c r="C10" s="42" t="s">
        <v>22</v>
      </c>
      <c r="D10" s="42" t="s">
        <v>22</v>
      </c>
      <c r="E10" s="42" t="s">
        <v>22</v>
      </c>
      <c r="F10" s="42" t="s">
        <v>22</v>
      </c>
      <c r="G10" s="42" t="s">
        <v>24</v>
      </c>
      <c r="H10" s="42" t="s">
        <v>25</v>
      </c>
      <c r="I10" s="42"/>
      <c r="J10" s="42" t="s">
        <v>230</v>
      </c>
      <c r="K10" s="42"/>
      <c r="L10" s="44"/>
      <c r="M10" s="44"/>
      <c r="N10" s="44"/>
      <c r="O10" s="44"/>
      <c r="P10" s="42" t="s">
        <v>230</v>
      </c>
      <c r="Q10" s="42"/>
      <c r="R10" s="44"/>
      <c r="S10" s="44"/>
      <c r="T10" s="44"/>
      <c r="U10" s="44"/>
      <c r="V10" s="42" t="s">
        <v>230</v>
      </c>
      <c r="W10" s="42"/>
      <c r="X10" s="44"/>
      <c r="Y10" s="44"/>
      <c r="Z10" s="44"/>
      <c r="AA10" s="44"/>
    </row>
    <row r="11" spans="2:27" ht="42.75">
      <c r="B11" s="6" t="s">
        <v>26</v>
      </c>
      <c r="C11" s="6" t="s">
        <v>27</v>
      </c>
      <c r="D11" s="6" t="s">
        <v>28</v>
      </c>
      <c r="E11" s="6" t="s">
        <v>31</v>
      </c>
      <c r="F11" s="6" t="s">
        <v>29</v>
      </c>
      <c r="G11" s="6" t="s">
        <v>30</v>
      </c>
      <c r="H11" s="6" t="s">
        <v>231</v>
      </c>
      <c r="I11" s="6" t="s">
        <v>232</v>
      </c>
      <c r="J11" s="4" t="s">
        <v>233</v>
      </c>
      <c r="K11" s="51" t="s">
        <v>234</v>
      </c>
      <c r="L11" s="52"/>
      <c r="M11" s="53"/>
      <c r="N11" s="53"/>
      <c r="O11" s="54"/>
      <c r="P11" s="4" t="s">
        <v>233</v>
      </c>
      <c r="Q11" s="51" t="s">
        <v>234</v>
      </c>
      <c r="R11" s="52"/>
      <c r="S11" s="53"/>
      <c r="T11" s="53"/>
      <c r="U11" s="54"/>
      <c r="V11" s="4" t="s">
        <v>233</v>
      </c>
      <c r="W11" s="51" t="s">
        <v>234</v>
      </c>
      <c r="X11" s="52"/>
      <c r="Y11" s="53"/>
      <c r="Z11" s="53"/>
      <c r="AA11" s="54"/>
    </row>
    <row r="12" spans="2:27">
      <c r="B12" s="5">
        <v>1</v>
      </c>
      <c r="C12" s="5" t="s">
        <v>33</v>
      </c>
      <c r="D12" s="5" t="s">
        <v>34</v>
      </c>
      <c r="E12" s="5" t="s">
        <v>33</v>
      </c>
      <c r="F12" s="5" t="s">
        <v>35</v>
      </c>
      <c r="G12" s="5" t="s">
        <v>47</v>
      </c>
      <c r="H12" s="5" t="s">
        <v>37</v>
      </c>
      <c r="I12" s="5" t="s">
        <v>37</v>
      </c>
      <c r="J12" s="5" t="s">
        <v>33</v>
      </c>
      <c r="K12" s="43" t="s">
        <v>33</v>
      </c>
      <c r="L12" s="42"/>
      <c r="M12" s="42"/>
      <c r="N12" s="42"/>
      <c r="O12" s="44"/>
      <c r="P12" s="5" t="s">
        <v>33</v>
      </c>
      <c r="Q12" s="43" t="s">
        <v>33</v>
      </c>
      <c r="R12" s="42"/>
      <c r="S12" s="42"/>
      <c r="T12" s="42"/>
      <c r="U12" s="44"/>
      <c r="V12" s="5" t="s">
        <v>33</v>
      </c>
      <c r="W12" s="43" t="s">
        <v>33</v>
      </c>
      <c r="X12" s="42"/>
      <c r="Y12" s="42"/>
      <c r="Z12" s="42"/>
      <c r="AA12" s="44"/>
    </row>
    <row r="13" spans="2:27" ht="409.5">
      <c r="B13" s="5">
        <v>2</v>
      </c>
      <c r="C13" s="5" t="s">
        <v>48</v>
      </c>
      <c r="D13" s="5" t="s">
        <v>49</v>
      </c>
      <c r="E13" s="5" t="s">
        <v>33</v>
      </c>
      <c r="F13" s="5" t="s">
        <v>50</v>
      </c>
      <c r="G13" s="5" t="s">
        <v>47</v>
      </c>
      <c r="H13" s="5" t="s">
        <v>37</v>
      </c>
      <c r="I13" s="5" t="s">
        <v>37</v>
      </c>
      <c r="J13" s="5" t="s">
        <v>33</v>
      </c>
      <c r="K13" s="43" t="s">
        <v>33</v>
      </c>
      <c r="L13" s="42"/>
      <c r="M13" s="42"/>
      <c r="N13" s="42"/>
      <c r="O13" s="44"/>
      <c r="P13" s="5" t="s">
        <v>33</v>
      </c>
      <c r="Q13" s="43" t="s">
        <v>33</v>
      </c>
      <c r="R13" s="42"/>
      <c r="S13" s="42"/>
      <c r="T13" s="42"/>
      <c r="U13" s="44"/>
      <c r="V13" s="5" t="s">
        <v>33</v>
      </c>
      <c r="W13" s="43" t="s">
        <v>33</v>
      </c>
      <c r="X13" s="42"/>
      <c r="Y13" s="42"/>
      <c r="Z13" s="42"/>
      <c r="AA13" s="44"/>
    </row>
    <row r="14" spans="2:27" ht="171">
      <c r="B14" s="5">
        <v>3</v>
      </c>
      <c r="C14" s="5" t="s">
        <v>51</v>
      </c>
      <c r="D14" s="5" t="s">
        <v>52</v>
      </c>
      <c r="E14" s="5" t="s">
        <v>33</v>
      </c>
      <c r="F14" s="5" t="s">
        <v>50</v>
      </c>
      <c r="G14" s="5" t="s">
        <v>53</v>
      </c>
      <c r="H14" s="5" t="s">
        <v>37</v>
      </c>
      <c r="I14" s="5" t="s">
        <v>37</v>
      </c>
      <c r="J14" s="5" t="s">
        <v>33</v>
      </c>
      <c r="K14" s="43" t="s">
        <v>33</v>
      </c>
      <c r="L14" s="42"/>
      <c r="M14" s="42"/>
      <c r="N14" s="42"/>
      <c r="O14" s="44"/>
      <c r="P14" s="5" t="s">
        <v>33</v>
      </c>
      <c r="Q14" s="43" t="s">
        <v>33</v>
      </c>
      <c r="R14" s="42"/>
      <c r="S14" s="42"/>
      <c r="T14" s="42"/>
      <c r="U14" s="44"/>
      <c r="V14" s="5" t="s">
        <v>33</v>
      </c>
      <c r="W14" s="43" t="s">
        <v>33</v>
      </c>
      <c r="X14" s="42"/>
      <c r="Y14" s="42"/>
      <c r="Z14" s="42"/>
      <c r="AA14" s="44"/>
    </row>
    <row r="15" spans="2:27">
      <c r="B15" s="3">
        <v>4</v>
      </c>
      <c r="C15" s="3" t="s">
        <v>33</v>
      </c>
      <c r="D15" s="3" t="s">
        <v>54</v>
      </c>
      <c r="E15" s="3" t="s">
        <v>33</v>
      </c>
      <c r="F15" s="3" t="s">
        <v>33</v>
      </c>
      <c r="G15" s="3" t="s">
        <v>235</v>
      </c>
      <c r="H15" s="3" t="s">
        <v>37</v>
      </c>
      <c r="I15" s="3" t="s">
        <v>37</v>
      </c>
    </row>
    <row r="16" spans="2:27">
      <c r="B16" s="3">
        <v>5</v>
      </c>
      <c r="C16" s="3" t="s">
        <v>33</v>
      </c>
      <c r="D16" s="3" t="s">
        <v>55</v>
      </c>
      <c r="E16" s="3" t="s">
        <v>33</v>
      </c>
      <c r="F16" s="3" t="s">
        <v>50</v>
      </c>
      <c r="G16" s="3" t="s">
        <v>47</v>
      </c>
      <c r="H16" s="3" t="s">
        <v>37</v>
      </c>
      <c r="I16" s="3" t="s">
        <v>37</v>
      </c>
    </row>
    <row r="17" spans="2:9">
      <c r="B17" s="3">
        <v>6</v>
      </c>
      <c r="C17" s="3" t="s">
        <v>56</v>
      </c>
      <c r="D17" s="3" t="s">
        <v>57</v>
      </c>
      <c r="E17" s="3" t="s">
        <v>33</v>
      </c>
      <c r="F17" s="3" t="s">
        <v>50</v>
      </c>
      <c r="G17" s="3" t="s">
        <v>47</v>
      </c>
      <c r="H17" s="3" t="s">
        <v>37</v>
      </c>
      <c r="I17" s="3" t="s">
        <v>37</v>
      </c>
    </row>
    <row r="18" spans="2:9">
      <c r="B18" s="3">
        <v>7</v>
      </c>
      <c r="C18" s="3" t="s">
        <v>33</v>
      </c>
      <c r="D18" s="3" t="s">
        <v>58</v>
      </c>
      <c r="E18" s="3" t="s">
        <v>33</v>
      </c>
      <c r="F18" s="3" t="s">
        <v>50</v>
      </c>
      <c r="G18" s="3" t="s">
        <v>47</v>
      </c>
      <c r="H18" s="3" t="s">
        <v>37</v>
      </c>
      <c r="I18" s="3" t="s">
        <v>37</v>
      </c>
    </row>
    <row r="19" spans="2:9">
      <c r="B19" s="3">
        <v>8</v>
      </c>
      <c r="C19" s="3" t="s">
        <v>33</v>
      </c>
      <c r="D19" s="3" t="s">
        <v>38</v>
      </c>
      <c r="E19" s="3" t="s">
        <v>33</v>
      </c>
      <c r="F19" s="3" t="s">
        <v>35</v>
      </c>
      <c r="G19" s="3" t="s">
        <v>47</v>
      </c>
      <c r="H19" s="3" t="s">
        <v>37</v>
      </c>
      <c r="I19" s="3" t="s">
        <v>37</v>
      </c>
    </row>
    <row r="20" spans="2:9">
      <c r="B20" s="3">
        <v>9</v>
      </c>
      <c r="C20" s="3" t="s">
        <v>33</v>
      </c>
      <c r="D20" s="3" t="s">
        <v>59</v>
      </c>
      <c r="E20" s="3" t="s">
        <v>33</v>
      </c>
      <c r="F20" s="3" t="s">
        <v>33</v>
      </c>
      <c r="G20" s="3" t="s">
        <v>235</v>
      </c>
      <c r="H20" s="3" t="s">
        <v>37</v>
      </c>
      <c r="I20" s="3" t="s">
        <v>37</v>
      </c>
    </row>
    <row r="21" spans="2:9">
      <c r="B21" s="3">
        <v>10</v>
      </c>
      <c r="C21" s="3" t="s">
        <v>60</v>
      </c>
      <c r="D21" s="3" t="s">
        <v>61</v>
      </c>
      <c r="E21" s="3" t="s">
        <v>33</v>
      </c>
      <c r="F21" s="3" t="s">
        <v>62</v>
      </c>
      <c r="G21" s="3" t="s">
        <v>63</v>
      </c>
      <c r="H21" s="3" t="s">
        <v>37</v>
      </c>
      <c r="I21" s="3" t="s">
        <v>37</v>
      </c>
    </row>
    <row r="22" spans="2:9">
      <c r="B22" s="3">
        <v>11</v>
      </c>
      <c r="C22" s="3" t="s">
        <v>64</v>
      </c>
      <c r="D22" s="3" t="s">
        <v>65</v>
      </c>
      <c r="E22" s="3" t="s">
        <v>33</v>
      </c>
      <c r="F22" s="3" t="s">
        <v>62</v>
      </c>
      <c r="G22" s="3" t="s">
        <v>66</v>
      </c>
      <c r="H22" s="3" t="s">
        <v>37</v>
      </c>
      <c r="I22" s="3" t="s">
        <v>37</v>
      </c>
    </row>
    <row r="23" spans="2:9">
      <c r="B23" s="3">
        <v>12</v>
      </c>
      <c r="C23" s="3" t="s">
        <v>67</v>
      </c>
      <c r="D23" s="3" t="s">
        <v>68</v>
      </c>
      <c r="E23" s="3" t="s">
        <v>33</v>
      </c>
      <c r="F23" s="3" t="s">
        <v>69</v>
      </c>
      <c r="G23" s="3" t="s">
        <v>66</v>
      </c>
      <c r="H23" s="3" t="s">
        <v>37</v>
      </c>
      <c r="I23" s="3" t="s">
        <v>37</v>
      </c>
    </row>
    <row r="24" spans="2:9">
      <c r="B24" s="3">
        <v>13</v>
      </c>
      <c r="C24" s="3" t="s">
        <v>70</v>
      </c>
      <c r="D24" s="3" t="s">
        <v>71</v>
      </c>
      <c r="E24" s="3" t="s">
        <v>33</v>
      </c>
      <c r="F24" s="3" t="s">
        <v>33</v>
      </c>
      <c r="G24" s="3" t="s">
        <v>235</v>
      </c>
      <c r="H24" s="3" t="s">
        <v>37</v>
      </c>
      <c r="I24" s="3" t="s">
        <v>37</v>
      </c>
    </row>
    <row r="25" spans="2:9">
      <c r="B25" s="3">
        <v>14</v>
      </c>
      <c r="C25" s="3" t="s">
        <v>60</v>
      </c>
      <c r="D25" s="3" t="s">
        <v>72</v>
      </c>
      <c r="E25" s="3" t="s">
        <v>33</v>
      </c>
      <c r="F25" s="3" t="s">
        <v>62</v>
      </c>
      <c r="G25" s="3" t="s">
        <v>73</v>
      </c>
      <c r="H25" s="3" t="s">
        <v>37</v>
      </c>
      <c r="I25" s="3" t="s">
        <v>37</v>
      </c>
    </row>
    <row r="26" spans="2:9">
      <c r="B26" s="3">
        <v>15</v>
      </c>
      <c r="C26" s="3" t="s">
        <v>64</v>
      </c>
      <c r="D26" s="3" t="s">
        <v>74</v>
      </c>
      <c r="E26" s="3" t="s">
        <v>33</v>
      </c>
      <c r="F26" s="3" t="s">
        <v>62</v>
      </c>
      <c r="G26" s="3" t="s">
        <v>75</v>
      </c>
      <c r="H26" s="3" t="s">
        <v>37</v>
      </c>
      <c r="I26" s="3" t="s">
        <v>37</v>
      </c>
    </row>
    <row r="27" spans="2:9">
      <c r="B27" s="3">
        <v>16</v>
      </c>
      <c r="C27" s="3" t="s">
        <v>76</v>
      </c>
      <c r="D27" s="3" t="s">
        <v>77</v>
      </c>
      <c r="E27" s="3" t="s">
        <v>33</v>
      </c>
      <c r="F27" s="3" t="s">
        <v>62</v>
      </c>
      <c r="G27" s="3" t="s">
        <v>53</v>
      </c>
      <c r="H27" s="3" t="s">
        <v>37</v>
      </c>
      <c r="I27" s="3" t="s">
        <v>37</v>
      </c>
    </row>
    <row r="28" spans="2:9">
      <c r="B28" s="3">
        <v>17</v>
      </c>
      <c r="C28" s="3" t="s">
        <v>78</v>
      </c>
      <c r="D28" s="3" t="s">
        <v>79</v>
      </c>
      <c r="E28" s="3" t="s">
        <v>33</v>
      </c>
      <c r="F28" s="3" t="s">
        <v>62</v>
      </c>
      <c r="G28" s="3" t="s">
        <v>73</v>
      </c>
      <c r="H28" s="3" t="s">
        <v>37</v>
      </c>
      <c r="I28" s="3" t="s">
        <v>37</v>
      </c>
    </row>
    <row r="29" spans="2:9">
      <c r="B29" s="3">
        <v>18</v>
      </c>
      <c r="C29" s="3" t="s">
        <v>80</v>
      </c>
      <c r="D29" s="3" t="s">
        <v>81</v>
      </c>
      <c r="E29" s="3" t="s">
        <v>33</v>
      </c>
      <c r="F29" s="3" t="s">
        <v>33</v>
      </c>
      <c r="G29" s="3" t="s">
        <v>235</v>
      </c>
      <c r="H29" s="3" t="s">
        <v>37</v>
      </c>
      <c r="I29" s="3" t="s">
        <v>37</v>
      </c>
    </row>
    <row r="30" spans="2:9">
      <c r="B30" s="3">
        <v>19</v>
      </c>
      <c r="C30" s="3" t="s">
        <v>60</v>
      </c>
      <c r="D30" s="3" t="s">
        <v>82</v>
      </c>
      <c r="E30" s="3" t="s">
        <v>33</v>
      </c>
      <c r="F30" s="3" t="s">
        <v>83</v>
      </c>
      <c r="G30" s="3" t="s">
        <v>73</v>
      </c>
      <c r="H30" s="3" t="s">
        <v>37</v>
      </c>
      <c r="I30" s="3" t="s">
        <v>37</v>
      </c>
    </row>
    <row r="31" spans="2:9">
      <c r="B31" s="3">
        <v>20</v>
      </c>
      <c r="C31" s="3" t="s">
        <v>64</v>
      </c>
      <c r="D31" s="3" t="s">
        <v>84</v>
      </c>
      <c r="E31" s="3" t="s">
        <v>33</v>
      </c>
      <c r="F31" s="3" t="s">
        <v>83</v>
      </c>
      <c r="G31" s="3" t="s">
        <v>75</v>
      </c>
      <c r="H31" s="3" t="s">
        <v>37</v>
      </c>
      <c r="I31" s="3" t="s">
        <v>37</v>
      </c>
    </row>
    <row r="32" spans="2:9">
      <c r="B32" s="3">
        <v>21</v>
      </c>
      <c r="C32" s="3" t="s">
        <v>76</v>
      </c>
      <c r="D32" s="3" t="s">
        <v>85</v>
      </c>
      <c r="E32" s="3" t="s">
        <v>33</v>
      </c>
      <c r="F32" s="3" t="s">
        <v>83</v>
      </c>
      <c r="G32" s="3" t="s">
        <v>73</v>
      </c>
      <c r="H32" s="3" t="s">
        <v>37</v>
      </c>
      <c r="I32" s="3" t="s">
        <v>37</v>
      </c>
    </row>
    <row r="33" spans="2:9">
      <c r="B33" s="3">
        <v>22</v>
      </c>
      <c r="C33" s="3" t="s">
        <v>86</v>
      </c>
      <c r="D33" s="3" t="s">
        <v>87</v>
      </c>
      <c r="E33" s="3" t="s">
        <v>33</v>
      </c>
      <c r="F33" s="3" t="s">
        <v>33</v>
      </c>
      <c r="G33" s="3" t="s">
        <v>235</v>
      </c>
      <c r="H33" s="3" t="s">
        <v>37</v>
      </c>
      <c r="I33" s="3" t="s">
        <v>37</v>
      </c>
    </row>
    <row r="34" spans="2:9">
      <c r="B34" s="3">
        <v>23</v>
      </c>
      <c r="C34" s="3" t="s">
        <v>33</v>
      </c>
      <c r="D34" s="3" t="s">
        <v>88</v>
      </c>
      <c r="E34" s="3" t="s">
        <v>33</v>
      </c>
      <c r="F34" s="3" t="s">
        <v>83</v>
      </c>
      <c r="G34" s="3" t="s">
        <v>75</v>
      </c>
      <c r="H34" s="3" t="s">
        <v>37</v>
      </c>
      <c r="I34" s="3" t="s">
        <v>37</v>
      </c>
    </row>
    <row r="35" spans="2:9">
      <c r="B35" s="3">
        <v>24</v>
      </c>
      <c r="C35" s="3" t="s">
        <v>33</v>
      </c>
      <c r="D35" s="3" t="s">
        <v>89</v>
      </c>
      <c r="E35" s="3" t="s">
        <v>33</v>
      </c>
      <c r="F35" s="3" t="s">
        <v>83</v>
      </c>
      <c r="G35" s="3" t="s">
        <v>73</v>
      </c>
      <c r="H35" s="3" t="s">
        <v>37</v>
      </c>
      <c r="I35" s="3" t="s">
        <v>37</v>
      </c>
    </row>
    <row r="36" spans="2:9">
      <c r="B36" s="3">
        <v>25</v>
      </c>
      <c r="C36" s="3" t="s">
        <v>90</v>
      </c>
      <c r="D36" s="3" t="s">
        <v>91</v>
      </c>
      <c r="E36" s="3" t="s">
        <v>33</v>
      </c>
      <c r="F36" s="3" t="s">
        <v>62</v>
      </c>
      <c r="G36" s="3" t="s">
        <v>92</v>
      </c>
      <c r="H36" s="3" t="s">
        <v>37</v>
      </c>
      <c r="I36" s="3" t="s">
        <v>37</v>
      </c>
    </row>
    <row r="37" spans="2:9">
      <c r="B37" s="3">
        <v>26</v>
      </c>
      <c r="C37" s="3" t="s">
        <v>93</v>
      </c>
      <c r="D37" s="3" t="s">
        <v>94</v>
      </c>
      <c r="E37" s="3" t="s">
        <v>33</v>
      </c>
      <c r="F37" s="3" t="s">
        <v>83</v>
      </c>
      <c r="G37" s="3" t="s">
        <v>47</v>
      </c>
      <c r="H37" s="3" t="s">
        <v>37</v>
      </c>
      <c r="I37" s="3" t="s">
        <v>37</v>
      </c>
    </row>
    <row r="38" spans="2:9">
      <c r="B38" s="3">
        <v>27</v>
      </c>
      <c r="C38" s="3" t="s">
        <v>95</v>
      </c>
      <c r="D38" s="3" t="s">
        <v>96</v>
      </c>
      <c r="E38" s="3" t="s">
        <v>33</v>
      </c>
      <c r="F38" s="3" t="s">
        <v>97</v>
      </c>
      <c r="G38" s="3" t="s">
        <v>98</v>
      </c>
      <c r="H38" s="3" t="s">
        <v>37</v>
      </c>
      <c r="I38" s="3" t="s">
        <v>37</v>
      </c>
    </row>
    <row r="39" spans="2:9">
      <c r="B39" s="3">
        <v>28</v>
      </c>
      <c r="C39" s="3" t="s">
        <v>99</v>
      </c>
      <c r="D39" s="3" t="s">
        <v>100</v>
      </c>
      <c r="E39" s="3" t="s">
        <v>33</v>
      </c>
      <c r="F39" s="3" t="s">
        <v>97</v>
      </c>
      <c r="G39" s="3" t="s">
        <v>101</v>
      </c>
      <c r="H39" s="3" t="s">
        <v>37</v>
      </c>
      <c r="I39" s="3" t="s">
        <v>37</v>
      </c>
    </row>
    <row r="40" spans="2:9">
      <c r="B40" s="3">
        <v>29</v>
      </c>
      <c r="C40" s="3" t="s">
        <v>102</v>
      </c>
      <c r="D40" s="3" t="s">
        <v>103</v>
      </c>
      <c r="E40" s="3" t="s">
        <v>33</v>
      </c>
      <c r="F40" s="3" t="s">
        <v>83</v>
      </c>
      <c r="G40" s="3" t="s">
        <v>98</v>
      </c>
      <c r="H40" s="3" t="s">
        <v>37</v>
      </c>
      <c r="I40" s="3" t="s">
        <v>37</v>
      </c>
    </row>
    <row r="41" spans="2:9">
      <c r="B41" s="3">
        <v>30</v>
      </c>
      <c r="C41" s="3" t="s">
        <v>104</v>
      </c>
      <c r="D41" s="3" t="s">
        <v>105</v>
      </c>
      <c r="E41" s="3" t="s">
        <v>33</v>
      </c>
      <c r="F41" s="3" t="s">
        <v>83</v>
      </c>
      <c r="G41" s="3" t="s">
        <v>47</v>
      </c>
      <c r="H41" s="3" t="s">
        <v>37</v>
      </c>
      <c r="I41" s="3" t="s">
        <v>37</v>
      </c>
    </row>
    <row r="42" spans="2:9">
      <c r="B42" s="3">
        <v>31</v>
      </c>
      <c r="C42" s="3" t="s">
        <v>106</v>
      </c>
      <c r="D42" s="3" t="s">
        <v>107</v>
      </c>
      <c r="E42" s="3" t="s">
        <v>33</v>
      </c>
      <c r="F42" s="3" t="s">
        <v>83</v>
      </c>
      <c r="G42" s="3" t="s">
        <v>73</v>
      </c>
      <c r="H42" s="3" t="s">
        <v>37</v>
      </c>
      <c r="I42" s="3" t="s">
        <v>37</v>
      </c>
    </row>
    <row r="43" spans="2:9">
      <c r="B43" s="3">
        <v>32</v>
      </c>
      <c r="C43" s="3" t="s">
        <v>108</v>
      </c>
      <c r="D43" s="3" t="s">
        <v>109</v>
      </c>
      <c r="E43" s="3" t="s">
        <v>33</v>
      </c>
      <c r="F43" s="3" t="s">
        <v>83</v>
      </c>
      <c r="G43" s="3" t="s">
        <v>75</v>
      </c>
      <c r="H43" s="3" t="s">
        <v>37</v>
      </c>
      <c r="I43" s="3" t="s">
        <v>37</v>
      </c>
    </row>
    <row r="44" spans="2:9">
      <c r="B44" s="3">
        <v>33</v>
      </c>
      <c r="C44" s="3" t="s">
        <v>110</v>
      </c>
      <c r="D44" s="3" t="s">
        <v>111</v>
      </c>
      <c r="E44" s="3" t="s">
        <v>33</v>
      </c>
      <c r="F44" s="3" t="s">
        <v>97</v>
      </c>
      <c r="G44" s="3" t="s">
        <v>112</v>
      </c>
      <c r="H44" s="3" t="s">
        <v>37</v>
      </c>
      <c r="I44" s="3" t="s">
        <v>37</v>
      </c>
    </row>
    <row r="45" spans="2:9">
      <c r="B45" s="3">
        <v>34</v>
      </c>
      <c r="C45" s="3" t="s">
        <v>113</v>
      </c>
      <c r="D45" s="3" t="s">
        <v>114</v>
      </c>
      <c r="E45" s="3" t="s">
        <v>33</v>
      </c>
      <c r="F45" s="3" t="s">
        <v>33</v>
      </c>
      <c r="G45" s="3" t="s">
        <v>235</v>
      </c>
      <c r="H45" s="3" t="s">
        <v>37</v>
      </c>
      <c r="I45" s="3" t="s">
        <v>37</v>
      </c>
    </row>
    <row r="46" spans="2:9">
      <c r="B46" s="3">
        <v>35</v>
      </c>
      <c r="C46" s="3" t="s">
        <v>64</v>
      </c>
      <c r="D46" s="3" t="s">
        <v>115</v>
      </c>
      <c r="E46" s="3" t="s">
        <v>33</v>
      </c>
      <c r="F46" s="3" t="s">
        <v>50</v>
      </c>
      <c r="G46" s="3" t="s">
        <v>47</v>
      </c>
      <c r="H46" s="3" t="s">
        <v>37</v>
      </c>
      <c r="I46" s="3" t="s">
        <v>37</v>
      </c>
    </row>
    <row r="47" spans="2:9">
      <c r="B47" s="3">
        <v>36</v>
      </c>
      <c r="C47" s="3" t="s">
        <v>76</v>
      </c>
      <c r="D47" s="3" t="s">
        <v>116</v>
      </c>
      <c r="E47" s="3" t="s">
        <v>33</v>
      </c>
      <c r="F47" s="3" t="s">
        <v>50</v>
      </c>
      <c r="G47" s="3" t="s">
        <v>53</v>
      </c>
      <c r="H47" s="3" t="s">
        <v>37</v>
      </c>
      <c r="I47" s="3" t="s">
        <v>37</v>
      </c>
    </row>
    <row r="48" spans="2:9">
      <c r="B48" s="3">
        <v>37</v>
      </c>
      <c r="C48" s="3" t="s">
        <v>117</v>
      </c>
      <c r="D48" s="3" t="s">
        <v>118</v>
      </c>
      <c r="E48" s="3" t="s">
        <v>33</v>
      </c>
      <c r="F48" s="3" t="s">
        <v>33</v>
      </c>
      <c r="G48" s="3" t="s">
        <v>235</v>
      </c>
      <c r="H48" s="3" t="s">
        <v>37</v>
      </c>
      <c r="I48" s="3" t="s">
        <v>37</v>
      </c>
    </row>
    <row r="49" spans="2:9">
      <c r="B49" s="3">
        <v>38</v>
      </c>
      <c r="C49" s="3" t="s">
        <v>60</v>
      </c>
      <c r="D49" s="3" t="s">
        <v>119</v>
      </c>
      <c r="E49" s="3" t="s">
        <v>33</v>
      </c>
      <c r="F49" s="3" t="s">
        <v>83</v>
      </c>
      <c r="G49" s="3" t="s">
        <v>120</v>
      </c>
      <c r="H49" s="3" t="s">
        <v>37</v>
      </c>
      <c r="I49" s="3" t="s">
        <v>37</v>
      </c>
    </row>
    <row r="50" spans="2:9">
      <c r="B50" s="3">
        <v>39</v>
      </c>
      <c r="C50" s="3" t="s">
        <v>64</v>
      </c>
      <c r="D50" s="3" t="s">
        <v>121</v>
      </c>
      <c r="E50" s="3" t="s">
        <v>33</v>
      </c>
      <c r="F50" s="3" t="s">
        <v>83</v>
      </c>
      <c r="G50" s="3" t="s">
        <v>120</v>
      </c>
      <c r="H50" s="3" t="s">
        <v>37</v>
      </c>
      <c r="I50" s="3" t="s">
        <v>37</v>
      </c>
    </row>
    <row r="51" spans="2:9">
      <c r="B51" s="3">
        <v>40</v>
      </c>
      <c r="C51" s="3" t="s">
        <v>76</v>
      </c>
      <c r="D51" s="3" t="s">
        <v>122</v>
      </c>
      <c r="E51" s="3" t="s">
        <v>33</v>
      </c>
      <c r="F51" s="3" t="s">
        <v>83</v>
      </c>
      <c r="G51" s="3" t="s">
        <v>75</v>
      </c>
      <c r="H51" s="3" t="s">
        <v>37</v>
      </c>
      <c r="I51" s="3" t="s">
        <v>37</v>
      </c>
    </row>
    <row r="52" spans="2:9">
      <c r="B52" s="3">
        <v>41</v>
      </c>
      <c r="C52" s="3" t="s">
        <v>123</v>
      </c>
      <c r="D52" s="3" t="s">
        <v>124</v>
      </c>
      <c r="E52" s="3" t="s">
        <v>33</v>
      </c>
      <c r="F52" s="3" t="s">
        <v>33</v>
      </c>
      <c r="G52" s="3" t="s">
        <v>235</v>
      </c>
      <c r="H52" s="3" t="s">
        <v>37</v>
      </c>
      <c r="I52" s="3" t="s">
        <v>37</v>
      </c>
    </row>
    <row r="53" spans="2:9">
      <c r="B53" s="3">
        <v>42</v>
      </c>
      <c r="C53" s="3" t="s">
        <v>60</v>
      </c>
      <c r="D53" s="3" t="s">
        <v>88</v>
      </c>
      <c r="E53" s="3" t="s">
        <v>33</v>
      </c>
      <c r="F53" s="3" t="s">
        <v>83</v>
      </c>
      <c r="G53" s="3" t="s">
        <v>125</v>
      </c>
      <c r="H53" s="3" t="s">
        <v>37</v>
      </c>
      <c r="I53" s="3" t="s">
        <v>37</v>
      </c>
    </row>
    <row r="54" spans="2:9">
      <c r="B54" s="3">
        <v>43</v>
      </c>
      <c r="C54" s="3" t="s">
        <v>64</v>
      </c>
      <c r="D54" s="3" t="s">
        <v>89</v>
      </c>
      <c r="E54" s="3" t="s">
        <v>33</v>
      </c>
      <c r="F54" s="3" t="s">
        <v>83</v>
      </c>
      <c r="G54" s="3" t="s">
        <v>73</v>
      </c>
      <c r="H54" s="3" t="s">
        <v>37</v>
      </c>
      <c r="I54" s="3" t="s">
        <v>37</v>
      </c>
    </row>
    <row r="55" spans="2:9">
      <c r="B55" s="3">
        <v>44</v>
      </c>
      <c r="C55" s="3" t="s">
        <v>76</v>
      </c>
      <c r="D55" s="3" t="s">
        <v>126</v>
      </c>
      <c r="E55" s="3" t="s">
        <v>33</v>
      </c>
      <c r="F55" s="3" t="s">
        <v>83</v>
      </c>
      <c r="G55" s="3" t="s">
        <v>73</v>
      </c>
      <c r="H55" s="3" t="s">
        <v>37</v>
      </c>
      <c r="I55" s="3" t="s">
        <v>37</v>
      </c>
    </row>
    <row r="56" spans="2:9">
      <c r="B56" s="3">
        <v>45</v>
      </c>
      <c r="C56" s="3" t="s">
        <v>127</v>
      </c>
      <c r="D56" s="3" t="s">
        <v>128</v>
      </c>
      <c r="E56" s="3" t="s">
        <v>33</v>
      </c>
      <c r="F56" s="3" t="s">
        <v>83</v>
      </c>
      <c r="G56" s="3" t="s">
        <v>129</v>
      </c>
      <c r="H56" s="3" t="s">
        <v>37</v>
      </c>
      <c r="I56" s="3" t="s">
        <v>37</v>
      </c>
    </row>
    <row r="57" spans="2:9">
      <c r="B57" s="3">
        <v>46</v>
      </c>
      <c r="C57" s="3" t="s">
        <v>130</v>
      </c>
      <c r="D57" s="3" t="s">
        <v>131</v>
      </c>
      <c r="E57" s="3" t="s">
        <v>33</v>
      </c>
      <c r="F57" s="3" t="s">
        <v>62</v>
      </c>
      <c r="G57" s="3" t="s">
        <v>132</v>
      </c>
      <c r="H57" s="3" t="s">
        <v>37</v>
      </c>
      <c r="I57" s="3" t="s">
        <v>37</v>
      </c>
    </row>
    <row r="58" spans="2:9">
      <c r="B58" s="3">
        <v>47</v>
      </c>
      <c r="C58" s="3" t="s">
        <v>133</v>
      </c>
      <c r="D58" s="3" t="s">
        <v>94</v>
      </c>
      <c r="E58" s="3" t="s">
        <v>33</v>
      </c>
      <c r="F58" s="3" t="s">
        <v>83</v>
      </c>
      <c r="G58" s="3" t="s">
        <v>134</v>
      </c>
      <c r="H58" s="3" t="s">
        <v>37</v>
      </c>
      <c r="I58" s="3" t="s">
        <v>37</v>
      </c>
    </row>
    <row r="59" spans="2:9">
      <c r="B59" s="3">
        <v>48</v>
      </c>
      <c r="C59" s="3" t="s">
        <v>135</v>
      </c>
      <c r="D59" s="3" t="s">
        <v>136</v>
      </c>
      <c r="E59" s="3" t="s">
        <v>33</v>
      </c>
      <c r="F59" s="3" t="s">
        <v>97</v>
      </c>
      <c r="G59" s="3" t="s">
        <v>137</v>
      </c>
      <c r="H59" s="3" t="s">
        <v>37</v>
      </c>
      <c r="I59" s="3" t="s">
        <v>37</v>
      </c>
    </row>
    <row r="60" spans="2:9">
      <c r="B60" s="3">
        <v>49</v>
      </c>
      <c r="C60" s="3" t="s">
        <v>138</v>
      </c>
      <c r="D60" s="3" t="s">
        <v>139</v>
      </c>
      <c r="E60" s="3" t="s">
        <v>33</v>
      </c>
      <c r="F60" s="3" t="s">
        <v>83</v>
      </c>
      <c r="G60" s="3" t="s">
        <v>140</v>
      </c>
      <c r="H60" s="3" t="s">
        <v>37</v>
      </c>
      <c r="I60" s="3" t="s">
        <v>37</v>
      </c>
    </row>
    <row r="61" spans="2:9">
      <c r="B61" s="3">
        <v>50</v>
      </c>
      <c r="C61" s="3" t="s">
        <v>141</v>
      </c>
      <c r="D61" s="3" t="s">
        <v>142</v>
      </c>
      <c r="E61" s="3" t="s">
        <v>33</v>
      </c>
      <c r="F61" s="3" t="s">
        <v>83</v>
      </c>
      <c r="G61" s="3" t="s">
        <v>47</v>
      </c>
      <c r="H61" s="3" t="s">
        <v>37</v>
      </c>
      <c r="I61" s="3" t="s">
        <v>37</v>
      </c>
    </row>
    <row r="62" spans="2:9">
      <c r="B62" s="3">
        <v>51</v>
      </c>
      <c r="C62" s="3" t="s">
        <v>143</v>
      </c>
      <c r="D62" s="3" t="s">
        <v>144</v>
      </c>
      <c r="E62" s="3" t="s">
        <v>33</v>
      </c>
      <c r="F62" s="3" t="s">
        <v>83</v>
      </c>
      <c r="G62" s="3" t="s">
        <v>47</v>
      </c>
      <c r="H62" s="3" t="s">
        <v>37</v>
      </c>
      <c r="I62" s="3" t="s">
        <v>37</v>
      </c>
    </row>
    <row r="63" spans="2:9">
      <c r="B63" s="3">
        <v>52</v>
      </c>
      <c r="C63" s="3" t="s">
        <v>145</v>
      </c>
      <c r="D63" s="3" t="s">
        <v>146</v>
      </c>
      <c r="E63" s="3" t="s">
        <v>33</v>
      </c>
      <c r="F63" s="3" t="s">
        <v>83</v>
      </c>
      <c r="G63" s="3" t="s">
        <v>129</v>
      </c>
      <c r="H63" s="3" t="s">
        <v>37</v>
      </c>
      <c r="I63" s="3" t="s">
        <v>37</v>
      </c>
    </row>
    <row r="64" spans="2:9">
      <c r="B64" s="3">
        <v>53</v>
      </c>
      <c r="C64" s="3" t="s">
        <v>147</v>
      </c>
      <c r="D64" s="3" t="s">
        <v>148</v>
      </c>
      <c r="E64" s="3" t="s">
        <v>33</v>
      </c>
      <c r="F64" s="3" t="s">
        <v>83</v>
      </c>
      <c r="G64" s="3" t="s">
        <v>125</v>
      </c>
      <c r="H64" s="3" t="s">
        <v>37</v>
      </c>
      <c r="I64" s="3" t="s">
        <v>37</v>
      </c>
    </row>
    <row r="65" spans="2:9">
      <c r="B65" s="3">
        <v>54</v>
      </c>
      <c r="C65" s="3" t="s">
        <v>60</v>
      </c>
      <c r="D65" s="3" t="s">
        <v>149</v>
      </c>
      <c r="E65" s="3" t="s">
        <v>33</v>
      </c>
      <c r="F65" s="3" t="s">
        <v>83</v>
      </c>
      <c r="G65" s="3" t="s">
        <v>150</v>
      </c>
      <c r="H65" s="3" t="s">
        <v>37</v>
      </c>
      <c r="I65" s="3" t="s">
        <v>37</v>
      </c>
    </row>
    <row r="66" spans="2:9">
      <c r="B66" s="3">
        <v>55</v>
      </c>
      <c r="C66" s="3" t="s">
        <v>151</v>
      </c>
      <c r="D66" s="3" t="s">
        <v>152</v>
      </c>
      <c r="E66" s="3" t="s">
        <v>33</v>
      </c>
      <c r="F66" s="3" t="s">
        <v>50</v>
      </c>
      <c r="G66" s="3" t="s">
        <v>47</v>
      </c>
      <c r="H66" s="3" t="s">
        <v>37</v>
      </c>
      <c r="I66" s="3" t="s">
        <v>37</v>
      </c>
    </row>
    <row r="67" spans="2:9">
      <c r="B67" s="3">
        <v>56</v>
      </c>
      <c r="C67" s="3" t="s">
        <v>153</v>
      </c>
      <c r="D67" s="3" t="s">
        <v>154</v>
      </c>
      <c r="E67" s="3" t="s">
        <v>33</v>
      </c>
      <c r="F67" s="3" t="s">
        <v>33</v>
      </c>
      <c r="G67" s="3" t="s">
        <v>235</v>
      </c>
      <c r="H67" s="3" t="s">
        <v>37</v>
      </c>
      <c r="I67" s="3" t="s">
        <v>37</v>
      </c>
    </row>
    <row r="68" spans="2:9">
      <c r="B68" s="3">
        <v>57</v>
      </c>
      <c r="C68" s="3" t="s">
        <v>60</v>
      </c>
      <c r="D68" s="3" t="s">
        <v>155</v>
      </c>
      <c r="E68" s="3" t="s">
        <v>33</v>
      </c>
      <c r="F68" s="3" t="s">
        <v>62</v>
      </c>
      <c r="G68" s="3" t="s">
        <v>75</v>
      </c>
      <c r="H68" s="3" t="s">
        <v>37</v>
      </c>
      <c r="I68" s="3" t="s">
        <v>37</v>
      </c>
    </row>
    <row r="69" spans="2:9">
      <c r="B69" s="3">
        <v>58</v>
      </c>
      <c r="C69" s="3" t="s">
        <v>64</v>
      </c>
      <c r="D69" s="3" t="s">
        <v>156</v>
      </c>
      <c r="E69" s="3" t="s">
        <v>33</v>
      </c>
      <c r="F69" s="3" t="s">
        <v>62</v>
      </c>
      <c r="G69" s="3" t="s">
        <v>157</v>
      </c>
      <c r="H69" s="3" t="s">
        <v>37</v>
      </c>
      <c r="I69" s="3" t="s">
        <v>37</v>
      </c>
    </row>
    <row r="70" spans="2:9">
      <c r="B70" s="3">
        <v>59</v>
      </c>
      <c r="C70" s="3" t="s">
        <v>76</v>
      </c>
      <c r="D70" s="3" t="s">
        <v>158</v>
      </c>
      <c r="E70" s="3" t="s">
        <v>33</v>
      </c>
      <c r="F70" s="3" t="s">
        <v>62</v>
      </c>
      <c r="G70" s="3" t="s">
        <v>73</v>
      </c>
      <c r="H70" s="3" t="s">
        <v>37</v>
      </c>
      <c r="I70" s="3" t="s">
        <v>37</v>
      </c>
    </row>
    <row r="71" spans="2:9">
      <c r="B71" s="3">
        <v>60</v>
      </c>
      <c r="C71" s="3" t="s">
        <v>78</v>
      </c>
      <c r="D71" s="3" t="s">
        <v>159</v>
      </c>
      <c r="E71" s="3" t="s">
        <v>33</v>
      </c>
      <c r="F71" s="3" t="s">
        <v>62</v>
      </c>
      <c r="G71" s="3" t="s">
        <v>73</v>
      </c>
      <c r="H71" s="3" t="s">
        <v>37</v>
      </c>
      <c r="I71" s="3" t="s">
        <v>37</v>
      </c>
    </row>
    <row r="72" spans="2:9">
      <c r="B72" s="3">
        <v>61</v>
      </c>
      <c r="C72" s="3" t="s">
        <v>160</v>
      </c>
      <c r="D72" s="3" t="s">
        <v>161</v>
      </c>
      <c r="E72" s="3" t="s">
        <v>33</v>
      </c>
      <c r="F72" s="3" t="s">
        <v>62</v>
      </c>
      <c r="G72" s="3" t="s">
        <v>75</v>
      </c>
      <c r="H72" s="3" t="s">
        <v>37</v>
      </c>
      <c r="I72" s="3" t="s">
        <v>37</v>
      </c>
    </row>
    <row r="73" spans="2:9">
      <c r="B73" s="3">
        <v>62</v>
      </c>
      <c r="C73" s="3" t="s">
        <v>162</v>
      </c>
      <c r="D73" s="3" t="s">
        <v>163</v>
      </c>
      <c r="E73" s="3" t="s">
        <v>33</v>
      </c>
      <c r="F73" s="3" t="s">
        <v>62</v>
      </c>
      <c r="G73" s="3" t="s">
        <v>53</v>
      </c>
      <c r="H73" s="3" t="s">
        <v>37</v>
      </c>
      <c r="I73" s="3" t="s">
        <v>37</v>
      </c>
    </row>
    <row r="74" spans="2:9">
      <c r="B74" s="3">
        <v>63</v>
      </c>
      <c r="C74" s="3" t="s">
        <v>164</v>
      </c>
      <c r="D74" s="3" t="s">
        <v>165</v>
      </c>
      <c r="E74" s="3" t="s">
        <v>33</v>
      </c>
      <c r="F74" s="3" t="s">
        <v>50</v>
      </c>
      <c r="G74" s="3" t="s">
        <v>53</v>
      </c>
      <c r="H74" s="3" t="s">
        <v>37</v>
      </c>
      <c r="I74" s="3" t="s">
        <v>37</v>
      </c>
    </row>
    <row r="75" spans="2:9">
      <c r="B75" s="3">
        <v>64</v>
      </c>
      <c r="C75" s="3" t="s">
        <v>33</v>
      </c>
      <c r="D75" s="3" t="s">
        <v>39</v>
      </c>
      <c r="E75" s="3" t="s">
        <v>33</v>
      </c>
      <c r="F75" s="3" t="s">
        <v>35</v>
      </c>
      <c r="G75" s="3" t="s">
        <v>47</v>
      </c>
      <c r="H75" s="3" t="s">
        <v>37</v>
      </c>
      <c r="I75" s="3" t="s">
        <v>37</v>
      </c>
    </row>
    <row r="76" spans="2:9">
      <c r="B76" s="3">
        <v>65</v>
      </c>
      <c r="C76" s="3" t="s">
        <v>67</v>
      </c>
      <c r="D76" s="3" t="s">
        <v>166</v>
      </c>
      <c r="E76" s="3" t="s">
        <v>33</v>
      </c>
      <c r="F76" s="3" t="s">
        <v>33</v>
      </c>
      <c r="G76" s="3" t="s">
        <v>235</v>
      </c>
      <c r="H76" s="3" t="s">
        <v>37</v>
      </c>
      <c r="I76" s="3" t="s">
        <v>37</v>
      </c>
    </row>
    <row r="77" spans="2:9">
      <c r="B77" s="3">
        <v>66</v>
      </c>
      <c r="C77" s="3" t="s">
        <v>167</v>
      </c>
      <c r="D77" s="3" t="s">
        <v>168</v>
      </c>
      <c r="E77" s="3" t="s">
        <v>33</v>
      </c>
      <c r="F77" s="3" t="s">
        <v>33</v>
      </c>
      <c r="G77" s="3" t="s">
        <v>235</v>
      </c>
      <c r="H77" s="3" t="s">
        <v>37</v>
      </c>
      <c r="I77" s="3" t="s">
        <v>37</v>
      </c>
    </row>
    <row r="78" spans="2:9">
      <c r="B78" s="3">
        <v>67</v>
      </c>
      <c r="C78" s="3" t="s">
        <v>33</v>
      </c>
      <c r="D78" s="3" t="s">
        <v>169</v>
      </c>
      <c r="E78" s="3" t="s">
        <v>33</v>
      </c>
      <c r="F78" s="3" t="s">
        <v>62</v>
      </c>
      <c r="G78" s="3" t="s">
        <v>170</v>
      </c>
      <c r="H78" s="3" t="s">
        <v>37</v>
      </c>
      <c r="I78" s="3" t="s">
        <v>37</v>
      </c>
    </row>
    <row r="79" spans="2:9">
      <c r="B79" s="3">
        <v>68</v>
      </c>
      <c r="C79" s="3" t="s">
        <v>33</v>
      </c>
      <c r="D79" s="3" t="s">
        <v>171</v>
      </c>
      <c r="E79" s="3" t="s">
        <v>33</v>
      </c>
      <c r="F79" s="3" t="s">
        <v>62</v>
      </c>
      <c r="G79" s="3" t="s">
        <v>75</v>
      </c>
      <c r="H79" s="3" t="s">
        <v>37</v>
      </c>
      <c r="I79" s="3" t="s">
        <v>37</v>
      </c>
    </row>
    <row r="80" spans="2:9">
      <c r="B80" s="3">
        <v>69</v>
      </c>
      <c r="C80" s="3" t="s">
        <v>33</v>
      </c>
      <c r="D80" s="3" t="s">
        <v>172</v>
      </c>
      <c r="E80" s="3" t="s">
        <v>33</v>
      </c>
      <c r="F80" s="3" t="s">
        <v>62</v>
      </c>
      <c r="G80" s="3" t="s">
        <v>157</v>
      </c>
      <c r="H80" s="3" t="s">
        <v>37</v>
      </c>
      <c r="I80" s="3" t="s">
        <v>37</v>
      </c>
    </row>
    <row r="81" spans="2:9">
      <c r="B81" s="3">
        <v>70</v>
      </c>
      <c r="C81" s="3" t="s">
        <v>33</v>
      </c>
      <c r="D81" s="3" t="s">
        <v>173</v>
      </c>
      <c r="E81" s="3" t="s">
        <v>33</v>
      </c>
      <c r="F81" s="3" t="s">
        <v>62</v>
      </c>
      <c r="G81" s="3" t="s">
        <v>125</v>
      </c>
      <c r="H81" s="3" t="s">
        <v>37</v>
      </c>
      <c r="I81" s="3" t="s">
        <v>37</v>
      </c>
    </row>
    <row r="82" spans="2:9">
      <c r="B82" s="3">
        <v>71</v>
      </c>
      <c r="C82" s="3" t="s">
        <v>33</v>
      </c>
      <c r="D82" s="3" t="s">
        <v>174</v>
      </c>
      <c r="E82" s="3" t="s">
        <v>33</v>
      </c>
      <c r="F82" s="3" t="s">
        <v>62</v>
      </c>
      <c r="G82" s="3" t="s">
        <v>157</v>
      </c>
      <c r="H82" s="3" t="s">
        <v>37</v>
      </c>
      <c r="I82" s="3" t="s">
        <v>37</v>
      </c>
    </row>
    <row r="83" spans="2:9">
      <c r="B83" s="3">
        <v>72</v>
      </c>
      <c r="C83" s="3" t="s">
        <v>33</v>
      </c>
      <c r="D83" s="3" t="s">
        <v>175</v>
      </c>
      <c r="E83" s="3" t="s">
        <v>33</v>
      </c>
      <c r="F83" s="3" t="s">
        <v>62</v>
      </c>
      <c r="G83" s="3" t="s">
        <v>176</v>
      </c>
      <c r="H83" s="3" t="s">
        <v>37</v>
      </c>
      <c r="I83" s="3" t="s">
        <v>37</v>
      </c>
    </row>
    <row r="84" spans="2:9">
      <c r="B84" s="3">
        <v>73</v>
      </c>
      <c r="C84" s="3" t="s">
        <v>33</v>
      </c>
      <c r="D84" s="3" t="s">
        <v>177</v>
      </c>
      <c r="E84" s="3" t="s">
        <v>33</v>
      </c>
      <c r="F84" s="3" t="s">
        <v>62</v>
      </c>
      <c r="G84" s="3" t="s">
        <v>75</v>
      </c>
      <c r="H84" s="3" t="s">
        <v>37</v>
      </c>
      <c r="I84" s="3" t="s">
        <v>37</v>
      </c>
    </row>
    <row r="85" spans="2:9">
      <c r="B85" s="3">
        <v>74</v>
      </c>
      <c r="C85" s="3" t="s">
        <v>70</v>
      </c>
      <c r="D85" s="3" t="s">
        <v>178</v>
      </c>
      <c r="E85" s="3" t="s">
        <v>33</v>
      </c>
      <c r="F85" s="3" t="s">
        <v>33</v>
      </c>
      <c r="G85" s="3" t="s">
        <v>235</v>
      </c>
      <c r="H85" s="3" t="s">
        <v>37</v>
      </c>
      <c r="I85" s="3" t="s">
        <v>37</v>
      </c>
    </row>
    <row r="86" spans="2:9">
      <c r="B86" s="3">
        <v>75</v>
      </c>
      <c r="C86" s="3" t="s">
        <v>33</v>
      </c>
      <c r="D86" s="3" t="s">
        <v>179</v>
      </c>
      <c r="E86" s="3" t="s">
        <v>33</v>
      </c>
      <c r="F86" s="3" t="s">
        <v>62</v>
      </c>
      <c r="G86" s="3" t="s">
        <v>170</v>
      </c>
      <c r="H86" s="3" t="s">
        <v>37</v>
      </c>
      <c r="I86" s="3" t="s">
        <v>37</v>
      </c>
    </row>
    <row r="87" spans="2:9">
      <c r="B87" s="3">
        <v>76</v>
      </c>
      <c r="C87" s="3" t="s">
        <v>33</v>
      </c>
      <c r="D87" s="3" t="s">
        <v>180</v>
      </c>
      <c r="E87" s="3" t="s">
        <v>33</v>
      </c>
      <c r="F87" s="3" t="s">
        <v>62</v>
      </c>
      <c r="G87" s="3" t="s">
        <v>75</v>
      </c>
      <c r="H87" s="3" t="s">
        <v>37</v>
      </c>
      <c r="I87" s="3" t="s">
        <v>37</v>
      </c>
    </row>
    <row r="88" spans="2:9">
      <c r="B88" s="3">
        <v>77</v>
      </c>
      <c r="C88" s="3" t="s">
        <v>33</v>
      </c>
      <c r="D88" s="3" t="s">
        <v>181</v>
      </c>
      <c r="E88" s="3" t="s">
        <v>33</v>
      </c>
      <c r="F88" s="3" t="s">
        <v>62</v>
      </c>
      <c r="G88" s="3" t="s">
        <v>157</v>
      </c>
      <c r="H88" s="3" t="s">
        <v>37</v>
      </c>
      <c r="I88" s="3" t="s">
        <v>37</v>
      </c>
    </row>
    <row r="89" spans="2:9">
      <c r="B89" s="3">
        <v>78</v>
      </c>
      <c r="C89" s="3" t="s">
        <v>33</v>
      </c>
      <c r="D89" s="3" t="s">
        <v>182</v>
      </c>
      <c r="E89" s="3" t="s">
        <v>33</v>
      </c>
      <c r="F89" s="3" t="s">
        <v>62</v>
      </c>
      <c r="G89" s="3" t="s">
        <v>125</v>
      </c>
      <c r="H89" s="3" t="s">
        <v>37</v>
      </c>
      <c r="I89" s="3" t="s">
        <v>37</v>
      </c>
    </row>
    <row r="90" spans="2:9">
      <c r="B90" s="3">
        <v>79</v>
      </c>
      <c r="C90" s="3" t="s">
        <v>33</v>
      </c>
      <c r="D90" s="3" t="s">
        <v>183</v>
      </c>
      <c r="E90" s="3" t="s">
        <v>33</v>
      </c>
      <c r="F90" s="3" t="s">
        <v>62</v>
      </c>
      <c r="G90" s="3" t="s">
        <v>157</v>
      </c>
      <c r="H90" s="3" t="s">
        <v>37</v>
      </c>
      <c r="I90" s="3" t="s">
        <v>37</v>
      </c>
    </row>
    <row r="91" spans="2:9">
      <c r="B91" s="3">
        <v>80</v>
      </c>
      <c r="C91" s="3" t="s">
        <v>33</v>
      </c>
      <c r="D91" s="3" t="s">
        <v>184</v>
      </c>
      <c r="E91" s="3" t="s">
        <v>33</v>
      </c>
      <c r="F91" s="3" t="s">
        <v>62</v>
      </c>
      <c r="G91" s="3" t="s">
        <v>176</v>
      </c>
      <c r="H91" s="3" t="s">
        <v>37</v>
      </c>
      <c r="I91" s="3" t="s">
        <v>37</v>
      </c>
    </row>
    <row r="92" spans="2:9">
      <c r="B92" s="3">
        <v>81</v>
      </c>
      <c r="C92" s="3" t="s">
        <v>33</v>
      </c>
      <c r="D92" s="3" t="s">
        <v>185</v>
      </c>
      <c r="E92" s="3" t="s">
        <v>33</v>
      </c>
      <c r="F92" s="3" t="s">
        <v>62</v>
      </c>
      <c r="G92" s="3" t="s">
        <v>75</v>
      </c>
      <c r="H92" s="3" t="s">
        <v>37</v>
      </c>
      <c r="I92" s="3" t="s">
        <v>37</v>
      </c>
    </row>
    <row r="93" spans="2:9">
      <c r="B93" s="3">
        <v>82</v>
      </c>
      <c r="C93" s="3" t="s">
        <v>80</v>
      </c>
      <c r="D93" s="3" t="s">
        <v>186</v>
      </c>
      <c r="E93" s="3" t="s">
        <v>33</v>
      </c>
      <c r="F93" s="3" t="s">
        <v>33</v>
      </c>
      <c r="G93" s="3" t="s">
        <v>235</v>
      </c>
      <c r="H93" s="3" t="s">
        <v>37</v>
      </c>
      <c r="I93" s="3" t="s">
        <v>37</v>
      </c>
    </row>
    <row r="94" spans="2:9">
      <c r="B94" s="3">
        <v>83</v>
      </c>
      <c r="C94" s="3" t="s">
        <v>33</v>
      </c>
      <c r="D94" s="3" t="s">
        <v>187</v>
      </c>
      <c r="E94" s="3" t="s">
        <v>33</v>
      </c>
      <c r="F94" s="3" t="s">
        <v>188</v>
      </c>
      <c r="G94" s="3" t="s">
        <v>47</v>
      </c>
      <c r="H94" s="3" t="s">
        <v>37</v>
      </c>
      <c r="I94" s="3" t="s">
        <v>37</v>
      </c>
    </row>
    <row r="95" spans="2:9">
      <c r="B95" s="3">
        <v>84</v>
      </c>
      <c r="C95" s="3" t="s">
        <v>33</v>
      </c>
      <c r="D95" s="3" t="s">
        <v>189</v>
      </c>
      <c r="E95" s="3" t="s">
        <v>33</v>
      </c>
      <c r="F95" s="3" t="s">
        <v>188</v>
      </c>
      <c r="G95" s="3" t="s">
        <v>47</v>
      </c>
      <c r="H95" s="3" t="s">
        <v>37</v>
      </c>
      <c r="I95" s="3" t="s">
        <v>37</v>
      </c>
    </row>
    <row r="96" spans="2:9">
      <c r="B96" s="3">
        <v>85</v>
      </c>
      <c r="C96" s="3" t="s">
        <v>190</v>
      </c>
      <c r="D96" s="3" t="s">
        <v>191</v>
      </c>
      <c r="E96" s="3" t="s">
        <v>33</v>
      </c>
      <c r="F96" s="3" t="s">
        <v>33</v>
      </c>
      <c r="G96" s="3" t="s">
        <v>235</v>
      </c>
      <c r="H96" s="3" t="s">
        <v>37</v>
      </c>
      <c r="I96" s="3" t="s">
        <v>37</v>
      </c>
    </row>
    <row r="97" spans="2:9">
      <c r="B97" s="3">
        <v>86</v>
      </c>
      <c r="C97" s="3" t="s">
        <v>33</v>
      </c>
      <c r="D97" s="3" t="s">
        <v>192</v>
      </c>
      <c r="E97" s="3" t="s">
        <v>33</v>
      </c>
      <c r="F97" s="3" t="s">
        <v>188</v>
      </c>
      <c r="G97" s="3" t="s">
        <v>47</v>
      </c>
      <c r="H97" s="3" t="s">
        <v>37</v>
      </c>
      <c r="I97" s="3" t="s">
        <v>37</v>
      </c>
    </row>
    <row r="98" spans="2:9">
      <c r="B98" s="3">
        <v>87</v>
      </c>
      <c r="C98" s="3" t="s">
        <v>33</v>
      </c>
      <c r="D98" s="3" t="s">
        <v>193</v>
      </c>
      <c r="E98" s="3" t="s">
        <v>33</v>
      </c>
      <c r="F98" s="3" t="s">
        <v>35</v>
      </c>
      <c r="G98" s="3" t="s">
        <v>194</v>
      </c>
      <c r="H98" s="3" t="s">
        <v>37</v>
      </c>
      <c r="I98" s="3" t="s">
        <v>37</v>
      </c>
    </row>
    <row r="99" spans="2:9">
      <c r="B99" s="3">
        <v>88</v>
      </c>
      <c r="C99" s="3" t="s">
        <v>33</v>
      </c>
      <c r="D99" s="3" t="s">
        <v>195</v>
      </c>
      <c r="E99" s="3" t="s">
        <v>33</v>
      </c>
      <c r="F99" s="3" t="s">
        <v>35</v>
      </c>
      <c r="G99" s="3" t="s">
        <v>53</v>
      </c>
      <c r="H99" s="3" t="s">
        <v>37</v>
      </c>
      <c r="I99" s="3" t="s">
        <v>37</v>
      </c>
    </row>
    <row r="100" spans="2:9">
      <c r="B100" s="3">
        <v>89</v>
      </c>
      <c r="C100" s="3" t="s">
        <v>110</v>
      </c>
      <c r="D100" s="3" t="s">
        <v>196</v>
      </c>
      <c r="E100" s="3" t="s">
        <v>33</v>
      </c>
      <c r="F100" s="3" t="s">
        <v>33</v>
      </c>
      <c r="G100" s="3" t="s">
        <v>235</v>
      </c>
      <c r="H100" s="3" t="s">
        <v>37</v>
      </c>
      <c r="I100" s="3" t="s">
        <v>37</v>
      </c>
    </row>
    <row r="101" spans="2:9">
      <c r="B101" s="3">
        <v>90</v>
      </c>
      <c r="C101" s="3" t="s">
        <v>33</v>
      </c>
      <c r="D101" s="3" t="s">
        <v>197</v>
      </c>
      <c r="E101" s="3" t="s">
        <v>33</v>
      </c>
      <c r="F101" s="3" t="s">
        <v>198</v>
      </c>
      <c r="G101" s="3" t="s">
        <v>47</v>
      </c>
      <c r="H101" s="3" t="s">
        <v>37</v>
      </c>
      <c r="I101" s="3" t="s">
        <v>37</v>
      </c>
    </row>
    <row r="102" spans="2:9">
      <c r="B102" s="3">
        <v>91</v>
      </c>
      <c r="C102" s="3" t="s">
        <v>113</v>
      </c>
      <c r="D102" s="3" t="s">
        <v>199</v>
      </c>
      <c r="E102" s="3" t="s">
        <v>33</v>
      </c>
      <c r="F102" s="3" t="s">
        <v>33</v>
      </c>
      <c r="G102" s="3" t="s">
        <v>235</v>
      </c>
      <c r="H102" s="3" t="s">
        <v>37</v>
      </c>
      <c r="I102" s="3" t="s">
        <v>37</v>
      </c>
    </row>
    <row r="103" spans="2:9">
      <c r="B103" s="3">
        <v>92</v>
      </c>
      <c r="C103" s="3" t="s">
        <v>33</v>
      </c>
      <c r="D103" s="3" t="s">
        <v>200</v>
      </c>
      <c r="E103" s="3" t="s">
        <v>33</v>
      </c>
      <c r="F103" s="3" t="s">
        <v>188</v>
      </c>
      <c r="G103" s="3" t="s">
        <v>47</v>
      </c>
      <c r="H103" s="3" t="s">
        <v>37</v>
      </c>
      <c r="I103" s="3" t="s">
        <v>37</v>
      </c>
    </row>
    <row r="104" spans="2:9">
      <c r="B104" s="3">
        <v>93</v>
      </c>
      <c r="C104" s="3" t="s">
        <v>117</v>
      </c>
      <c r="D104" s="3" t="s">
        <v>201</v>
      </c>
      <c r="E104" s="3" t="s">
        <v>33</v>
      </c>
      <c r="F104" s="3" t="s">
        <v>35</v>
      </c>
      <c r="G104" s="3" t="s">
        <v>47</v>
      </c>
      <c r="H104" s="3" t="s">
        <v>37</v>
      </c>
      <c r="I104" s="3" t="s">
        <v>37</v>
      </c>
    </row>
    <row r="105" spans="2:9">
      <c r="B105" s="3">
        <v>94</v>
      </c>
      <c r="C105" s="3" t="s">
        <v>135</v>
      </c>
      <c r="D105" s="3" t="s">
        <v>202</v>
      </c>
      <c r="E105" s="3" t="s">
        <v>33</v>
      </c>
      <c r="F105" s="3" t="s">
        <v>35</v>
      </c>
      <c r="G105" s="3" t="s">
        <v>47</v>
      </c>
      <c r="H105" s="3" t="s">
        <v>37</v>
      </c>
      <c r="I105" s="3" t="s">
        <v>37</v>
      </c>
    </row>
    <row r="106" spans="2:9">
      <c r="B106" s="3">
        <v>95</v>
      </c>
      <c r="C106" s="3" t="s">
        <v>138</v>
      </c>
      <c r="D106" s="3" t="s">
        <v>203</v>
      </c>
      <c r="E106" s="3" t="s">
        <v>33</v>
      </c>
      <c r="F106" s="3" t="s">
        <v>35</v>
      </c>
      <c r="G106" s="3" t="s">
        <v>53</v>
      </c>
      <c r="H106" s="3" t="s">
        <v>37</v>
      </c>
      <c r="I106" s="3" t="s">
        <v>37</v>
      </c>
    </row>
    <row r="107" spans="2:9">
      <c r="B107" s="3">
        <v>96</v>
      </c>
      <c r="C107" s="3" t="s">
        <v>141</v>
      </c>
      <c r="D107" s="3" t="s">
        <v>204</v>
      </c>
      <c r="E107" s="3" t="s">
        <v>33</v>
      </c>
      <c r="F107" s="3" t="s">
        <v>35</v>
      </c>
      <c r="G107" s="3" t="s">
        <v>47</v>
      </c>
      <c r="H107" s="3" t="s">
        <v>37</v>
      </c>
      <c r="I107" s="3" t="s">
        <v>37</v>
      </c>
    </row>
    <row r="108" spans="2:9">
      <c r="B108" s="3">
        <v>97</v>
      </c>
      <c r="C108" s="3" t="s">
        <v>143</v>
      </c>
      <c r="D108" s="3" t="s">
        <v>205</v>
      </c>
      <c r="E108" s="3" t="s">
        <v>33</v>
      </c>
      <c r="F108" s="3" t="s">
        <v>35</v>
      </c>
      <c r="G108" s="3" t="s">
        <v>47</v>
      </c>
      <c r="H108" s="3" t="s">
        <v>37</v>
      </c>
      <c r="I108" s="3" t="s">
        <v>37</v>
      </c>
    </row>
    <row r="109" spans="2:9">
      <c r="B109" s="3">
        <v>98</v>
      </c>
      <c r="C109" s="3" t="s">
        <v>145</v>
      </c>
      <c r="D109" s="3" t="s">
        <v>206</v>
      </c>
      <c r="E109" s="3" t="s">
        <v>33</v>
      </c>
      <c r="F109" s="3" t="s">
        <v>207</v>
      </c>
      <c r="G109" s="3" t="s">
        <v>47</v>
      </c>
      <c r="H109" s="3" t="s">
        <v>37</v>
      </c>
      <c r="I109" s="3" t="s">
        <v>37</v>
      </c>
    </row>
    <row r="110" spans="2:9">
      <c r="B110" s="3">
        <v>99</v>
      </c>
      <c r="C110" s="3" t="s">
        <v>147</v>
      </c>
      <c r="D110" s="3" t="s">
        <v>208</v>
      </c>
      <c r="E110" s="3" t="s">
        <v>33</v>
      </c>
      <c r="F110" s="3" t="s">
        <v>35</v>
      </c>
      <c r="G110" s="3" t="s">
        <v>47</v>
      </c>
      <c r="H110" s="3" t="s">
        <v>37</v>
      </c>
      <c r="I110" s="3" t="s">
        <v>37</v>
      </c>
    </row>
    <row r="111" spans="2:9">
      <c r="B111" s="3">
        <v>100</v>
      </c>
      <c r="C111" s="3" t="s">
        <v>151</v>
      </c>
      <c r="D111" s="3" t="s">
        <v>209</v>
      </c>
      <c r="E111" s="3" t="s">
        <v>33</v>
      </c>
      <c r="F111" s="3" t="s">
        <v>33</v>
      </c>
      <c r="G111" s="3" t="s">
        <v>235</v>
      </c>
      <c r="H111" s="3" t="s">
        <v>37</v>
      </c>
      <c r="I111" s="3" t="s">
        <v>37</v>
      </c>
    </row>
    <row r="112" spans="2:9">
      <c r="B112" s="3">
        <v>101</v>
      </c>
      <c r="C112" s="3" t="s">
        <v>33</v>
      </c>
      <c r="D112" s="3" t="s">
        <v>210</v>
      </c>
      <c r="E112" s="3" t="s">
        <v>33</v>
      </c>
      <c r="F112" s="3" t="s">
        <v>35</v>
      </c>
      <c r="G112" s="3" t="s">
        <v>75</v>
      </c>
      <c r="H112" s="3" t="s">
        <v>37</v>
      </c>
      <c r="I112" s="3" t="s">
        <v>37</v>
      </c>
    </row>
    <row r="113" spans="2:9">
      <c r="B113" s="3">
        <v>102</v>
      </c>
      <c r="C113" s="3" t="s">
        <v>33</v>
      </c>
      <c r="D113" s="3" t="s">
        <v>211</v>
      </c>
      <c r="E113" s="3" t="s">
        <v>33</v>
      </c>
      <c r="F113" s="3" t="s">
        <v>35</v>
      </c>
      <c r="G113" s="3" t="s">
        <v>140</v>
      </c>
      <c r="H113" s="3" t="s">
        <v>37</v>
      </c>
      <c r="I113" s="3" t="s">
        <v>37</v>
      </c>
    </row>
    <row r="114" spans="2:9">
      <c r="B114" s="3">
        <v>103</v>
      </c>
      <c r="C114" s="3" t="s">
        <v>33</v>
      </c>
      <c r="D114" s="3" t="s">
        <v>212</v>
      </c>
      <c r="E114" s="3" t="s">
        <v>33</v>
      </c>
      <c r="F114" s="3" t="s">
        <v>35</v>
      </c>
      <c r="G114" s="3" t="s">
        <v>75</v>
      </c>
      <c r="H114" s="3" t="s">
        <v>37</v>
      </c>
      <c r="I114" s="3" t="s">
        <v>37</v>
      </c>
    </row>
    <row r="115" spans="2:9">
      <c r="B115" s="3">
        <v>104</v>
      </c>
      <c r="C115" s="3" t="s">
        <v>153</v>
      </c>
      <c r="D115" s="3" t="s">
        <v>213</v>
      </c>
      <c r="E115" s="3" t="s">
        <v>33</v>
      </c>
      <c r="F115" s="3" t="s">
        <v>33</v>
      </c>
      <c r="G115" s="3" t="s">
        <v>235</v>
      </c>
      <c r="H115" s="3" t="s">
        <v>37</v>
      </c>
      <c r="I115" s="3" t="s">
        <v>37</v>
      </c>
    </row>
    <row r="116" spans="2:9">
      <c r="B116" s="3">
        <v>105</v>
      </c>
      <c r="C116" s="3" t="s">
        <v>33</v>
      </c>
      <c r="D116" s="3" t="s">
        <v>214</v>
      </c>
      <c r="E116" s="3" t="s">
        <v>33</v>
      </c>
      <c r="F116" s="3" t="s">
        <v>35</v>
      </c>
      <c r="G116" s="3" t="s">
        <v>92</v>
      </c>
      <c r="H116" s="3" t="s">
        <v>37</v>
      </c>
      <c r="I116" s="3" t="s">
        <v>37</v>
      </c>
    </row>
    <row r="117" spans="2:9">
      <c r="B117" s="3">
        <v>106</v>
      </c>
      <c r="C117" s="3" t="s">
        <v>162</v>
      </c>
      <c r="D117" s="3" t="s">
        <v>215</v>
      </c>
      <c r="E117" s="3" t="s">
        <v>33</v>
      </c>
      <c r="F117" s="3" t="s">
        <v>50</v>
      </c>
      <c r="G117" s="3" t="s">
        <v>47</v>
      </c>
      <c r="H117" s="3" t="s">
        <v>37</v>
      </c>
      <c r="I117" s="3" t="s">
        <v>37</v>
      </c>
    </row>
    <row r="118" spans="2:9">
      <c r="B118" s="3">
        <v>107</v>
      </c>
      <c r="C118" s="3" t="s">
        <v>164</v>
      </c>
      <c r="D118" s="3" t="s">
        <v>216</v>
      </c>
      <c r="E118" s="3" t="s">
        <v>33</v>
      </c>
      <c r="F118" s="3" t="s">
        <v>33</v>
      </c>
      <c r="G118" s="3" t="s">
        <v>235</v>
      </c>
      <c r="H118" s="3" t="s">
        <v>37</v>
      </c>
      <c r="I118" s="3" t="s">
        <v>37</v>
      </c>
    </row>
    <row r="119" spans="2:9">
      <c r="B119" s="3">
        <v>108</v>
      </c>
      <c r="C119" s="3" t="s">
        <v>33</v>
      </c>
      <c r="D119" s="3" t="s">
        <v>217</v>
      </c>
      <c r="E119" s="3" t="s">
        <v>33</v>
      </c>
      <c r="F119" s="3" t="s">
        <v>198</v>
      </c>
      <c r="G119" s="3" t="s">
        <v>218</v>
      </c>
      <c r="H119" s="3" t="s">
        <v>37</v>
      </c>
      <c r="I119" s="3" t="s">
        <v>37</v>
      </c>
    </row>
    <row r="120" spans="2:9">
      <c r="B120" s="3">
        <v>109</v>
      </c>
      <c r="C120" s="3" t="s">
        <v>33</v>
      </c>
      <c r="D120" s="3" t="s">
        <v>219</v>
      </c>
      <c r="E120" s="3" t="s">
        <v>33</v>
      </c>
      <c r="F120" s="3" t="s">
        <v>198</v>
      </c>
      <c r="G120" s="3" t="s">
        <v>53</v>
      </c>
      <c r="H120" s="3" t="s">
        <v>37</v>
      </c>
      <c r="I120" s="3" t="s">
        <v>37</v>
      </c>
    </row>
    <row r="121" spans="2:9">
      <c r="B121" s="3">
        <v>110</v>
      </c>
      <c r="C121" s="3" t="s">
        <v>220</v>
      </c>
      <c r="D121" s="3" t="s">
        <v>221</v>
      </c>
      <c r="E121" s="3" t="s">
        <v>33</v>
      </c>
      <c r="F121" s="3" t="s">
        <v>33</v>
      </c>
      <c r="G121" s="3" t="s">
        <v>235</v>
      </c>
      <c r="H121" s="3" t="s">
        <v>37</v>
      </c>
      <c r="I121" s="3" t="s">
        <v>37</v>
      </c>
    </row>
    <row r="122" spans="2:9">
      <c r="B122" s="3">
        <v>111</v>
      </c>
      <c r="C122" s="3" t="s">
        <v>33</v>
      </c>
      <c r="D122" s="3" t="s">
        <v>197</v>
      </c>
      <c r="E122" s="3" t="s">
        <v>33</v>
      </c>
      <c r="F122" s="3" t="s">
        <v>207</v>
      </c>
      <c r="G122" s="3" t="s">
        <v>47</v>
      </c>
      <c r="H122" s="3" t="s">
        <v>37</v>
      </c>
      <c r="I122" s="3" t="s">
        <v>37</v>
      </c>
    </row>
    <row r="123" spans="2:9">
      <c r="B123" s="3">
        <v>112</v>
      </c>
      <c r="C123" s="3" t="s">
        <v>222</v>
      </c>
      <c r="D123" s="3" t="s">
        <v>223</v>
      </c>
      <c r="E123" s="3" t="s">
        <v>33</v>
      </c>
      <c r="F123" s="3" t="s">
        <v>35</v>
      </c>
      <c r="G123" s="3" t="s">
        <v>218</v>
      </c>
      <c r="H123" s="3" t="s">
        <v>37</v>
      </c>
      <c r="I123" s="3" t="s">
        <v>37</v>
      </c>
    </row>
    <row r="124" spans="2:9">
      <c r="B124" s="3">
        <v>113</v>
      </c>
      <c r="C124" s="3" t="s">
        <v>224</v>
      </c>
      <c r="D124" s="3" t="s">
        <v>225</v>
      </c>
      <c r="E124" s="3" t="s">
        <v>33</v>
      </c>
      <c r="F124" s="3" t="s">
        <v>33</v>
      </c>
      <c r="G124" s="3" t="s">
        <v>235</v>
      </c>
      <c r="H124" s="3" t="s">
        <v>37</v>
      </c>
      <c r="I124" s="3" t="s">
        <v>37</v>
      </c>
    </row>
    <row r="125" spans="2:9">
      <c r="B125" s="3">
        <v>114</v>
      </c>
      <c r="C125" s="3" t="s">
        <v>33</v>
      </c>
      <c r="D125" s="3" t="s">
        <v>226</v>
      </c>
      <c r="E125" s="3" t="s">
        <v>33</v>
      </c>
      <c r="F125" s="3" t="s">
        <v>227</v>
      </c>
      <c r="G125" s="3" t="s">
        <v>53</v>
      </c>
      <c r="H125" s="3" t="s">
        <v>37</v>
      </c>
      <c r="I125" s="3" t="s">
        <v>37</v>
      </c>
    </row>
    <row r="126" spans="2:9">
      <c r="B126" s="3">
        <v>115</v>
      </c>
      <c r="C126" s="3" t="s">
        <v>228</v>
      </c>
      <c r="D126" s="3" t="s">
        <v>229</v>
      </c>
      <c r="E126" s="3" t="s">
        <v>33</v>
      </c>
      <c r="F126" s="3" t="s">
        <v>207</v>
      </c>
      <c r="G126" s="3" t="s">
        <v>47</v>
      </c>
      <c r="H126" s="3" t="s">
        <v>37</v>
      </c>
      <c r="I126" s="3" t="s">
        <v>37</v>
      </c>
    </row>
  </sheetData>
  <mergeCells count="56">
    <mergeCell ref="W12:AA12"/>
    <mergeCell ref="W13:AA13"/>
    <mergeCell ref="W14:AA14"/>
    <mergeCell ref="V1:AA1"/>
    <mergeCell ref="V2:AA2"/>
    <mergeCell ref="V3:AA3"/>
    <mergeCell ref="V4:AA4"/>
    <mergeCell ref="V5:AA5"/>
    <mergeCell ref="V6:AA6"/>
    <mergeCell ref="V7:AA7"/>
    <mergeCell ref="V8:AA8"/>
    <mergeCell ref="V9:AA9"/>
    <mergeCell ref="V10:AA10"/>
    <mergeCell ref="W11:AA11"/>
    <mergeCell ref="Q12:U12"/>
    <mergeCell ref="Q13:U13"/>
    <mergeCell ref="Q14:U14"/>
    <mergeCell ref="P1:U1"/>
    <mergeCell ref="P2:U2"/>
    <mergeCell ref="P3:U3"/>
    <mergeCell ref="P4:U4"/>
    <mergeCell ref="P5:U5"/>
    <mergeCell ref="P6:U6"/>
    <mergeCell ref="P7:U7"/>
    <mergeCell ref="P8:U8"/>
    <mergeCell ref="P9:U9"/>
    <mergeCell ref="P10:U10"/>
    <mergeCell ref="Q11:U11"/>
    <mergeCell ref="K12:O12"/>
    <mergeCell ref="K13:O13"/>
    <mergeCell ref="K14:O14"/>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2024-11-16T12:55:13Z</dcterms:created>
  <dcterms:modified xsi:type="dcterms:W3CDTF">2024-11-16T13:03:10Z</dcterms:modified>
</cp:coreProperties>
</file>