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9239\AppData\Local\Microsoft\Windows\INetCache\Content.Outlook\UFKV131Y\"/>
    </mc:Choice>
  </mc:AlternateContent>
  <bookViews>
    <workbookView xWindow="0" yWindow="0" windowWidth="20490" windowHeight="7020"/>
  </bookViews>
  <sheets>
    <sheet name="Summary " sheetId="4" r:id="rId1"/>
    <sheet name="BOQ Price Bid" sheetId="2" r:id="rId2"/>
    <sheet name="Technical Score Detail" sheetId="3" r:id="rId3"/>
  </sheets>
  <definedNames>
    <definedName name="_xlnm._FilterDatabase" localSheetId="1" hidden="1">'BOQ Price Bid'!$B$3:$AK$46</definedName>
  </definedNames>
  <calcPr calcId="162913"/>
</workbook>
</file>

<file path=xl/calcChain.xml><?xml version="1.0" encoding="utf-8"?>
<calcChain xmlns="http://schemas.openxmlformats.org/spreadsheetml/2006/main">
  <c r="AK45" i="2" l="1"/>
  <c r="AK44" i="2"/>
  <c r="AK43" i="2"/>
  <c r="AK42" i="2"/>
  <c r="AK40" i="2"/>
  <c r="AK38" i="2"/>
  <c r="AK37" i="2"/>
  <c r="AK36" i="2"/>
  <c r="AK35" i="2"/>
  <c r="AK34" i="2"/>
  <c r="AK33" i="2"/>
  <c r="AK31" i="2"/>
  <c r="AK30" i="2"/>
  <c r="AK29" i="2"/>
  <c r="AK28" i="2"/>
  <c r="AK27" i="2"/>
  <c r="AK26" i="2"/>
  <c r="AK25" i="2"/>
  <c r="AK24" i="2"/>
  <c r="AK23" i="2"/>
  <c r="AK17" i="2"/>
  <c r="AK16" i="2"/>
  <c r="AK14" i="2"/>
  <c r="AK13" i="2"/>
  <c r="AK12" i="2"/>
  <c r="AK11" i="2"/>
  <c r="AK10" i="2"/>
  <c r="AK9" i="2"/>
  <c r="AK8" i="2"/>
  <c r="AK7" i="2"/>
  <c r="AK6" i="2"/>
  <c r="M45" i="2" l="1"/>
  <c r="M44" i="2"/>
  <c r="M43" i="2"/>
  <c r="M42" i="2"/>
  <c r="M40" i="2"/>
  <c r="M38" i="2"/>
  <c r="M37" i="2"/>
  <c r="M36" i="2"/>
  <c r="M35" i="2"/>
  <c r="M34" i="2"/>
  <c r="M33" i="2"/>
  <c r="M31" i="2"/>
  <c r="M30" i="2"/>
  <c r="M29" i="2"/>
  <c r="M28" i="2"/>
  <c r="M27" i="2"/>
  <c r="M26" i="2"/>
  <c r="M25" i="2"/>
  <c r="M24" i="2"/>
  <c r="M23" i="2"/>
  <c r="M17" i="2"/>
  <c r="M16" i="2"/>
  <c r="M14" i="2"/>
  <c r="M13" i="2"/>
  <c r="M12" i="2"/>
  <c r="M11" i="2"/>
  <c r="M10" i="2"/>
  <c r="M9" i="2"/>
  <c r="M8" i="2"/>
  <c r="M7" i="2"/>
  <c r="M6" i="2"/>
  <c r="N7" i="4"/>
  <c r="N8" i="4" s="1"/>
  <c r="Q7" i="4"/>
  <c r="Q8" i="4" s="1"/>
  <c r="K7" i="4"/>
  <c r="K8" i="4" s="1"/>
  <c r="H7" i="4"/>
  <c r="H8" i="4" s="1"/>
  <c r="Y45" i="2"/>
  <c r="Y44" i="2"/>
  <c r="Y43" i="2"/>
  <c r="Y42" i="2"/>
  <c r="Y40" i="2"/>
  <c r="Y38" i="2"/>
  <c r="Y37" i="2"/>
  <c r="Y36" i="2"/>
  <c r="Y35" i="2"/>
  <c r="Y34" i="2"/>
  <c r="Y33" i="2"/>
  <c r="Y31" i="2"/>
  <c r="Y30" i="2"/>
  <c r="Y29" i="2"/>
  <c r="Y28" i="2"/>
  <c r="Y27" i="2"/>
  <c r="Y26" i="2"/>
  <c r="Y25" i="2"/>
  <c r="Y24" i="2"/>
  <c r="Y23" i="2"/>
  <c r="Y17" i="2"/>
  <c r="Y16" i="2"/>
  <c r="Y14" i="2"/>
  <c r="Y13" i="2"/>
  <c r="Y12" i="2"/>
  <c r="Y11" i="2"/>
  <c r="Y10" i="2"/>
  <c r="Y9" i="2"/>
  <c r="Y8" i="2"/>
  <c r="Y7" i="2"/>
  <c r="Y6" i="2"/>
  <c r="AE45" i="2"/>
  <c r="AE44" i="2"/>
  <c r="AE43" i="2"/>
  <c r="AE42" i="2"/>
  <c r="AE40" i="2"/>
  <c r="AE38" i="2"/>
  <c r="AE37" i="2"/>
  <c r="AE36" i="2"/>
  <c r="AE35" i="2"/>
  <c r="AE34" i="2"/>
  <c r="AE33" i="2"/>
  <c r="AE31" i="2"/>
  <c r="AE30" i="2"/>
  <c r="AE29" i="2"/>
  <c r="AE28" i="2"/>
  <c r="AE27" i="2"/>
  <c r="AE26" i="2"/>
  <c r="AE25" i="2"/>
  <c r="AE24" i="2"/>
  <c r="AE23" i="2"/>
  <c r="AE17" i="2"/>
  <c r="AE16" i="2"/>
  <c r="AE14" i="2"/>
  <c r="AE13" i="2"/>
  <c r="AE12" i="2"/>
  <c r="AE11" i="2"/>
  <c r="AE10" i="2"/>
  <c r="AE9" i="2"/>
  <c r="AE8" i="2"/>
  <c r="AE7" i="2"/>
  <c r="AE6" i="2"/>
  <c r="S45" i="2"/>
  <c r="S44" i="2"/>
  <c r="S43" i="2"/>
  <c r="S42" i="2"/>
  <c r="S40" i="2"/>
  <c r="S38" i="2"/>
  <c r="S37" i="2"/>
  <c r="S36" i="2"/>
  <c r="S35" i="2"/>
  <c r="S34" i="2"/>
  <c r="S33" i="2"/>
  <c r="S31" i="2"/>
  <c r="S30" i="2"/>
  <c r="S29" i="2"/>
  <c r="S28" i="2"/>
  <c r="S27" i="2"/>
  <c r="S26" i="2"/>
  <c r="S25" i="2"/>
  <c r="S24" i="2"/>
  <c r="S23" i="2"/>
  <c r="S17" i="2"/>
  <c r="S16" i="2"/>
  <c r="S14" i="2"/>
  <c r="S13" i="2"/>
  <c r="S12" i="2"/>
  <c r="S11" i="2"/>
  <c r="S10" i="2"/>
  <c r="S9" i="2"/>
  <c r="S8" i="2"/>
  <c r="S7" i="2"/>
  <c r="S6" i="2"/>
  <c r="G7" i="4"/>
  <c r="G8" i="4" s="1"/>
  <c r="M4" i="2" l="1"/>
  <c r="E7" i="4" s="1"/>
  <c r="E8" i="4" s="1"/>
  <c r="AC45" i="2"/>
  <c r="AC44" i="2"/>
  <c r="AC43" i="2"/>
  <c r="AC42" i="2"/>
  <c r="AC40" i="2"/>
  <c r="AC38" i="2"/>
  <c r="AC37" i="2"/>
  <c r="AC36" i="2"/>
  <c r="AC35" i="2"/>
  <c r="AC34" i="2"/>
  <c r="AC33" i="2"/>
  <c r="AC31" i="2"/>
  <c r="AC30" i="2"/>
  <c r="AC29" i="2"/>
  <c r="AC28" i="2"/>
  <c r="AC27" i="2"/>
  <c r="AC26" i="2"/>
  <c r="AC25" i="2"/>
  <c r="AC24" i="2"/>
  <c r="AC23" i="2"/>
  <c r="AC17" i="2"/>
  <c r="AC16" i="2"/>
  <c r="AC14" i="2"/>
  <c r="AC13" i="2"/>
  <c r="AC12" i="2"/>
  <c r="AC11" i="2"/>
  <c r="AC10" i="2"/>
  <c r="AC9" i="2"/>
  <c r="AC8" i="2"/>
  <c r="AC7" i="2"/>
  <c r="AC6" i="2"/>
  <c r="AI45" i="2"/>
  <c r="AI44" i="2"/>
  <c r="AI43" i="2"/>
  <c r="AI42" i="2"/>
  <c r="AI40" i="2"/>
  <c r="AI38" i="2"/>
  <c r="AI37" i="2"/>
  <c r="AI36" i="2"/>
  <c r="AI35" i="2"/>
  <c r="AI34" i="2"/>
  <c r="AI33" i="2"/>
  <c r="AI31" i="2"/>
  <c r="AI30" i="2"/>
  <c r="AI29" i="2"/>
  <c r="AI28" i="2"/>
  <c r="AI27" i="2"/>
  <c r="AI26" i="2"/>
  <c r="AI25" i="2"/>
  <c r="AI24" i="2"/>
  <c r="AI23" i="2"/>
  <c r="AI17" i="2"/>
  <c r="AI16" i="2"/>
  <c r="AI14" i="2"/>
  <c r="AI13" i="2"/>
  <c r="AI12" i="2"/>
  <c r="AI11" i="2"/>
  <c r="AI10" i="2"/>
  <c r="AI9" i="2"/>
  <c r="AI8" i="2"/>
  <c r="AI7" i="2"/>
  <c r="AI6" i="2"/>
  <c r="W45" i="2"/>
  <c r="W44" i="2"/>
  <c r="W43" i="2"/>
  <c r="W42" i="2"/>
  <c r="W40" i="2"/>
  <c r="W38" i="2"/>
  <c r="W37" i="2"/>
  <c r="W36" i="2"/>
  <c r="W35" i="2"/>
  <c r="W34" i="2"/>
  <c r="W33" i="2"/>
  <c r="W31" i="2"/>
  <c r="W30" i="2"/>
  <c r="W29" i="2"/>
  <c r="W28" i="2"/>
  <c r="W27" i="2"/>
  <c r="W26" i="2"/>
  <c r="W25" i="2"/>
  <c r="W24" i="2"/>
  <c r="W23" i="2"/>
  <c r="W17" i="2"/>
  <c r="W16" i="2"/>
  <c r="W14" i="2"/>
  <c r="W13" i="2"/>
  <c r="W12" i="2"/>
  <c r="W11" i="2"/>
  <c r="W10" i="2"/>
  <c r="W9" i="2"/>
  <c r="W8" i="2"/>
  <c r="W7" i="2"/>
  <c r="W6" i="2"/>
  <c r="K45" i="2"/>
  <c r="K44" i="2"/>
  <c r="K43" i="2"/>
  <c r="K42" i="2"/>
  <c r="K40" i="2"/>
  <c r="K38" i="2"/>
  <c r="K37" i="2"/>
  <c r="K36" i="2"/>
  <c r="K35" i="2"/>
  <c r="K34" i="2"/>
  <c r="K33" i="2"/>
  <c r="K31" i="2"/>
  <c r="K30" i="2"/>
  <c r="K29" i="2"/>
  <c r="K28" i="2"/>
  <c r="K27" i="2"/>
  <c r="K26" i="2"/>
  <c r="K25" i="2"/>
  <c r="K24" i="2"/>
  <c r="K23" i="2"/>
  <c r="K17" i="2"/>
  <c r="K16" i="2"/>
  <c r="K14" i="2"/>
  <c r="K13" i="2"/>
  <c r="K12" i="2"/>
  <c r="K11" i="2"/>
  <c r="K10" i="2"/>
  <c r="K9" i="2"/>
  <c r="K8" i="2"/>
  <c r="K7" i="2"/>
  <c r="K6" i="2"/>
  <c r="Q45" i="2"/>
  <c r="Q44" i="2"/>
  <c r="Q43" i="2"/>
  <c r="Q42" i="2"/>
  <c r="Q40" i="2"/>
  <c r="Q38" i="2"/>
  <c r="Q37" i="2"/>
  <c r="Q36" i="2"/>
  <c r="Q35" i="2"/>
  <c r="Q34" i="2"/>
  <c r="Q33" i="2"/>
  <c r="Q31" i="2"/>
  <c r="Q30" i="2"/>
  <c r="Q29" i="2"/>
  <c r="Q28" i="2"/>
  <c r="Q27" i="2"/>
  <c r="Q26" i="2"/>
  <c r="Q25" i="2"/>
  <c r="Q24" i="2"/>
  <c r="Q23" i="2"/>
  <c r="Q17" i="2"/>
  <c r="Q16" i="2"/>
  <c r="Q14" i="2"/>
  <c r="Q13" i="2"/>
  <c r="Q12" i="2"/>
  <c r="Q11" i="2"/>
  <c r="Q10" i="2"/>
  <c r="Q9" i="2"/>
  <c r="Q8" i="2"/>
  <c r="Q7" i="2"/>
  <c r="Q6" i="2"/>
  <c r="K4" i="2" l="1"/>
  <c r="D7" i="4" s="1"/>
  <c r="D8" i="4" s="1"/>
  <c r="W4" i="2"/>
  <c r="J7" i="4" s="1"/>
  <c r="J8" i="4" s="1"/>
  <c r="AI4" i="2"/>
  <c r="P7" i="4" s="1"/>
  <c r="P8" i="4" s="1"/>
  <c r="AC4" i="2"/>
  <c r="M7" i="4" s="1"/>
  <c r="M8" i="4" s="1"/>
  <c r="AA45" i="2"/>
  <c r="AA44" i="2"/>
  <c r="AA43" i="2"/>
  <c r="AA42" i="2"/>
  <c r="AA40" i="2"/>
  <c r="AA38" i="2"/>
  <c r="AA37" i="2"/>
  <c r="AA36" i="2"/>
  <c r="AA35" i="2"/>
  <c r="AA34" i="2"/>
  <c r="AA33" i="2"/>
  <c r="AA31" i="2"/>
  <c r="AA30" i="2"/>
  <c r="AA29" i="2"/>
  <c r="AA28" i="2"/>
  <c r="AA27" i="2"/>
  <c r="AA26" i="2"/>
  <c r="AA25" i="2"/>
  <c r="AA24" i="2"/>
  <c r="AA23" i="2"/>
  <c r="AA17" i="2"/>
  <c r="AA16" i="2"/>
  <c r="AA14" i="2"/>
  <c r="AA13" i="2"/>
  <c r="AA12" i="2"/>
  <c r="AA11" i="2"/>
  <c r="AA10" i="2"/>
  <c r="AA9" i="2"/>
  <c r="AA8" i="2"/>
  <c r="AA7" i="2"/>
  <c r="AA6" i="2"/>
  <c r="AG45" i="2"/>
  <c r="AG44" i="2"/>
  <c r="AG43" i="2"/>
  <c r="AG42" i="2"/>
  <c r="AG40" i="2"/>
  <c r="AG38" i="2"/>
  <c r="AG37" i="2"/>
  <c r="AG36" i="2"/>
  <c r="AG35" i="2"/>
  <c r="AG34" i="2"/>
  <c r="AG33" i="2"/>
  <c r="AG31" i="2"/>
  <c r="AG30" i="2"/>
  <c r="AG29" i="2"/>
  <c r="AG28" i="2"/>
  <c r="AG27" i="2"/>
  <c r="AG26" i="2"/>
  <c r="AG25" i="2"/>
  <c r="AG24" i="2"/>
  <c r="AG23" i="2"/>
  <c r="AG17" i="2"/>
  <c r="AG16" i="2"/>
  <c r="AG14" i="2"/>
  <c r="AG13" i="2"/>
  <c r="AG12" i="2"/>
  <c r="AG11" i="2"/>
  <c r="AG10" i="2"/>
  <c r="AG9" i="2"/>
  <c r="AG8" i="2"/>
  <c r="AG7" i="2"/>
  <c r="AG6" i="2"/>
  <c r="U45" i="2"/>
  <c r="U44" i="2"/>
  <c r="U43" i="2"/>
  <c r="U42" i="2"/>
  <c r="U40" i="2"/>
  <c r="U38" i="2"/>
  <c r="U37" i="2"/>
  <c r="U36" i="2"/>
  <c r="U35" i="2"/>
  <c r="U34" i="2"/>
  <c r="U33" i="2"/>
  <c r="U31" i="2"/>
  <c r="U30" i="2"/>
  <c r="U29" i="2"/>
  <c r="U28" i="2"/>
  <c r="U27" i="2"/>
  <c r="U26" i="2"/>
  <c r="U25" i="2"/>
  <c r="U24" i="2"/>
  <c r="U23" i="2"/>
  <c r="U17" i="2"/>
  <c r="U16" i="2"/>
  <c r="U14" i="2"/>
  <c r="U13" i="2"/>
  <c r="U12" i="2"/>
  <c r="U11" i="2"/>
  <c r="U10" i="2"/>
  <c r="U9" i="2"/>
  <c r="U8" i="2"/>
  <c r="U7" i="2"/>
  <c r="U6" i="2"/>
  <c r="I45" i="2"/>
  <c r="I44" i="2"/>
  <c r="I43" i="2"/>
  <c r="I42" i="2"/>
  <c r="I40" i="2"/>
  <c r="I38" i="2"/>
  <c r="I37" i="2"/>
  <c r="I36" i="2"/>
  <c r="I35" i="2"/>
  <c r="I34" i="2"/>
  <c r="I33" i="2"/>
  <c r="I31" i="2"/>
  <c r="I30" i="2"/>
  <c r="I29" i="2"/>
  <c r="I28" i="2"/>
  <c r="I27" i="2"/>
  <c r="I26" i="2"/>
  <c r="I25" i="2"/>
  <c r="I24" i="2"/>
  <c r="I23" i="2"/>
  <c r="I17" i="2"/>
  <c r="I16" i="2"/>
  <c r="I14" i="2"/>
  <c r="I13" i="2"/>
  <c r="I12" i="2"/>
  <c r="I11" i="2"/>
  <c r="I10" i="2"/>
  <c r="I9" i="2"/>
  <c r="I8" i="2"/>
  <c r="I7" i="2"/>
  <c r="I6" i="2"/>
  <c r="O45" i="2"/>
  <c r="O44" i="2"/>
  <c r="O43" i="2"/>
  <c r="O42" i="2"/>
  <c r="O40" i="2"/>
  <c r="O38" i="2"/>
  <c r="O37" i="2"/>
  <c r="O36" i="2"/>
  <c r="O35" i="2"/>
  <c r="O34" i="2"/>
  <c r="O33" i="2"/>
  <c r="O31" i="2"/>
  <c r="O30" i="2"/>
  <c r="O29" i="2"/>
  <c r="O28" i="2"/>
  <c r="O27" i="2"/>
  <c r="O26" i="2"/>
  <c r="O25" i="2"/>
  <c r="O24" i="2"/>
  <c r="O23" i="2"/>
  <c r="O17" i="2"/>
  <c r="O16" i="2"/>
  <c r="O14" i="2"/>
  <c r="O13" i="2"/>
  <c r="O12" i="2"/>
  <c r="O11" i="2"/>
  <c r="O10" i="2"/>
  <c r="O9" i="2"/>
  <c r="O8" i="2"/>
  <c r="O7" i="2"/>
  <c r="O6" i="2"/>
  <c r="AG4" i="2" l="1"/>
  <c r="O7" i="4" s="1"/>
  <c r="O8" i="4" s="1"/>
  <c r="U4" i="2"/>
  <c r="I7" i="4" s="1"/>
  <c r="I8" i="4" s="1"/>
  <c r="I4" i="2"/>
  <c r="C7" i="4" s="1"/>
  <c r="C8" i="4" s="1"/>
  <c r="O4" i="2"/>
  <c r="F7" i="4" s="1"/>
  <c r="F8" i="4" s="1"/>
  <c r="AA4" i="2"/>
  <c r="L7" i="4" s="1"/>
  <c r="L8" i="4" s="1"/>
</calcChain>
</file>

<file path=xl/sharedStrings.xml><?xml version="1.0" encoding="utf-8"?>
<sst xmlns="http://schemas.openxmlformats.org/spreadsheetml/2006/main" count="677" uniqueCount="190">
  <si>
    <t>RFQ No: R2177
 COST COMPARISON REPORT</t>
  </si>
  <si>
    <t>Comp. Date : 14/11/2024</t>
  </si>
  <si>
    <t>RFQ #: R2177</t>
  </si>
  <si>
    <t>Contact Name : KUMAR SINGH</t>
  </si>
  <si>
    <t>Contact Name : Kaium</t>
  </si>
  <si>
    <t>Contact Name : Khursheed Ahmad/Jasmine Grover</t>
  </si>
  <si>
    <t>Contact Name : Gangadhar Sharma</t>
  </si>
  <si>
    <t>Contact Name : Julia</t>
  </si>
  <si>
    <t>RFQ Date : 07/11/2024 16:09:28</t>
  </si>
  <si>
    <t xml:space="preserve">Vendor City : </t>
  </si>
  <si>
    <t>BCD Date : 14/11/2024 23:55:00</t>
  </si>
  <si>
    <t xml:space="preserve">Telephone # : </t>
  </si>
  <si>
    <t>Mobile # : 9910990210</t>
  </si>
  <si>
    <t>Mobile # : 9930702814</t>
  </si>
  <si>
    <t xml:space="preserve">Mobile # : </t>
  </si>
  <si>
    <t>PR Number : TFSPL-2425-00909</t>
  </si>
  <si>
    <t>Email : kumar.singh@mvpinteriors.in</t>
  </si>
  <si>
    <t>Email : kaium@intercareenterprise.in</t>
  </si>
  <si>
    <t>Email : jasmine@fallowdezience.com</t>
  </si>
  <si>
    <t>Email : piktureperfectdesignstudio@gmail.com</t>
  </si>
  <si>
    <t>Email : julia.roberts@flgroup.in</t>
  </si>
  <si>
    <t>Package / RFQ Name : PR for Civil for DEL DWARKA BASE KITCHEN  - T1...</t>
  </si>
  <si>
    <t>Round # : 2 (RFQ)</t>
  </si>
  <si>
    <t xml:space="preserve">Quotation Date : </t>
  </si>
  <si>
    <t xml:space="preserve">Quotation Validity Date : </t>
  </si>
  <si>
    <t>Comp. # : 2</t>
  </si>
  <si>
    <t>Currency :INR</t>
  </si>
  <si>
    <t>BUDGET PRICE :</t>
  </si>
  <si>
    <t>.00</t>
  </si>
  <si>
    <t>#</t>
  </si>
  <si>
    <t>Item Code</t>
  </si>
  <si>
    <t>Item Description</t>
  </si>
  <si>
    <t>Unit</t>
  </si>
  <si>
    <t>Qty</t>
  </si>
  <si>
    <t>Last PO Details</t>
  </si>
  <si>
    <t>Unit Price</t>
  </si>
  <si>
    <t/>
  </si>
  <si>
    <t>Civil Work</t>
  </si>
  <si>
    <t>NOS</t>
  </si>
  <si>
    <t>0.00</t>
  </si>
  <si>
    <t>Sr No.</t>
  </si>
  <si>
    <t>Vendor Name : MVP INTERIORS</t>
  </si>
  <si>
    <t>Vendor Name : Intercare Enterprise</t>
  </si>
  <si>
    <t>Vendor Name : FALLOW DEZIENCE TREE LLP</t>
  </si>
  <si>
    <t>Vendor Name : Pikture Perfect Design Studio Pvt. Ltd</t>
  </si>
  <si>
    <t>Vendor Name : FL Group</t>
  </si>
  <si>
    <t>Buyer : Pushpak Mahesh Shewale</t>
  </si>
  <si>
    <t>UOM</t>
  </si>
  <si>
    <t>Minimum Amount</t>
  </si>
  <si>
    <t>Amount</t>
  </si>
  <si>
    <t>1.000</t>
  </si>
  <si>
    <t>1</t>
  </si>
  <si>
    <t>CIVIL WORK</t>
  </si>
  <si>
    <t>1.1</t>
  </si>
  <si>
    <t xml:space="preserve">Providing and constructing 4  thick siporex wall with minimum compressive strength in Cement Mortar 1 6 (1 cement   6 coarse sand ) proportion,in straight as per plan in walls,  including scaffolding, curing and providing RCC band or reinforcement at at every  lVth cours complete at all levels and locations and as directed. </t>
  </si>
  <si>
    <t>sq.ft</t>
  </si>
  <si>
    <t>1390.000</t>
  </si>
  <si>
    <t xml:space="preserve">Providing and constructing 9  thick siporex wall with minimum compressive strength in Cement Mortar 1 6 (1 cement   6 coarse sand ) proportion,in straight as per plan in walls,  including scaffolding, curing and providing RCC band or reinforcement at at every  lVth cours complete at all levels and locations and as directed. </t>
  </si>
  <si>
    <t>2180.000</t>
  </si>
  <si>
    <t>1.2</t>
  </si>
  <si>
    <t>Providing   laying  full brick  (230mm thick) partition  walls with well burnt 1st class table molded,  good quality  approved brick In cement mortar 1 4 (1cement   4 coarse sand) including 2 nos. of 6mm dia.  MS round bars at every   lVth course. Cost should  include scaffolding curing.  rubbing  the surface. racking out the joints  etc., complete  asdirected and specified for walls platform supports etc.</t>
  </si>
  <si>
    <t>Cu.ft</t>
  </si>
  <si>
    <t>0.000</t>
  </si>
  <si>
    <t>1.3</t>
  </si>
  <si>
    <t>PLASTER - providing and Applying Boh area 10 - 12mm thick plaster in cement  mortar 1 4(1 cement   4 coars sand) to all specified walls (small or big) surfaces induding,  wall tops, jambs and cill etc. in line level and   plumb including chicken wire mesh on junction and joints smooth  cement finish, including providing  necessary grooves at all the junctions of walls and ceiling, walls and frames for doors or window, around  skirting  dado or at other places as directed including raking the joints or roughening the RCC surfaces,  necessary curing, scaffolding  etc., complete as directed and specified</t>
  </si>
  <si>
    <t>6747.000</t>
  </si>
  <si>
    <t>1.4</t>
  </si>
  <si>
    <t xml:space="preserve"> LIGHT WEIGHT CONCRETE FILLING + PCC TOP   Providing and Filling on RCC slab areas @400mm at BOH AREA  with light weight concrete block waste of approximately 600 kg per cum density laid, levelled, finished, smooth, including finishing  with 30-60mm top layer of 1 2 4 PCC  as per specification. </t>
  </si>
  <si>
    <t>CU.ft</t>
  </si>
  <si>
    <t>1.5</t>
  </si>
  <si>
    <t>Providing  and  Laying  30 mm to 50mm thk.  Plain Cement Concrete 
(PCC) 1 4 8 (1 cement  4 coarse sand   8  graded  stone aggregate 40mm nominal size),  in raft bases of column footing brick wall footings base of floor and as screed over rough areas to make up levels or to form sloges  as base for main flooring and laid to required levels and grade at all locations, consolidated finished   fair and cured.Cost should be complete and inclusive of all side  forms as required.</t>
  </si>
  <si>
    <t>3650.000</t>
  </si>
  <si>
    <t>1.6</t>
  </si>
  <si>
    <t xml:space="preserve">WATERPROOFING WORKS   - Providing, applying   testing water proofing treatment of RCC sunken slabs (Kichen) to specified areas   wall surface up to  300mm height from FFL by providing a 3MM thick bitumen based membrane comprising of the following operations.
Including preperation of surface and plastering of surface with 12mm thick protective plaster 1 4 (1 cement   4 coarse sand) over treated surface etc complete. (Quoted rate to include grouting of RCC surface for any cracks  fissures)
This treatment shall be upto 300mm height on all walls from finished floor level, all around water proof area.
 Special warranty for 10 yrs to be out lined along with autorized specialized applicator executing the job </t>
  </si>
  <si>
    <t>4414.000</t>
  </si>
  <si>
    <t>1.8</t>
  </si>
  <si>
    <t>Casting of lintels above doors and wherever neccesary  in R.C.C. of size</t>
  </si>
  <si>
    <t>r.ft</t>
  </si>
  <si>
    <t>65.000</t>
  </si>
  <si>
    <t>2.1</t>
  </si>
  <si>
    <t>CEILING WORK -Reparing of existing ceiling using plaster and acrylic putty after proper curing, please note the surface area to be measured</t>
  </si>
  <si>
    <t>Sqft</t>
  </si>
  <si>
    <t>3850.000</t>
  </si>
  <si>
    <t>3</t>
  </si>
  <si>
    <t>FLOORING   Wall Tiling</t>
  </si>
  <si>
    <t>3.1</t>
  </si>
  <si>
    <t xml:space="preserve">Providing and Fixing  of 25 mm thick kota stone on a PCC bed surface in brick pattern with groove of 3 mm filled by epoxy MYK laticrete grout as applicable as per site condition.  Cost should be Inclusive of Skirting .of all the area
basic price of kota @40 Rs Sq.ft.      </t>
  </si>
  <si>
    <t>3630.000</t>
  </si>
  <si>
    <t>3.2</t>
  </si>
  <si>
    <t>Providing and fixing of ceramic Wall TiIe for all kitchen area. Tile thickness to  be 8-10mm with under cement mortar of 20mm thick or as applicable as per site condition.  (base rate of tiles 40 Rs Sq.Ft.)Tile size of 300 X 450 in landscape orientation.</t>
  </si>
  <si>
    <t>4896.000</t>
  </si>
  <si>
    <t>5</t>
  </si>
  <si>
    <t xml:space="preserve">DOOR and WINDOW </t>
  </si>
  <si>
    <t xml:space="preserve">NOTES </t>
  </si>
  <si>
    <t>Door Frames as mentioned in the specification below</t>
  </si>
  <si>
    <t>Ail flush doors in 40mm BWP Flush Doors of Green   Kit ply   Garnet   Duro make. Oakwood finish laminate with kick plate, push plate.</t>
  </si>
  <si>
    <t>Hardware- hafele   Dorma   Geze</t>
  </si>
  <si>
    <t>5.1</t>
  </si>
  <si>
    <t>Providing and fixing Door with frames in 1st class Arau Chaap wood as per design.  Rate shalL Include fixing of chaukhat in position with grouting hold fast in cement concrete 1 2 4 (1 cement  2 coarse sand   4 aggregate average 20mm size).  Rate to include Hardwood Lipping with Melamine Polish of required shade including Hardwood frame 100mm x 65mm including all hardware, Door closer, door stopper, All Hardwares Doorset or Equivalent Make and necessary hardware .</t>
  </si>
  <si>
    <t>300.000</t>
  </si>
  <si>
    <t>750 X 2100 washroom flush doors shutter 35 mm thick</t>
  </si>
  <si>
    <t>Nos</t>
  </si>
  <si>
    <t>3.000</t>
  </si>
  <si>
    <t>900 x 2100 MM  Flush door Shutter 35mm thick  with SS kick Plate</t>
  </si>
  <si>
    <t>4.000</t>
  </si>
  <si>
    <t>2100 MM highsliding door Shutter 35mm thick for the wall opening of 2285 mm</t>
  </si>
  <si>
    <t xml:space="preserve">750  X 2100 sliding door shutter 35 mm thickness </t>
  </si>
  <si>
    <t xml:space="preserve">1200x2100 MM Double leaf flush Door </t>
  </si>
  <si>
    <t>2.000</t>
  </si>
  <si>
    <t>Hardware for Above Doors - Lock, Latch, Door Handle   Door Closer</t>
  </si>
  <si>
    <t>SET(S)</t>
  </si>
  <si>
    <t>MS Fire Door with wired glass vision panel, having parallel push bar  lock  , automatic door closer and all the necessary fittings, contractor needs to provide fire door certificate. 2200 X2100 X40</t>
  </si>
  <si>
    <t>No.</t>
  </si>
  <si>
    <t>MS Fire Door with wired glass vision panel, having parallel push bar  lock  , automatic door closer and all the necessary fittings, contractor needs to provide fire door certificate. 1200X2100 X40</t>
  </si>
  <si>
    <t>6</t>
  </si>
  <si>
    <t>FIXED WOOD   MS WORKS</t>
  </si>
  <si>
    <t>6.1</t>
  </si>
  <si>
    <t xml:space="preserve">Providing and Fixing wooden workstation as per layout having wire manager, lockable stoage pedestal 800 X 500 X 700(h) oakwod finished laminate, hettich fittings, </t>
  </si>
  <si>
    <t>NOS.</t>
  </si>
  <si>
    <t>6.2</t>
  </si>
  <si>
    <t xml:space="preserve">Providing and Fixing wooden workstation as per layout having wire manager, lockable stoage with 3 no. pedestal 500 mm depth X 700(h) oakwod finished laminate, hettich fittings, </t>
  </si>
  <si>
    <t>12.690</t>
  </si>
  <si>
    <t>6.3</t>
  </si>
  <si>
    <t>Office chair   Providing High back ergonomic office chair having adjustable seat and back bend and lockable system (executive chair)</t>
  </si>
  <si>
    <t>5.000</t>
  </si>
  <si>
    <t>6.4</t>
  </si>
  <si>
    <t xml:space="preserve">Cafateria table top finished with merinolam 22099 slate ML 1 mm thich laminate, top to be fixed on MS round hollow pipe of 60 mm painted black to give support on two side of top </t>
  </si>
  <si>
    <t>6.5</t>
  </si>
  <si>
    <t>Cafateria table top finished with merinolam 22099 slate ML 1 mm thich laminate, top to be fixed on MS round hollow pipe of 60 mm painted black to give support on two side of top (2 seater)</t>
  </si>
  <si>
    <t>6.6</t>
  </si>
  <si>
    <t xml:space="preserve">Cafteria chair- p F of cafeteria chair with dark brown upholstery stitched over EP foam pasted on 19 mm ply base having ms legs with nylon buffer </t>
  </si>
  <si>
    <t>10.000</t>
  </si>
  <si>
    <t>7</t>
  </si>
  <si>
    <t>PAINTING AND FINISHING</t>
  </si>
  <si>
    <t>7.1</t>
  </si>
  <si>
    <t>BOH area open ceiling (PLASTIC PAINT) P A 2 coats of plastic black matt paint as per app.. ASIAN PAINTS by sand papering the surface, applying one coat of primer, prepare the surface with sand papering again, repeating a coat of primer, applying one coat of plastic paint, touching up with putty   applying two final roller coats of plastic paint, to internal wall slab surfaces incl. preparing the surface by cleaning scrapping, smooth filling crevices, scaffolding etc.</t>
  </si>
  <si>
    <t>SQ.FT</t>
  </si>
  <si>
    <t>6830.000</t>
  </si>
  <si>
    <t>8</t>
  </si>
  <si>
    <t>MISCELLANEOUS WORKS</t>
  </si>
  <si>
    <t>8.1</t>
  </si>
  <si>
    <t>Debris Removal to be verified by site engineer and security guard which should be maintained in IN Out register</t>
  </si>
  <si>
    <t>25.000</t>
  </si>
  <si>
    <t>8.3</t>
  </si>
  <si>
    <t xml:space="preserve">Temporary plumbing, electricity connection to start the execution works. </t>
  </si>
  <si>
    <t>set</t>
  </si>
  <si>
    <t>8.4</t>
  </si>
  <si>
    <t>SS corner Guard on all edges W type as per the specs</t>
  </si>
  <si>
    <t>RFT</t>
  </si>
  <si>
    <t>250.000</t>
  </si>
  <si>
    <t>8.5</t>
  </si>
  <si>
    <t>Dismantling for HVAC, plumbing and other services,</t>
  </si>
  <si>
    <t>500.000</t>
  </si>
  <si>
    <t xml:space="preserve">Quote Currency : </t>
  </si>
  <si>
    <t>Last PO Unit Rate</t>
  </si>
  <si>
    <t>Last PO Total Value</t>
  </si>
  <si>
    <t>Score</t>
  </si>
  <si>
    <t>Justification</t>
  </si>
  <si>
    <t>Round # : 3 (RFQ)</t>
  </si>
  <si>
    <t xml:space="preserve">Rounds </t>
  </si>
  <si>
    <t>R0</t>
  </si>
  <si>
    <t>R1</t>
  </si>
  <si>
    <t xml:space="preserve">Auction </t>
  </si>
  <si>
    <t xml:space="preserve">Total </t>
  </si>
  <si>
    <t>MVP INTERIORS</t>
  </si>
  <si>
    <t xml:space="preserve">Civil Works </t>
  </si>
  <si>
    <t xml:space="preserve">Intercare </t>
  </si>
  <si>
    <t>MVP Interiors</t>
  </si>
  <si>
    <t>Intercare Enterprise</t>
  </si>
  <si>
    <t>FALLOW DEZIENCE TREE LLP</t>
  </si>
  <si>
    <t>Pikture Perfect Design Studio Pvt. Ltd</t>
  </si>
  <si>
    <t>FL Group</t>
  </si>
  <si>
    <t xml:space="preserve">FALLOW </t>
  </si>
  <si>
    <t xml:space="preserve">Pikture Perfect </t>
  </si>
  <si>
    <t>Comp. Date : 16/11/2024</t>
  </si>
  <si>
    <t>Round # : 5 (RFQ)</t>
  </si>
  <si>
    <t>Round # :1(R0)</t>
  </si>
  <si>
    <t>Round # :2(R1)</t>
  </si>
  <si>
    <t>Outlet- Dwarka Central Kitchen Civil Works.</t>
  </si>
  <si>
    <t xml:space="preserve">Suppliers Invited </t>
  </si>
  <si>
    <t>A K PROJECTS</t>
  </si>
  <si>
    <t xml:space="preserve"> TRIDENT DESIGN AND CONTRACT</t>
  </si>
  <si>
    <t xml:space="preserve"> PAVILION INTERIORS</t>
  </si>
  <si>
    <t>SN ASSOCIATES</t>
  </si>
  <si>
    <t>Rudra Ineriors</t>
  </si>
  <si>
    <t>M &amp; A Interiors</t>
  </si>
  <si>
    <t xml:space="preserve">Participated </t>
  </si>
  <si>
    <t xml:space="preserve">Not participated </t>
  </si>
  <si>
    <t xml:space="preserve">Status </t>
  </si>
  <si>
    <t>Budget- 20,00,000.00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</si>
</sst>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9" x14ac:knownFonts="1">
    <font>
      <sz val="11"/>
      <name val="Calibri"/>
    </font>
    <font>
      <sz val="11"/>
      <name val="Cambria"/>
      <family val="1"/>
    </font>
    <font>
      <b/>
      <sz val="11"/>
      <name val="Cambria"/>
      <family val="1"/>
    </font>
    <font>
      <b/>
      <sz val="11"/>
      <color rgb="FF000000"/>
      <name val="Cambria"/>
      <family val="1"/>
    </font>
    <font>
      <b/>
      <sz val="11"/>
      <color rgb="FF000000"/>
      <name val="Calibri"/>
      <family val="2"/>
    </font>
    <font>
      <sz val="11"/>
      <name val="Cambria"/>
    </font>
    <font>
      <b/>
      <sz val="11"/>
      <name val="Cambria"/>
    </font>
    <font>
      <sz val="11"/>
      <name val="Calibri"/>
      <family val="2"/>
    </font>
    <font>
      <sz val="11"/>
      <name val="Calibri"/>
    </font>
  </fonts>
  <fills count="9">
    <fill>
      <patternFill patternType="none"/>
    </fill>
    <fill>
      <patternFill patternType="gray125"/>
    </fill>
    <fill>
      <patternFill patternType="solid">
        <fgColor rgb="FFD3D3D3"/>
      </patternFill>
    </fill>
    <fill>
      <patternFill patternType="solid">
        <fgColor rgb="FFADD8E6"/>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79998168889431442"/>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8" fillId="0" borderId="0" applyFont="0" applyFill="0" applyBorder="0" applyAlignment="0" applyProtection="0"/>
  </cellStyleXfs>
  <cellXfs count="79">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0" fillId="0" borderId="0" xfId="0" applyAlignment="1"/>
    <xf numFmtId="0" fontId="1" fillId="2" borderId="8" xfId="0" quotePrefix="1" applyNumberFormat="1" applyFont="1" applyFill="1" applyBorder="1" applyAlignment="1" applyProtection="1">
      <alignment horizontal="left" wrapText="1"/>
    </xf>
    <xf numFmtId="0" fontId="1" fillId="2" borderId="9" xfId="0" applyNumberFormat="1" applyFont="1" applyFill="1" applyBorder="1" applyAlignment="1" applyProtection="1"/>
    <xf numFmtId="0" fontId="0" fillId="0" borderId="8" xfId="0" applyBorder="1" applyAlignment="1"/>
    <xf numFmtId="0" fontId="1" fillId="0" borderId="8" xfId="0" applyNumberFormat="1" applyFont="1" applyBorder="1" applyAlignment="1" applyProtection="1">
      <alignment horizontal="center" vertical="center"/>
    </xf>
    <xf numFmtId="0" fontId="1" fillId="3" borderId="8" xfId="0" quotePrefix="1" applyNumberFormat="1" applyFont="1" applyFill="1" applyBorder="1" applyAlignment="1" applyProtection="1">
      <alignment horizontal="left"/>
    </xf>
    <xf numFmtId="4" fontId="0" fillId="0" borderId="8" xfId="0" applyNumberFormat="1" applyBorder="1" applyAlignment="1"/>
    <xf numFmtId="0" fontId="1" fillId="5" borderId="8" xfId="0" applyNumberFormat="1" applyFont="1" applyFill="1" applyBorder="1" applyAlignment="1" applyProtection="1"/>
    <xf numFmtId="4" fontId="0" fillId="5" borderId="8" xfId="0" applyNumberFormat="1" applyFill="1" applyBorder="1" applyAlignment="1"/>
    <xf numFmtId="4" fontId="0" fillId="6" borderId="8" xfId="0" applyNumberFormat="1" applyFill="1" applyBorder="1" applyAlignment="1"/>
    <xf numFmtId="4" fontId="0" fillId="4" borderId="8" xfId="0" applyNumberFormat="1" applyFill="1" applyBorder="1" applyAlignment="1"/>
    <xf numFmtId="0" fontId="5" fillId="0" borderId="0" xfId="0" applyNumberFormat="1" applyFont="1" applyProtection="1"/>
    <xf numFmtId="0" fontId="5" fillId="0" borderId="5" xfId="0" applyNumberFormat="1" applyFont="1" applyBorder="1" applyProtection="1"/>
    <xf numFmtId="0" fontId="1" fillId="0" borderId="5" xfId="0" applyNumberFormat="1" applyFont="1" applyBorder="1" applyProtection="1"/>
    <xf numFmtId="0" fontId="3" fillId="2" borderId="8" xfId="0" applyNumberFormat="1" applyFont="1" applyFill="1" applyBorder="1" applyAlignment="1" applyProtection="1">
      <alignment vertical="center"/>
    </xf>
    <xf numFmtId="0" fontId="2" fillId="2" borderId="8" xfId="0" applyNumberFormat="1" applyFont="1" applyFill="1" applyBorder="1" applyProtection="1"/>
    <xf numFmtId="0" fontId="6" fillId="2" borderId="8" xfId="0" applyNumberFormat="1" applyFont="1" applyFill="1" applyBorder="1" applyProtection="1"/>
    <xf numFmtId="0" fontId="1" fillId="3" borderId="8" xfId="0" applyNumberFormat="1" applyFont="1" applyFill="1" applyBorder="1" applyProtection="1"/>
    <xf numFmtId="0" fontId="1" fillId="0" borderId="8" xfId="0" applyNumberFormat="1" applyFont="1" applyBorder="1" applyProtection="1"/>
    <xf numFmtId="164" fontId="1" fillId="3" borderId="8" xfId="1" applyNumberFormat="1" applyFont="1" applyFill="1" applyBorder="1" applyProtection="1"/>
    <xf numFmtId="164" fontId="1" fillId="3" borderId="8" xfId="1" applyNumberFormat="1" applyFont="1" applyFill="1" applyBorder="1" applyAlignment="1" applyProtection="1">
      <alignment horizontal="right"/>
    </xf>
    <xf numFmtId="164" fontId="5" fillId="3" borderId="8" xfId="1" applyNumberFormat="1" applyFont="1" applyFill="1" applyBorder="1" applyAlignment="1" applyProtection="1">
      <alignment horizontal="right"/>
    </xf>
    <xf numFmtId="164" fontId="1" fillId="0" borderId="8" xfId="1" applyNumberFormat="1" applyFont="1" applyBorder="1" applyProtection="1"/>
    <xf numFmtId="164" fontId="5" fillId="0" borderId="8" xfId="1" applyNumberFormat="1" applyFont="1" applyBorder="1" applyProtection="1"/>
    <xf numFmtId="164" fontId="1" fillId="0" borderId="8" xfId="1" applyNumberFormat="1" applyFont="1" applyBorder="1" applyAlignment="1" applyProtection="1">
      <alignment wrapText="1"/>
    </xf>
    <xf numFmtId="164" fontId="1" fillId="0" borderId="8" xfId="1" applyNumberFormat="1" applyFont="1" applyBorder="1" applyAlignment="1" applyProtection="1">
      <alignment horizontal="right"/>
    </xf>
    <xf numFmtId="164" fontId="5" fillId="0" borderId="8" xfId="1" applyNumberFormat="1" applyFont="1" applyBorder="1" applyAlignment="1" applyProtection="1">
      <alignment horizontal="right"/>
    </xf>
    <xf numFmtId="0" fontId="1" fillId="8" borderId="10" xfId="0" applyNumberFormat="1" applyFont="1" applyFill="1" applyBorder="1" applyAlignment="1" applyProtection="1">
      <alignment horizontal="center"/>
    </xf>
    <xf numFmtId="0" fontId="1" fillId="8" borderId="12" xfId="0" applyNumberFormat="1" applyFont="1" applyFill="1" applyBorder="1" applyAlignment="1" applyProtection="1">
      <alignment horizontal="center"/>
    </xf>
    <xf numFmtId="0" fontId="1" fillId="0" borderId="8" xfId="0" applyNumberFormat="1" applyFont="1" applyBorder="1" applyAlignment="1" applyProtection="1">
      <alignment horizontal="center"/>
    </xf>
    <xf numFmtId="0" fontId="1" fillId="7" borderId="10" xfId="0" applyNumberFormat="1" applyFont="1" applyFill="1" applyBorder="1" applyAlignment="1" applyProtection="1">
      <alignment horizontal="center"/>
    </xf>
    <xf numFmtId="0" fontId="1" fillId="7" borderId="12" xfId="0" applyNumberFormat="1" applyFont="1" applyFill="1" applyBorder="1" applyAlignment="1" applyProtection="1">
      <alignment horizontal="center"/>
    </xf>
    <xf numFmtId="0" fontId="1" fillId="2" borderId="10" xfId="0" quotePrefix="1" applyNumberFormat="1" applyFont="1" applyFill="1" applyBorder="1" applyAlignment="1" applyProtection="1">
      <alignment horizontal="center"/>
    </xf>
    <xf numFmtId="0" fontId="1" fillId="2" borderId="11" xfId="0" quotePrefix="1" applyNumberFormat="1" applyFont="1" applyFill="1" applyBorder="1" applyAlignment="1" applyProtection="1">
      <alignment horizontal="center"/>
    </xf>
    <xf numFmtId="0" fontId="1" fillId="2" borderId="12" xfId="0" quotePrefix="1" applyNumberFormat="1" applyFont="1" applyFill="1" applyBorder="1" applyAlignment="1" applyProtection="1">
      <alignment horizontal="center"/>
    </xf>
    <xf numFmtId="0" fontId="7" fillId="4" borderId="8" xfId="0" quotePrefix="1" applyFont="1" applyFill="1" applyBorder="1" applyAlignment="1">
      <alignment horizontal="left"/>
    </xf>
    <xf numFmtId="0" fontId="7" fillId="0" borderId="10" xfId="0" quotePrefix="1" applyFont="1" applyBorder="1" applyAlignment="1">
      <alignment horizontal="left"/>
    </xf>
    <xf numFmtId="0" fontId="7" fillId="0" borderId="11" xfId="0" quotePrefix="1" applyFont="1" applyBorder="1" applyAlignment="1">
      <alignment horizontal="left"/>
    </xf>
    <xf numFmtId="0" fontId="7" fillId="0" borderId="12" xfId="0" quotePrefix="1" applyFont="1" applyBorder="1" applyAlignment="1">
      <alignment horizontal="left"/>
    </xf>
    <xf numFmtId="0" fontId="1" fillId="2" borderId="8" xfId="0" quotePrefix="1" applyNumberFormat="1" applyFont="1" applyFill="1" applyBorder="1" applyAlignment="1" applyProtection="1">
      <alignment horizontal="center" wrapText="1"/>
    </xf>
    <xf numFmtId="0" fontId="1" fillId="2" borderId="11" xfId="0" applyNumberFormat="1" applyFont="1" applyFill="1" applyBorder="1" applyAlignment="1" applyProtection="1">
      <alignment horizontal="center"/>
    </xf>
    <xf numFmtId="0" fontId="1" fillId="2" borderId="12" xfId="0" applyNumberFormat="1" applyFont="1" applyFill="1" applyBorder="1" applyAlignment="1" applyProtection="1">
      <alignment horizontal="center"/>
    </xf>
    <xf numFmtId="0" fontId="5" fillId="0" borderId="8" xfId="0" applyNumberFormat="1" applyFont="1" applyBorder="1" applyProtection="1"/>
    <xf numFmtId="0" fontId="1" fillId="2" borderId="8" xfId="0" quotePrefix="1" applyNumberFormat="1" applyFont="1" applyFill="1" applyBorder="1" applyAlignment="1" applyProtection="1">
      <alignment horizontal="center"/>
    </xf>
    <xf numFmtId="0" fontId="1" fillId="0" borderId="8" xfId="0" quotePrefix="1" applyNumberFormat="1" applyFont="1" applyBorder="1" applyAlignment="1" applyProtection="1">
      <alignment horizontal="left"/>
    </xf>
    <xf numFmtId="0" fontId="1" fillId="0" borderId="8" xfId="0" applyNumberFormat="1" applyFont="1" applyBorder="1" applyProtection="1"/>
    <xf numFmtId="0" fontId="5" fillId="0" borderId="8" xfId="0" quotePrefix="1" applyNumberFormat="1" applyFont="1" applyBorder="1" applyAlignment="1" applyProtection="1">
      <alignment horizontal="left"/>
    </xf>
    <xf numFmtId="0" fontId="1" fillId="2" borderId="8" xfId="0" applyNumberFormat="1" applyFont="1" applyFill="1" applyBorder="1" applyAlignment="1" applyProtection="1">
      <alignment horizontal="center"/>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3" fillId="2" borderId="1" xfId="0" applyNumberFormat="1" applyFont="1" applyFill="1" applyBorder="1" applyAlignment="1" applyProtection="1">
      <alignment vertical="center"/>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showGridLines="0" tabSelected="1" zoomScale="85" zoomScaleNormal="85" workbookViewId="0">
      <selection activeCell="I13" sqref="I13"/>
    </sheetView>
  </sheetViews>
  <sheetFormatPr defaultRowHeight="15" x14ac:dyDescent="0.25"/>
  <cols>
    <col min="2" max="2" width="28.28515625" bestFit="1" customWidth="1"/>
    <col min="3" max="11" width="11.7109375" bestFit="1" customWidth="1"/>
    <col min="12" max="12" width="13.42578125" bestFit="1" customWidth="1"/>
    <col min="13" max="14" width="11.7109375" bestFit="1" customWidth="1"/>
    <col min="15" max="15" width="13.42578125" bestFit="1" customWidth="1"/>
    <col min="16" max="17" width="11.7109375" bestFit="1" customWidth="1"/>
  </cols>
  <sheetData>
    <row r="2" spans="2:17" x14ac:dyDescent="0.25">
      <c r="B2" s="44" t="s">
        <v>178</v>
      </c>
      <c r="C2" s="45"/>
      <c r="D2" s="45"/>
      <c r="E2" s="46"/>
      <c r="F2" s="8"/>
      <c r="G2" s="8"/>
      <c r="H2" s="8"/>
      <c r="I2" s="8"/>
      <c r="J2" s="8"/>
      <c r="K2" s="8"/>
      <c r="L2" s="8"/>
      <c r="M2" s="8"/>
      <c r="N2" s="8"/>
      <c r="O2" s="8"/>
      <c r="P2" s="8"/>
      <c r="Q2" s="8"/>
    </row>
    <row r="3" spans="2:17" x14ac:dyDescent="0.25">
      <c r="B3" s="43" t="s">
        <v>189</v>
      </c>
      <c r="C3" s="43"/>
      <c r="D3" s="43"/>
      <c r="E3" s="43"/>
      <c r="F3" s="8"/>
      <c r="G3" s="8"/>
      <c r="H3" s="8"/>
      <c r="I3" s="8"/>
      <c r="J3" s="8"/>
      <c r="K3" s="8"/>
      <c r="L3" s="8"/>
      <c r="M3" s="8"/>
      <c r="N3" s="8"/>
      <c r="O3" s="8"/>
      <c r="P3" s="8"/>
      <c r="Q3" s="8"/>
    </row>
    <row r="4" spans="2:17" ht="43.5" x14ac:dyDescent="0.25">
      <c r="B4" s="9" t="s">
        <v>0</v>
      </c>
      <c r="C4" s="47" t="s">
        <v>174</v>
      </c>
      <c r="D4" s="47"/>
      <c r="E4" s="47"/>
      <c r="F4" s="8"/>
      <c r="G4" s="8"/>
      <c r="H4" s="8"/>
      <c r="I4" s="8"/>
      <c r="J4" s="8"/>
      <c r="K4" s="8"/>
      <c r="L4" s="8"/>
      <c r="M4" s="8"/>
      <c r="N4" s="8"/>
      <c r="O4" s="8"/>
      <c r="P4" s="8"/>
      <c r="Q4" s="8"/>
    </row>
    <row r="5" spans="2:17" x14ac:dyDescent="0.25">
      <c r="B5" s="10"/>
      <c r="C5" s="40" t="s">
        <v>166</v>
      </c>
      <c r="D5" s="48"/>
      <c r="E5" s="49"/>
      <c r="F5" s="40" t="s">
        <v>167</v>
      </c>
      <c r="G5" s="41"/>
      <c r="H5" s="42"/>
      <c r="I5" s="40" t="s">
        <v>172</v>
      </c>
      <c r="J5" s="41"/>
      <c r="K5" s="42"/>
      <c r="L5" s="40" t="s">
        <v>171</v>
      </c>
      <c r="M5" s="41"/>
      <c r="N5" s="42"/>
      <c r="O5" s="40" t="s">
        <v>173</v>
      </c>
      <c r="P5" s="41"/>
      <c r="Q5" s="42"/>
    </row>
    <row r="6" spans="2:17" x14ac:dyDescent="0.25">
      <c r="B6" s="11" t="s">
        <v>159</v>
      </c>
      <c r="C6" s="12" t="s">
        <v>160</v>
      </c>
      <c r="D6" s="12" t="s">
        <v>161</v>
      </c>
      <c r="E6" s="12" t="s">
        <v>162</v>
      </c>
      <c r="F6" s="12" t="s">
        <v>160</v>
      </c>
      <c r="G6" s="12" t="s">
        <v>161</v>
      </c>
      <c r="H6" s="12" t="s">
        <v>162</v>
      </c>
      <c r="I6" s="12" t="s">
        <v>160</v>
      </c>
      <c r="J6" s="12" t="s">
        <v>161</v>
      </c>
      <c r="K6" s="12" t="s">
        <v>162</v>
      </c>
      <c r="L6" s="12" t="s">
        <v>160</v>
      </c>
      <c r="M6" s="12" t="s">
        <v>161</v>
      </c>
      <c r="N6" s="12" t="s">
        <v>162</v>
      </c>
      <c r="O6" s="12" t="s">
        <v>160</v>
      </c>
      <c r="P6" s="12" t="s">
        <v>161</v>
      </c>
      <c r="Q6" s="12" t="s">
        <v>162</v>
      </c>
    </row>
    <row r="7" spans="2:17" x14ac:dyDescent="0.25">
      <c r="B7" s="13" t="s">
        <v>165</v>
      </c>
      <c r="C7" s="14">
        <f>'BOQ Price Bid'!I4</f>
        <v>5031893</v>
      </c>
      <c r="D7" s="14">
        <f>'BOQ Price Bid'!K4</f>
        <v>4599523</v>
      </c>
      <c r="E7" s="14">
        <f>'BOQ Price Bid'!M4</f>
        <v>3649388</v>
      </c>
      <c r="F7" s="14">
        <f>'BOQ Price Bid'!O4</f>
        <v>4744309</v>
      </c>
      <c r="G7" s="14">
        <f>'BOQ Price Bid'!Q4</f>
        <v>4551555</v>
      </c>
      <c r="H7" s="14">
        <f>'BOQ Price Bid'!S4</f>
        <v>3653000</v>
      </c>
      <c r="I7" s="14">
        <f>'BOQ Price Bid'!U4</f>
        <v>7403955.5</v>
      </c>
      <c r="J7" s="14">
        <f>'BOQ Price Bid'!W4</f>
        <v>6645837.5</v>
      </c>
      <c r="K7" s="14">
        <f>'BOQ Price Bid'!Y4</f>
        <v>4652086.25</v>
      </c>
      <c r="L7" s="14">
        <f>'BOQ Price Bid'!AA4</f>
        <v>31406525</v>
      </c>
      <c r="M7" s="14">
        <f>'BOQ Price Bid'!AC4</f>
        <v>6378152.4000000004</v>
      </c>
      <c r="N7" s="14">
        <f>'BOQ Price Bid'!AE4</f>
        <v>5078152.4000000004</v>
      </c>
      <c r="O7" s="14">
        <f>'BOQ Price Bid'!AG4</f>
        <v>11730336.5</v>
      </c>
      <c r="P7" s="14">
        <f>'BOQ Price Bid'!AI4</f>
        <v>5485847.5</v>
      </c>
      <c r="Q7" s="14">
        <f>'BOQ Price Bid'!AK4</f>
        <v>5183000</v>
      </c>
    </row>
    <row r="8" spans="2:17" x14ac:dyDescent="0.25">
      <c r="B8" s="15" t="s">
        <v>163</v>
      </c>
      <c r="C8" s="16">
        <f>SUM(C7)</f>
        <v>5031893</v>
      </c>
      <c r="D8" s="16">
        <f>SUM(D7)</f>
        <v>4599523</v>
      </c>
      <c r="E8" s="17">
        <f>SUM(E7)</f>
        <v>3649388</v>
      </c>
      <c r="F8" s="16">
        <f t="shared" ref="F8:G8" si="0">SUM(F7)</f>
        <v>4744309</v>
      </c>
      <c r="G8" s="16">
        <f t="shared" si="0"/>
        <v>4551555</v>
      </c>
      <c r="H8" s="18">
        <f>SUM(H7)</f>
        <v>3653000</v>
      </c>
      <c r="I8" s="16">
        <f t="shared" ref="I8" si="1">SUM(I7)</f>
        <v>7403955.5</v>
      </c>
      <c r="J8" s="16">
        <f t="shared" ref="J8" si="2">SUM(J7)</f>
        <v>6645837.5</v>
      </c>
      <c r="K8" s="18">
        <f>SUM(K7)</f>
        <v>4652086.25</v>
      </c>
      <c r="L8" s="16">
        <f t="shared" ref="L8" si="3">SUM(L7)</f>
        <v>31406525</v>
      </c>
      <c r="M8" s="16">
        <f t="shared" ref="M8" si="4">SUM(M7)</f>
        <v>6378152.4000000004</v>
      </c>
      <c r="N8" s="18">
        <f>SUM(N7)</f>
        <v>5078152.4000000004</v>
      </c>
      <c r="O8" s="16">
        <f t="shared" ref="O8" si="5">SUM(O7)</f>
        <v>11730336.5</v>
      </c>
      <c r="P8" s="16">
        <f t="shared" ref="P8" si="6">SUM(P7)</f>
        <v>5485847.5</v>
      </c>
      <c r="Q8" s="18">
        <f>SUM(Q7)</f>
        <v>5183000</v>
      </c>
    </row>
    <row r="11" spans="2:17" x14ac:dyDescent="0.25">
      <c r="B11" s="37" t="s">
        <v>179</v>
      </c>
      <c r="C11" s="37"/>
      <c r="D11" s="37" t="s">
        <v>188</v>
      </c>
      <c r="E11" s="37"/>
    </row>
    <row r="12" spans="2:17" x14ac:dyDescent="0.25">
      <c r="B12" s="38" t="s">
        <v>166</v>
      </c>
      <c r="C12" s="39"/>
      <c r="D12" s="37" t="s">
        <v>186</v>
      </c>
      <c r="E12" s="37"/>
    </row>
    <row r="13" spans="2:17" x14ac:dyDescent="0.25">
      <c r="B13" s="38" t="s">
        <v>167</v>
      </c>
      <c r="C13" s="39"/>
      <c r="D13" s="37" t="s">
        <v>186</v>
      </c>
      <c r="E13" s="37"/>
    </row>
    <row r="14" spans="2:17" x14ac:dyDescent="0.25">
      <c r="B14" s="38" t="s">
        <v>172</v>
      </c>
      <c r="C14" s="39"/>
      <c r="D14" s="37" t="s">
        <v>186</v>
      </c>
      <c r="E14" s="37"/>
    </row>
    <row r="15" spans="2:17" x14ac:dyDescent="0.25">
      <c r="B15" s="38" t="s">
        <v>171</v>
      </c>
      <c r="C15" s="39"/>
      <c r="D15" s="37" t="s">
        <v>186</v>
      </c>
      <c r="E15" s="37"/>
    </row>
    <row r="16" spans="2:17" x14ac:dyDescent="0.25">
      <c r="B16" s="38" t="s">
        <v>173</v>
      </c>
      <c r="C16" s="39"/>
      <c r="D16" s="37" t="s">
        <v>186</v>
      </c>
      <c r="E16" s="37"/>
    </row>
    <row r="17" spans="2:5" x14ac:dyDescent="0.25">
      <c r="B17" s="35" t="s">
        <v>180</v>
      </c>
      <c r="C17" s="36"/>
      <c r="D17" s="37" t="s">
        <v>187</v>
      </c>
      <c r="E17" s="37"/>
    </row>
    <row r="18" spans="2:5" x14ac:dyDescent="0.25">
      <c r="B18" s="35" t="s">
        <v>181</v>
      </c>
      <c r="C18" s="36"/>
      <c r="D18" s="37" t="s">
        <v>187</v>
      </c>
      <c r="E18" s="37"/>
    </row>
    <row r="19" spans="2:5" x14ac:dyDescent="0.25">
      <c r="B19" s="35" t="s">
        <v>182</v>
      </c>
      <c r="C19" s="36"/>
      <c r="D19" s="37" t="s">
        <v>187</v>
      </c>
      <c r="E19" s="37"/>
    </row>
    <row r="20" spans="2:5" x14ac:dyDescent="0.25">
      <c r="B20" s="35" t="s">
        <v>183</v>
      </c>
      <c r="C20" s="36"/>
      <c r="D20" s="37" t="s">
        <v>187</v>
      </c>
      <c r="E20" s="37"/>
    </row>
    <row r="21" spans="2:5" x14ac:dyDescent="0.25">
      <c r="B21" s="35" t="s">
        <v>184</v>
      </c>
      <c r="C21" s="36"/>
      <c r="D21" s="37" t="s">
        <v>187</v>
      </c>
      <c r="E21" s="37"/>
    </row>
    <row r="22" spans="2:5" x14ac:dyDescent="0.25">
      <c r="B22" s="35" t="s">
        <v>185</v>
      </c>
      <c r="C22" s="36"/>
      <c r="D22" s="37" t="s">
        <v>187</v>
      </c>
      <c r="E22" s="37"/>
    </row>
  </sheetData>
  <mergeCells count="32">
    <mergeCell ref="L5:N5"/>
    <mergeCell ref="B3:E3"/>
    <mergeCell ref="B2:E2"/>
    <mergeCell ref="B11:C11"/>
    <mergeCell ref="O5:Q5"/>
    <mergeCell ref="F5:H5"/>
    <mergeCell ref="C4:E4"/>
    <mergeCell ref="C5:E5"/>
    <mergeCell ref="I5:K5"/>
    <mergeCell ref="B20:C20"/>
    <mergeCell ref="B21:C21"/>
    <mergeCell ref="B12:C12"/>
    <mergeCell ref="B13:C13"/>
    <mergeCell ref="B14:C14"/>
    <mergeCell ref="B15:C15"/>
    <mergeCell ref="B16:C16"/>
    <mergeCell ref="B22:C22"/>
    <mergeCell ref="D11:E11"/>
    <mergeCell ref="D12:E12"/>
    <mergeCell ref="D13:E13"/>
    <mergeCell ref="D14:E14"/>
    <mergeCell ref="D15:E15"/>
    <mergeCell ref="D16:E16"/>
    <mergeCell ref="D17:E17"/>
    <mergeCell ref="D18:E18"/>
    <mergeCell ref="D19:E19"/>
    <mergeCell ref="D20:E20"/>
    <mergeCell ref="D21:E21"/>
    <mergeCell ref="D22:E22"/>
    <mergeCell ref="B17:C17"/>
    <mergeCell ref="B18:C18"/>
    <mergeCell ref="B19:C1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6"/>
  <sheetViews>
    <sheetView showGridLines="0" zoomScale="70" zoomScaleNormal="70" workbookViewId="0">
      <selection activeCell="AJ18" sqref="AJ18"/>
    </sheetView>
  </sheetViews>
  <sheetFormatPr defaultRowHeight="14.25" x14ac:dyDescent="0.2"/>
  <cols>
    <col min="1" max="1" width="9.140625" style="1" customWidth="1"/>
    <col min="2" max="2" width="7" style="1" bestFit="1" customWidth="1"/>
    <col min="3" max="3" width="11.140625" style="1" bestFit="1" customWidth="1"/>
    <col min="4" max="4" width="42.140625" style="1" customWidth="1"/>
    <col min="5" max="5" width="7.28515625" style="1" bestFit="1" customWidth="1"/>
    <col min="6" max="6" width="10.7109375" style="1" bestFit="1" customWidth="1"/>
    <col min="7" max="7" width="19.5703125" style="1" bestFit="1" customWidth="1"/>
    <col min="8" max="8" width="13.42578125" style="1" bestFit="1" customWidth="1"/>
    <col min="9" max="9" width="14.5703125" style="1" bestFit="1" customWidth="1"/>
    <col min="10" max="10" width="12" style="7" bestFit="1" customWidth="1"/>
    <col min="11" max="11" width="15" style="7" bestFit="1" customWidth="1"/>
    <col min="12" max="12" width="12" style="19" bestFit="1" customWidth="1"/>
    <col min="13" max="13" width="17.28515625" style="19" bestFit="1" customWidth="1"/>
    <col min="14" max="14" width="12" style="1" bestFit="1" customWidth="1"/>
    <col min="15" max="15" width="15" style="1" bestFit="1" customWidth="1"/>
    <col min="16" max="16" width="12" style="7" bestFit="1" customWidth="1"/>
    <col min="17" max="17" width="14.5703125" style="7" bestFit="1" customWidth="1"/>
    <col min="18" max="18" width="12" style="19" bestFit="1" customWidth="1"/>
    <col min="19" max="19" width="20.140625" style="19" bestFit="1" customWidth="1"/>
    <col min="20" max="20" width="12" style="1" bestFit="1" customWidth="1"/>
    <col min="21" max="21" width="15" style="1" bestFit="1" customWidth="1"/>
    <col min="22" max="22" width="12" style="7" bestFit="1" customWidth="1"/>
    <col min="23" max="23" width="15" style="7" bestFit="1" customWidth="1"/>
    <col min="24" max="24" width="12" style="19" bestFit="1" customWidth="1"/>
    <col min="25" max="25" width="20.140625" style="19" bestFit="1" customWidth="1"/>
    <col min="26" max="26" width="12" style="1" bestFit="1" customWidth="1"/>
    <col min="27" max="27" width="16.7109375" style="1" bestFit="1" customWidth="1"/>
    <col min="28" max="28" width="12" style="7" bestFit="1" customWidth="1"/>
    <col min="29" max="29" width="14.5703125" style="7" bestFit="1" customWidth="1"/>
    <col min="30" max="30" width="12" style="19" bestFit="1" customWidth="1"/>
    <col min="31" max="31" width="20.140625" style="19" bestFit="1" customWidth="1"/>
    <col min="32" max="32" width="12" style="1" bestFit="1" customWidth="1"/>
    <col min="33" max="33" width="16.28515625" style="1" bestFit="1" customWidth="1"/>
    <col min="34" max="34" width="12" style="7" bestFit="1" customWidth="1"/>
    <col min="35" max="35" width="15" style="7" bestFit="1" customWidth="1"/>
    <col min="36" max="36" width="12" style="19" bestFit="1" customWidth="1"/>
    <col min="37" max="37" width="20.140625" style="19" bestFit="1" customWidth="1"/>
    <col min="38" max="16384" width="9.140625" style="1"/>
  </cols>
  <sheetData>
    <row r="1" spans="2:37" ht="15.75" customHeight="1" x14ac:dyDescent="0.2">
      <c r="B1" s="53"/>
      <c r="C1" s="53"/>
      <c r="D1" s="22" t="s">
        <v>0</v>
      </c>
      <c r="E1" s="53" t="s">
        <v>1</v>
      </c>
      <c r="F1" s="53" t="s">
        <v>1</v>
      </c>
      <c r="G1" s="53" t="s">
        <v>1</v>
      </c>
      <c r="H1" s="55" t="s">
        <v>168</v>
      </c>
      <c r="I1" s="55"/>
      <c r="J1" s="55"/>
      <c r="K1" s="55"/>
      <c r="L1" s="55"/>
      <c r="M1" s="55"/>
      <c r="N1" s="55" t="s">
        <v>164</v>
      </c>
      <c r="O1" s="55"/>
      <c r="P1" s="55"/>
      <c r="Q1" s="55"/>
      <c r="R1" s="55"/>
      <c r="S1" s="55"/>
      <c r="T1" s="51" t="s">
        <v>169</v>
      </c>
      <c r="U1" s="51"/>
      <c r="V1" s="51"/>
      <c r="W1" s="51"/>
      <c r="X1" s="51"/>
      <c r="Y1" s="51"/>
      <c r="Z1" s="51" t="s">
        <v>171</v>
      </c>
      <c r="AA1" s="51"/>
      <c r="AB1" s="51"/>
      <c r="AC1" s="51"/>
      <c r="AD1" s="51"/>
      <c r="AE1" s="51"/>
      <c r="AF1" s="51" t="s">
        <v>170</v>
      </c>
      <c r="AG1" s="51"/>
      <c r="AH1" s="51"/>
      <c r="AI1" s="51"/>
      <c r="AJ1" s="51"/>
      <c r="AK1" s="51"/>
    </row>
    <row r="2" spans="2:37" x14ac:dyDescent="0.2">
      <c r="B2" s="53" t="s">
        <v>21</v>
      </c>
      <c r="C2" s="53" t="s">
        <v>21</v>
      </c>
      <c r="D2" s="53" t="s">
        <v>21</v>
      </c>
      <c r="E2" s="53" t="s">
        <v>21</v>
      </c>
      <c r="F2" s="53" t="s">
        <v>21</v>
      </c>
      <c r="G2" s="53" t="s">
        <v>21</v>
      </c>
      <c r="H2" s="52" t="s">
        <v>176</v>
      </c>
      <c r="I2" s="53" t="s">
        <v>22</v>
      </c>
      <c r="J2" s="54" t="s">
        <v>177</v>
      </c>
      <c r="K2" s="50" t="s">
        <v>158</v>
      </c>
      <c r="L2" s="50" t="s">
        <v>162</v>
      </c>
      <c r="M2" s="50" t="s">
        <v>175</v>
      </c>
      <c r="N2" s="52" t="s">
        <v>176</v>
      </c>
      <c r="O2" s="53" t="s">
        <v>22</v>
      </c>
      <c r="P2" s="54" t="s">
        <v>177</v>
      </c>
      <c r="Q2" s="50" t="s">
        <v>158</v>
      </c>
      <c r="R2" s="50" t="s">
        <v>162</v>
      </c>
      <c r="S2" s="50" t="s">
        <v>175</v>
      </c>
      <c r="T2" s="52" t="s">
        <v>176</v>
      </c>
      <c r="U2" s="53" t="s">
        <v>22</v>
      </c>
      <c r="V2" s="54" t="s">
        <v>177</v>
      </c>
      <c r="W2" s="50" t="s">
        <v>158</v>
      </c>
      <c r="X2" s="50" t="s">
        <v>162</v>
      </c>
      <c r="Y2" s="50" t="s">
        <v>175</v>
      </c>
      <c r="Z2" s="52" t="s">
        <v>176</v>
      </c>
      <c r="AA2" s="53" t="s">
        <v>22</v>
      </c>
      <c r="AB2" s="54" t="s">
        <v>177</v>
      </c>
      <c r="AC2" s="50" t="s">
        <v>158</v>
      </c>
      <c r="AD2" s="50" t="s">
        <v>162</v>
      </c>
      <c r="AE2" s="50" t="s">
        <v>175</v>
      </c>
      <c r="AF2" s="52" t="s">
        <v>176</v>
      </c>
      <c r="AG2" s="53" t="s">
        <v>22</v>
      </c>
      <c r="AH2" s="54" t="s">
        <v>177</v>
      </c>
      <c r="AI2" s="50" t="s">
        <v>158</v>
      </c>
      <c r="AJ2" s="50" t="s">
        <v>162</v>
      </c>
      <c r="AK2" s="50" t="s">
        <v>175</v>
      </c>
    </row>
    <row r="3" spans="2:37" x14ac:dyDescent="0.2">
      <c r="B3" s="23" t="s">
        <v>40</v>
      </c>
      <c r="C3" s="23" t="s">
        <v>30</v>
      </c>
      <c r="D3" s="23" t="s">
        <v>31</v>
      </c>
      <c r="E3" s="23" t="s">
        <v>47</v>
      </c>
      <c r="F3" s="23" t="s">
        <v>33</v>
      </c>
      <c r="G3" s="23" t="s">
        <v>48</v>
      </c>
      <c r="H3" s="23" t="s">
        <v>35</v>
      </c>
      <c r="I3" s="23" t="s">
        <v>49</v>
      </c>
      <c r="J3" s="24" t="s">
        <v>35</v>
      </c>
      <c r="K3" s="24" t="s">
        <v>49</v>
      </c>
      <c r="L3" s="24" t="s">
        <v>35</v>
      </c>
      <c r="M3" s="24" t="s">
        <v>49</v>
      </c>
      <c r="N3" s="23" t="s">
        <v>35</v>
      </c>
      <c r="O3" s="23" t="s">
        <v>49</v>
      </c>
      <c r="P3" s="24" t="s">
        <v>35</v>
      </c>
      <c r="Q3" s="24" t="s">
        <v>49</v>
      </c>
      <c r="R3" s="24" t="s">
        <v>35</v>
      </c>
      <c r="S3" s="24" t="s">
        <v>49</v>
      </c>
      <c r="T3" s="23" t="s">
        <v>35</v>
      </c>
      <c r="U3" s="23" t="s">
        <v>49</v>
      </c>
      <c r="V3" s="24" t="s">
        <v>35</v>
      </c>
      <c r="W3" s="24" t="s">
        <v>49</v>
      </c>
      <c r="X3" s="24" t="s">
        <v>35</v>
      </c>
      <c r="Y3" s="24" t="s">
        <v>49</v>
      </c>
      <c r="Z3" s="23" t="s">
        <v>35</v>
      </c>
      <c r="AA3" s="23" t="s">
        <v>49</v>
      </c>
      <c r="AB3" s="24" t="s">
        <v>35</v>
      </c>
      <c r="AC3" s="24" t="s">
        <v>49</v>
      </c>
      <c r="AD3" s="24" t="s">
        <v>35</v>
      </c>
      <c r="AE3" s="24" t="s">
        <v>49</v>
      </c>
      <c r="AF3" s="23" t="s">
        <v>35</v>
      </c>
      <c r="AG3" s="23" t="s">
        <v>49</v>
      </c>
      <c r="AH3" s="24" t="s">
        <v>35</v>
      </c>
      <c r="AI3" s="24" t="s">
        <v>49</v>
      </c>
      <c r="AJ3" s="24" t="s">
        <v>35</v>
      </c>
      <c r="AK3" s="24" t="s">
        <v>49</v>
      </c>
    </row>
    <row r="4" spans="2:37" x14ac:dyDescent="0.2">
      <c r="B4" s="25">
        <v>1</v>
      </c>
      <c r="C4" s="25" t="s">
        <v>36</v>
      </c>
      <c r="D4" s="25" t="s">
        <v>37</v>
      </c>
      <c r="E4" s="25" t="s">
        <v>38</v>
      </c>
      <c r="F4" s="27">
        <v>1</v>
      </c>
      <c r="G4" s="27"/>
      <c r="H4" s="28"/>
      <c r="I4" s="28">
        <f>SUBTOTAL(9,I6:I45)</f>
        <v>5031893</v>
      </c>
      <c r="J4" s="29"/>
      <c r="K4" s="28">
        <f>SUBTOTAL(9,K6:K45)</f>
        <v>4599523</v>
      </c>
      <c r="L4" s="29"/>
      <c r="M4" s="28">
        <f>SUBTOTAL(9,M6:M45)</f>
        <v>3649388</v>
      </c>
      <c r="N4" s="28"/>
      <c r="O4" s="28">
        <f>SUBTOTAL(9,O6:O45)</f>
        <v>4744309</v>
      </c>
      <c r="P4" s="29"/>
      <c r="Q4" s="29">
        <v>4551555</v>
      </c>
      <c r="R4" s="29"/>
      <c r="S4" s="29">
        <v>3653000</v>
      </c>
      <c r="T4" s="28"/>
      <c r="U4" s="28">
        <f>SUBTOTAL(9,U6:U45)</f>
        <v>7403955.5</v>
      </c>
      <c r="V4" s="29"/>
      <c r="W4" s="28">
        <f>SUBTOTAL(9,W6:W45)</f>
        <v>6645837.5</v>
      </c>
      <c r="X4" s="29"/>
      <c r="Y4" s="29">
        <v>4652086.25</v>
      </c>
      <c r="Z4" s="28"/>
      <c r="AA4" s="28">
        <f>SUBTOTAL(9,AA6:AA45)</f>
        <v>31406525</v>
      </c>
      <c r="AB4" s="29"/>
      <c r="AC4" s="28">
        <f>SUBTOTAL(9,AC6:AC45)</f>
        <v>6378152.4000000004</v>
      </c>
      <c r="AD4" s="29"/>
      <c r="AE4" s="29">
        <v>5078152.4000000004</v>
      </c>
      <c r="AF4" s="28"/>
      <c r="AG4" s="28">
        <f>SUBTOTAL(9,AG6:AG45)</f>
        <v>11730336.5</v>
      </c>
      <c r="AH4" s="29"/>
      <c r="AI4" s="28">
        <f>SUBTOTAL(9,AI6:AI45)</f>
        <v>5485847.5</v>
      </c>
      <c r="AJ4" s="29"/>
      <c r="AK4" s="29">
        <v>5183000</v>
      </c>
    </row>
    <row r="5" spans="2:37" x14ac:dyDescent="0.2">
      <c r="B5" s="26">
        <v>1</v>
      </c>
      <c r="C5" s="26">
        <v>1</v>
      </c>
      <c r="D5" s="26" t="s">
        <v>52</v>
      </c>
      <c r="E5" s="26" t="s">
        <v>36</v>
      </c>
      <c r="F5" s="30" t="s">
        <v>36</v>
      </c>
      <c r="G5" s="30"/>
      <c r="H5" s="30"/>
      <c r="I5" s="30"/>
      <c r="J5" s="31"/>
      <c r="K5" s="31"/>
      <c r="L5" s="31"/>
      <c r="M5" s="31"/>
      <c r="N5" s="30"/>
      <c r="O5" s="30"/>
      <c r="P5" s="31"/>
      <c r="Q5" s="31"/>
      <c r="R5" s="31"/>
      <c r="S5" s="31"/>
      <c r="T5" s="30"/>
      <c r="U5" s="30"/>
      <c r="V5" s="31"/>
      <c r="W5" s="31"/>
      <c r="X5" s="31"/>
      <c r="Y5" s="31"/>
      <c r="Z5" s="30"/>
      <c r="AA5" s="30"/>
      <c r="AB5" s="31"/>
      <c r="AC5" s="31"/>
      <c r="AD5" s="31"/>
      <c r="AE5" s="31"/>
      <c r="AF5" s="30"/>
      <c r="AG5" s="30"/>
      <c r="AH5" s="31"/>
      <c r="AI5" s="31"/>
      <c r="AJ5" s="31"/>
      <c r="AK5" s="31"/>
    </row>
    <row r="6" spans="2:37" x14ac:dyDescent="0.2">
      <c r="B6" s="26">
        <v>2</v>
      </c>
      <c r="C6" s="26">
        <v>1.1000000000000001</v>
      </c>
      <c r="D6" s="26" t="s">
        <v>54</v>
      </c>
      <c r="E6" s="26" t="s">
        <v>55</v>
      </c>
      <c r="F6" s="30">
        <v>1390</v>
      </c>
      <c r="G6" s="32">
        <v>208500</v>
      </c>
      <c r="H6" s="33">
        <v>160</v>
      </c>
      <c r="I6" s="33">
        <f t="shared" ref="I6:I14" si="0">H6*$F6</f>
        <v>222400</v>
      </c>
      <c r="J6" s="34">
        <v>160</v>
      </c>
      <c r="K6" s="33">
        <f t="shared" ref="K6:K14" si="1">J6*$F6</f>
        <v>222400</v>
      </c>
      <c r="L6" s="34">
        <v>150</v>
      </c>
      <c r="M6" s="33">
        <f>L6*$F6</f>
        <v>208500</v>
      </c>
      <c r="N6" s="33">
        <v>165</v>
      </c>
      <c r="O6" s="33">
        <f>N6*$F6</f>
        <v>229350</v>
      </c>
      <c r="P6" s="34">
        <v>155</v>
      </c>
      <c r="Q6" s="33">
        <f t="shared" ref="Q6:Q14" si="2">P6*$F6</f>
        <v>215450</v>
      </c>
      <c r="R6" s="34">
        <v>155</v>
      </c>
      <c r="S6" s="34">
        <f>R6*$G6</f>
        <v>32317500</v>
      </c>
      <c r="T6" s="33">
        <v>150</v>
      </c>
      <c r="U6" s="33">
        <f t="shared" ref="U6:U14" si="3">T6*$F6</f>
        <v>208500</v>
      </c>
      <c r="V6" s="34">
        <v>135</v>
      </c>
      <c r="W6" s="33">
        <f t="shared" ref="W6:W14" si="4">V6*$F6</f>
        <v>187650</v>
      </c>
      <c r="X6" s="34">
        <v>135</v>
      </c>
      <c r="Y6" s="34">
        <f t="shared" ref="Y6:Y14" si="5">X6*$G6</f>
        <v>28147500</v>
      </c>
      <c r="Z6" s="33">
        <v>1450</v>
      </c>
      <c r="AA6" s="33">
        <f t="shared" ref="AA6:AA14" si="6">Z6*$F6</f>
        <v>2015500</v>
      </c>
      <c r="AB6" s="34">
        <v>145</v>
      </c>
      <c r="AC6" s="33">
        <f t="shared" ref="AC6:AC14" si="7">AB6*$F6</f>
        <v>201550</v>
      </c>
      <c r="AD6" s="34">
        <v>145</v>
      </c>
      <c r="AE6" s="34">
        <f t="shared" ref="AE6:AE14" si="8">AD6*$G6</f>
        <v>30232500</v>
      </c>
      <c r="AF6" s="33">
        <v>155</v>
      </c>
      <c r="AG6" s="33">
        <f t="shared" ref="AG6:AG14" si="9">AF6*$F6</f>
        <v>215450</v>
      </c>
      <c r="AH6" s="34">
        <v>145</v>
      </c>
      <c r="AI6" s="33">
        <f t="shared" ref="AI6:AK14" si="10">AH6*$F6</f>
        <v>201550</v>
      </c>
      <c r="AJ6" s="34">
        <v>145</v>
      </c>
      <c r="AK6" s="33">
        <f t="shared" si="10"/>
        <v>201550</v>
      </c>
    </row>
    <row r="7" spans="2:37" x14ac:dyDescent="0.2">
      <c r="B7" s="26">
        <v>3</v>
      </c>
      <c r="C7" s="26">
        <v>1.1000000000000001</v>
      </c>
      <c r="D7" s="26" t="s">
        <v>57</v>
      </c>
      <c r="E7" s="26" t="s">
        <v>55</v>
      </c>
      <c r="F7" s="30">
        <v>2180</v>
      </c>
      <c r="G7" s="32">
        <v>392400</v>
      </c>
      <c r="H7" s="33">
        <v>180</v>
      </c>
      <c r="I7" s="33">
        <f t="shared" si="0"/>
        <v>392400</v>
      </c>
      <c r="J7" s="34">
        <v>165</v>
      </c>
      <c r="K7" s="33">
        <f t="shared" si="1"/>
        <v>359700</v>
      </c>
      <c r="L7" s="34">
        <v>150</v>
      </c>
      <c r="M7" s="33">
        <f t="shared" ref="M7:M14" si="11">L7*$F7</f>
        <v>327000</v>
      </c>
      <c r="N7" s="33">
        <v>240</v>
      </c>
      <c r="O7" s="33">
        <f t="shared" ref="O7:O14" si="12">N7*$F7</f>
        <v>523200</v>
      </c>
      <c r="P7" s="34">
        <v>220</v>
      </c>
      <c r="Q7" s="33">
        <f t="shared" si="2"/>
        <v>479600</v>
      </c>
      <c r="R7" s="34">
        <v>220</v>
      </c>
      <c r="S7" s="34">
        <f t="shared" ref="S7:S14" si="13">R7*$G7</f>
        <v>86328000</v>
      </c>
      <c r="T7" s="33">
        <v>275</v>
      </c>
      <c r="U7" s="33">
        <f t="shared" si="3"/>
        <v>599500</v>
      </c>
      <c r="V7" s="34">
        <v>230</v>
      </c>
      <c r="W7" s="33">
        <f t="shared" si="4"/>
        <v>501400</v>
      </c>
      <c r="X7" s="34">
        <v>230</v>
      </c>
      <c r="Y7" s="34">
        <f t="shared" si="5"/>
        <v>90252000</v>
      </c>
      <c r="Z7" s="33">
        <v>1800</v>
      </c>
      <c r="AA7" s="33">
        <f t="shared" si="6"/>
        <v>3924000</v>
      </c>
      <c r="AB7" s="34">
        <v>180</v>
      </c>
      <c r="AC7" s="33">
        <f t="shared" si="7"/>
        <v>392400</v>
      </c>
      <c r="AD7" s="34">
        <v>180</v>
      </c>
      <c r="AE7" s="34">
        <f t="shared" si="8"/>
        <v>70632000</v>
      </c>
      <c r="AF7" s="33">
        <v>230</v>
      </c>
      <c r="AG7" s="33">
        <f t="shared" si="9"/>
        <v>501400</v>
      </c>
      <c r="AH7" s="34">
        <v>195</v>
      </c>
      <c r="AI7" s="33">
        <f t="shared" si="10"/>
        <v>425100</v>
      </c>
      <c r="AJ7" s="34">
        <v>195</v>
      </c>
      <c r="AK7" s="33">
        <f t="shared" si="10"/>
        <v>425100</v>
      </c>
    </row>
    <row r="8" spans="2:37" x14ac:dyDescent="0.2">
      <c r="B8" s="26">
        <v>4</v>
      </c>
      <c r="C8" s="26">
        <v>1.2</v>
      </c>
      <c r="D8" s="26" t="s">
        <v>60</v>
      </c>
      <c r="E8" s="26" t="s">
        <v>61</v>
      </c>
      <c r="F8" s="30">
        <v>0</v>
      </c>
      <c r="G8" s="32">
        <v>0</v>
      </c>
      <c r="H8" s="33">
        <v>480</v>
      </c>
      <c r="I8" s="33">
        <f t="shared" si="0"/>
        <v>0</v>
      </c>
      <c r="J8" s="34">
        <v>480</v>
      </c>
      <c r="K8" s="33">
        <f t="shared" si="1"/>
        <v>0</v>
      </c>
      <c r="L8" s="34">
        <v>0</v>
      </c>
      <c r="M8" s="33">
        <f t="shared" si="11"/>
        <v>0</v>
      </c>
      <c r="N8" s="33">
        <v>350</v>
      </c>
      <c r="O8" s="33">
        <f t="shared" si="12"/>
        <v>0</v>
      </c>
      <c r="P8" s="34">
        <v>350</v>
      </c>
      <c r="Q8" s="33">
        <f t="shared" si="2"/>
        <v>0</v>
      </c>
      <c r="R8" s="34">
        <v>350</v>
      </c>
      <c r="S8" s="34">
        <f t="shared" si="13"/>
        <v>0</v>
      </c>
      <c r="T8" s="33">
        <v>0</v>
      </c>
      <c r="U8" s="33">
        <f t="shared" si="3"/>
        <v>0</v>
      </c>
      <c r="V8" s="34">
        <v>0</v>
      </c>
      <c r="W8" s="33">
        <f t="shared" si="4"/>
        <v>0</v>
      </c>
      <c r="X8" s="34">
        <v>0</v>
      </c>
      <c r="Y8" s="34">
        <f t="shared" si="5"/>
        <v>0</v>
      </c>
      <c r="Z8" s="33">
        <v>0</v>
      </c>
      <c r="AA8" s="33">
        <f t="shared" si="6"/>
        <v>0</v>
      </c>
      <c r="AB8" s="34">
        <v>0</v>
      </c>
      <c r="AC8" s="33">
        <f t="shared" si="7"/>
        <v>0</v>
      </c>
      <c r="AD8" s="34">
        <v>0</v>
      </c>
      <c r="AE8" s="34">
        <f t="shared" si="8"/>
        <v>0</v>
      </c>
      <c r="AF8" s="33">
        <v>0</v>
      </c>
      <c r="AG8" s="33">
        <f t="shared" si="9"/>
        <v>0</v>
      </c>
      <c r="AH8" s="34">
        <v>0</v>
      </c>
      <c r="AI8" s="33">
        <f t="shared" si="10"/>
        <v>0</v>
      </c>
      <c r="AJ8" s="34">
        <v>0</v>
      </c>
      <c r="AK8" s="33">
        <f t="shared" si="10"/>
        <v>0</v>
      </c>
    </row>
    <row r="9" spans="2:37" x14ac:dyDescent="0.2">
      <c r="B9" s="26">
        <v>5</v>
      </c>
      <c r="C9" s="26">
        <v>1.3</v>
      </c>
      <c r="D9" s="26" t="s">
        <v>64</v>
      </c>
      <c r="E9" s="26" t="s">
        <v>55</v>
      </c>
      <c r="F9" s="30">
        <v>6747</v>
      </c>
      <c r="G9" s="32">
        <v>283374</v>
      </c>
      <c r="H9" s="33">
        <v>65</v>
      </c>
      <c r="I9" s="33">
        <f t="shared" si="0"/>
        <v>438555</v>
      </c>
      <c r="J9" s="34">
        <v>65</v>
      </c>
      <c r="K9" s="33">
        <f t="shared" si="1"/>
        <v>438555</v>
      </c>
      <c r="L9" s="34">
        <v>60</v>
      </c>
      <c r="M9" s="33">
        <f t="shared" si="11"/>
        <v>404820</v>
      </c>
      <c r="N9" s="33">
        <v>42</v>
      </c>
      <c r="O9" s="33">
        <f t="shared" si="12"/>
        <v>283374</v>
      </c>
      <c r="P9" s="34">
        <v>40</v>
      </c>
      <c r="Q9" s="33">
        <f t="shared" si="2"/>
        <v>269880</v>
      </c>
      <c r="R9" s="34">
        <v>40</v>
      </c>
      <c r="S9" s="34">
        <f t="shared" si="13"/>
        <v>11334960</v>
      </c>
      <c r="T9" s="33">
        <v>95</v>
      </c>
      <c r="U9" s="33">
        <f t="shared" si="3"/>
        <v>640965</v>
      </c>
      <c r="V9" s="34">
        <v>85</v>
      </c>
      <c r="W9" s="33">
        <f t="shared" si="4"/>
        <v>573495</v>
      </c>
      <c r="X9" s="34">
        <v>85</v>
      </c>
      <c r="Y9" s="34">
        <f t="shared" si="5"/>
        <v>24086790</v>
      </c>
      <c r="Z9" s="33">
        <v>900</v>
      </c>
      <c r="AA9" s="33">
        <f t="shared" si="6"/>
        <v>6072300</v>
      </c>
      <c r="AB9" s="34">
        <v>60</v>
      </c>
      <c r="AC9" s="33">
        <f t="shared" si="7"/>
        <v>404820</v>
      </c>
      <c r="AD9" s="34">
        <v>60</v>
      </c>
      <c r="AE9" s="34">
        <f t="shared" si="8"/>
        <v>17002440</v>
      </c>
      <c r="AF9" s="33">
        <v>75</v>
      </c>
      <c r="AG9" s="33">
        <f t="shared" si="9"/>
        <v>506025</v>
      </c>
      <c r="AH9" s="34">
        <v>60</v>
      </c>
      <c r="AI9" s="33">
        <f t="shared" si="10"/>
        <v>404820</v>
      </c>
      <c r="AJ9" s="34">
        <v>60</v>
      </c>
      <c r="AK9" s="33">
        <f t="shared" si="10"/>
        <v>404820</v>
      </c>
    </row>
    <row r="10" spans="2:37" x14ac:dyDescent="0.2">
      <c r="B10" s="26">
        <v>6</v>
      </c>
      <c r="C10" s="26">
        <v>1.4</v>
      </c>
      <c r="D10" s="26" t="s">
        <v>67</v>
      </c>
      <c r="E10" s="26" t="s">
        <v>68</v>
      </c>
      <c r="F10" s="30">
        <v>0</v>
      </c>
      <c r="G10" s="32">
        <v>0</v>
      </c>
      <c r="H10" s="33">
        <v>230</v>
      </c>
      <c r="I10" s="33">
        <f t="shared" si="0"/>
        <v>0</v>
      </c>
      <c r="J10" s="34">
        <v>230</v>
      </c>
      <c r="K10" s="33">
        <f t="shared" si="1"/>
        <v>0</v>
      </c>
      <c r="L10" s="34">
        <v>0</v>
      </c>
      <c r="M10" s="33">
        <f t="shared" si="11"/>
        <v>0</v>
      </c>
      <c r="N10" s="33">
        <v>180</v>
      </c>
      <c r="O10" s="33">
        <f t="shared" si="12"/>
        <v>0</v>
      </c>
      <c r="P10" s="34">
        <v>180</v>
      </c>
      <c r="Q10" s="33">
        <f t="shared" si="2"/>
        <v>0</v>
      </c>
      <c r="R10" s="34">
        <v>180</v>
      </c>
      <c r="S10" s="34">
        <f t="shared" si="13"/>
        <v>0</v>
      </c>
      <c r="T10" s="33">
        <v>0</v>
      </c>
      <c r="U10" s="33">
        <f t="shared" si="3"/>
        <v>0</v>
      </c>
      <c r="V10" s="34">
        <v>0</v>
      </c>
      <c r="W10" s="33">
        <f t="shared" si="4"/>
        <v>0</v>
      </c>
      <c r="X10" s="34">
        <v>0</v>
      </c>
      <c r="Y10" s="34">
        <f t="shared" si="5"/>
        <v>0</v>
      </c>
      <c r="Z10" s="33">
        <v>0</v>
      </c>
      <c r="AA10" s="33">
        <f t="shared" si="6"/>
        <v>0</v>
      </c>
      <c r="AB10" s="34">
        <v>0</v>
      </c>
      <c r="AC10" s="33">
        <f t="shared" si="7"/>
        <v>0</v>
      </c>
      <c r="AD10" s="34">
        <v>0</v>
      </c>
      <c r="AE10" s="34">
        <f t="shared" si="8"/>
        <v>0</v>
      </c>
      <c r="AF10" s="33">
        <v>0</v>
      </c>
      <c r="AG10" s="33">
        <f t="shared" si="9"/>
        <v>0</v>
      </c>
      <c r="AH10" s="34">
        <v>0</v>
      </c>
      <c r="AI10" s="33">
        <f t="shared" si="10"/>
        <v>0</v>
      </c>
      <c r="AJ10" s="34">
        <v>0</v>
      </c>
      <c r="AK10" s="33">
        <f t="shared" si="10"/>
        <v>0</v>
      </c>
    </row>
    <row r="11" spans="2:37" x14ac:dyDescent="0.2">
      <c r="B11" s="26">
        <v>7</v>
      </c>
      <c r="C11" s="26">
        <v>1.5</v>
      </c>
      <c r="D11" s="26" t="s">
        <v>70</v>
      </c>
      <c r="E11" s="26" t="s">
        <v>55</v>
      </c>
      <c r="F11" s="30">
        <v>3650</v>
      </c>
      <c r="G11" s="32">
        <v>237250</v>
      </c>
      <c r="H11" s="33">
        <v>75</v>
      </c>
      <c r="I11" s="33">
        <f t="shared" si="0"/>
        <v>273750</v>
      </c>
      <c r="J11" s="34">
        <v>70</v>
      </c>
      <c r="K11" s="33">
        <f t="shared" si="1"/>
        <v>255500</v>
      </c>
      <c r="L11" s="34">
        <v>30</v>
      </c>
      <c r="M11" s="33">
        <f t="shared" si="11"/>
        <v>109500</v>
      </c>
      <c r="N11" s="33">
        <v>65</v>
      </c>
      <c r="O11" s="33">
        <f t="shared" si="12"/>
        <v>237250</v>
      </c>
      <c r="P11" s="34">
        <v>65</v>
      </c>
      <c r="Q11" s="33">
        <f t="shared" si="2"/>
        <v>237250</v>
      </c>
      <c r="R11" s="34">
        <v>65</v>
      </c>
      <c r="S11" s="34">
        <f t="shared" si="13"/>
        <v>15421250</v>
      </c>
      <c r="T11" s="33">
        <v>150</v>
      </c>
      <c r="U11" s="33">
        <f t="shared" si="3"/>
        <v>547500</v>
      </c>
      <c r="V11" s="34">
        <v>125</v>
      </c>
      <c r="W11" s="33">
        <f t="shared" si="4"/>
        <v>456250</v>
      </c>
      <c r="X11" s="34">
        <v>125</v>
      </c>
      <c r="Y11" s="34">
        <f t="shared" si="5"/>
        <v>29656250</v>
      </c>
      <c r="Z11" s="33">
        <v>280</v>
      </c>
      <c r="AA11" s="33">
        <f t="shared" si="6"/>
        <v>1022000</v>
      </c>
      <c r="AB11" s="34">
        <v>280</v>
      </c>
      <c r="AC11" s="33">
        <f t="shared" si="7"/>
        <v>1022000</v>
      </c>
      <c r="AD11" s="34">
        <v>280</v>
      </c>
      <c r="AE11" s="34">
        <f t="shared" si="8"/>
        <v>66430000</v>
      </c>
      <c r="AF11" s="33">
        <v>75</v>
      </c>
      <c r="AG11" s="33">
        <f t="shared" si="9"/>
        <v>273750</v>
      </c>
      <c r="AH11" s="34">
        <v>55</v>
      </c>
      <c r="AI11" s="33">
        <f t="shared" si="10"/>
        <v>200750</v>
      </c>
      <c r="AJ11" s="34">
        <v>55</v>
      </c>
      <c r="AK11" s="33">
        <f t="shared" si="10"/>
        <v>200750</v>
      </c>
    </row>
    <row r="12" spans="2:37" x14ac:dyDescent="0.2">
      <c r="B12" s="26">
        <v>8</v>
      </c>
      <c r="C12" s="26">
        <v>1.6</v>
      </c>
      <c r="D12" s="26" t="s">
        <v>73</v>
      </c>
      <c r="E12" s="26" t="s">
        <v>55</v>
      </c>
      <c r="F12" s="30">
        <v>4414</v>
      </c>
      <c r="G12" s="32">
        <v>662100</v>
      </c>
      <c r="H12" s="33">
        <v>150</v>
      </c>
      <c r="I12" s="33">
        <f t="shared" si="0"/>
        <v>662100</v>
      </c>
      <c r="J12" s="34">
        <v>120</v>
      </c>
      <c r="K12" s="33">
        <f t="shared" si="1"/>
        <v>529680</v>
      </c>
      <c r="L12" s="34">
        <v>55</v>
      </c>
      <c r="M12" s="33">
        <f t="shared" si="11"/>
        <v>242770</v>
      </c>
      <c r="N12" s="33">
        <v>165</v>
      </c>
      <c r="O12" s="33">
        <f t="shared" si="12"/>
        <v>728310</v>
      </c>
      <c r="P12" s="34">
        <v>150</v>
      </c>
      <c r="Q12" s="33">
        <f t="shared" si="2"/>
        <v>662100</v>
      </c>
      <c r="R12" s="34">
        <v>150</v>
      </c>
      <c r="S12" s="34">
        <f t="shared" si="13"/>
        <v>99315000</v>
      </c>
      <c r="T12" s="33">
        <v>250</v>
      </c>
      <c r="U12" s="33">
        <f t="shared" si="3"/>
        <v>1103500</v>
      </c>
      <c r="V12" s="34">
        <v>225</v>
      </c>
      <c r="W12" s="33">
        <f t="shared" si="4"/>
        <v>993150</v>
      </c>
      <c r="X12" s="34">
        <v>225</v>
      </c>
      <c r="Y12" s="34">
        <f t="shared" si="5"/>
        <v>148972500</v>
      </c>
      <c r="Z12" s="33">
        <v>900</v>
      </c>
      <c r="AA12" s="33">
        <f t="shared" si="6"/>
        <v>3972600</v>
      </c>
      <c r="AB12" s="34">
        <v>120</v>
      </c>
      <c r="AC12" s="33">
        <f t="shared" si="7"/>
        <v>529680</v>
      </c>
      <c r="AD12" s="34">
        <v>120</v>
      </c>
      <c r="AE12" s="34">
        <f t="shared" si="8"/>
        <v>79452000</v>
      </c>
      <c r="AF12" s="33">
        <v>195</v>
      </c>
      <c r="AG12" s="33">
        <f t="shared" si="9"/>
        <v>860730</v>
      </c>
      <c r="AH12" s="34">
        <v>180</v>
      </c>
      <c r="AI12" s="33">
        <f t="shared" si="10"/>
        <v>794520</v>
      </c>
      <c r="AJ12" s="34">
        <v>180</v>
      </c>
      <c r="AK12" s="33">
        <f t="shared" si="10"/>
        <v>794520</v>
      </c>
    </row>
    <row r="13" spans="2:37" x14ac:dyDescent="0.2">
      <c r="B13" s="26">
        <v>9</v>
      </c>
      <c r="C13" s="26">
        <v>1.8</v>
      </c>
      <c r="D13" s="26" t="s">
        <v>76</v>
      </c>
      <c r="E13" s="26" t="s">
        <v>77</v>
      </c>
      <c r="F13" s="30">
        <v>65</v>
      </c>
      <c r="G13" s="32">
        <v>11375</v>
      </c>
      <c r="H13" s="33">
        <v>500</v>
      </c>
      <c r="I13" s="33">
        <f t="shared" si="0"/>
        <v>32500</v>
      </c>
      <c r="J13" s="34">
        <v>500</v>
      </c>
      <c r="K13" s="33">
        <f t="shared" si="1"/>
        <v>32500</v>
      </c>
      <c r="L13" s="34">
        <v>100</v>
      </c>
      <c r="M13" s="33">
        <f t="shared" si="11"/>
        <v>6500</v>
      </c>
      <c r="N13" s="33">
        <v>480</v>
      </c>
      <c r="O13" s="33">
        <f t="shared" si="12"/>
        <v>31200</v>
      </c>
      <c r="P13" s="34">
        <v>480</v>
      </c>
      <c r="Q13" s="33">
        <f t="shared" si="2"/>
        <v>31200</v>
      </c>
      <c r="R13" s="34">
        <v>480</v>
      </c>
      <c r="S13" s="34">
        <f t="shared" si="13"/>
        <v>5460000</v>
      </c>
      <c r="T13" s="33">
        <v>750</v>
      </c>
      <c r="U13" s="33">
        <f t="shared" si="3"/>
        <v>48750</v>
      </c>
      <c r="V13" s="34">
        <v>500</v>
      </c>
      <c r="W13" s="33">
        <f t="shared" si="4"/>
        <v>32500</v>
      </c>
      <c r="X13" s="34">
        <v>500</v>
      </c>
      <c r="Y13" s="34">
        <f t="shared" si="5"/>
        <v>5687500</v>
      </c>
      <c r="Z13" s="33">
        <v>600</v>
      </c>
      <c r="AA13" s="33">
        <f t="shared" si="6"/>
        <v>39000</v>
      </c>
      <c r="AB13" s="34">
        <v>600</v>
      </c>
      <c r="AC13" s="33">
        <f t="shared" si="7"/>
        <v>39000</v>
      </c>
      <c r="AD13" s="34">
        <v>600</v>
      </c>
      <c r="AE13" s="34">
        <f t="shared" si="8"/>
        <v>6825000</v>
      </c>
      <c r="AF13" s="33">
        <v>175</v>
      </c>
      <c r="AG13" s="33">
        <f t="shared" si="9"/>
        <v>11375</v>
      </c>
      <c r="AH13" s="34">
        <v>165</v>
      </c>
      <c r="AI13" s="33">
        <f t="shared" si="10"/>
        <v>10725</v>
      </c>
      <c r="AJ13" s="34">
        <v>165</v>
      </c>
      <c r="AK13" s="33">
        <f t="shared" si="10"/>
        <v>10725</v>
      </c>
    </row>
    <row r="14" spans="2:37" x14ac:dyDescent="0.2">
      <c r="B14" s="26">
        <v>10</v>
      </c>
      <c r="C14" s="26">
        <v>2.1</v>
      </c>
      <c r="D14" s="26" t="s">
        <v>80</v>
      </c>
      <c r="E14" s="26" t="s">
        <v>81</v>
      </c>
      <c r="F14" s="30">
        <v>3850</v>
      </c>
      <c r="G14" s="32">
        <v>96250</v>
      </c>
      <c r="H14" s="33">
        <v>65</v>
      </c>
      <c r="I14" s="33">
        <f t="shared" si="0"/>
        <v>250250</v>
      </c>
      <c r="J14" s="34">
        <v>25</v>
      </c>
      <c r="K14" s="33">
        <f t="shared" si="1"/>
        <v>96250</v>
      </c>
      <c r="L14" s="34">
        <v>25</v>
      </c>
      <c r="M14" s="33">
        <f t="shared" si="11"/>
        <v>96250</v>
      </c>
      <c r="N14" s="33">
        <v>25</v>
      </c>
      <c r="O14" s="33">
        <f t="shared" si="12"/>
        <v>96250</v>
      </c>
      <c r="P14" s="34">
        <v>20</v>
      </c>
      <c r="Q14" s="33">
        <f t="shared" si="2"/>
        <v>77000</v>
      </c>
      <c r="R14" s="34">
        <v>20</v>
      </c>
      <c r="S14" s="34">
        <f t="shared" si="13"/>
        <v>1925000</v>
      </c>
      <c r="T14" s="33">
        <v>150</v>
      </c>
      <c r="U14" s="33">
        <f t="shared" si="3"/>
        <v>577500</v>
      </c>
      <c r="V14" s="34">
        <v>125</v>
      </c>
      <c r="W14" s="33">
        <f t="shared" si="4"/>
        <v>481250</v>
      </c>
      <c r="X14" s="34">
        <v>125</v>
      </c>
      <c r="Y14" s="34">
        <f t="shared" si="5"/>
        <v>12031250</v>
      </c>
      <c r="Z14" s="33">
        <v>90</v>
      </c>
      <c r="AA14" s="33">
        <f t="shared" si="6"/>
        <v>346500</v>
      </c>
      <c r="AB14" s="34">
        <v>70</v>
      </c>
      <c r="AC14" s="33">
        <f t="shared" si="7"/>
        <v>269500</v>
      </c>
      <c r="AD14" s="34">
        <v>70</v>
      </c>
      <c r="AE14" s="34">
        <f t="shared" si="8"/>
        <v>6737500</v>
      </c>
      <c r="AF14" s="33">
        <v>95</v>
      </c>
      <c r="AG14" s="33">
        <f t="shared" si="9"/>
        <v>365750</v>
      </c>
      <c r="AH14" s="34">
        <v>95</v>
      </c>
      <c r="AI14" s="33">
        <f t="shared" si="10"/>
        <v>365750</v>
      </c>
      <c r="AJ14" s="34">
        <v>95</v>
      </c>
      <c r="AK14" s="33">
        <f t="shared" si="10"/>
        <v>365750</v>
      </c>
    </row>
    <row r="15" spans="2:37" x14ac:dyDescent="0.2">
      <c r="B15" s="26">
        <v>11</v>
      </c>
      <c r="C15" s="26">
        <v>3</v>
      </c>
      <c r="D15" s="26" t="s">
        <v>84</v>
      </c>
      <c r="E15" s="26" t="s">
        <v>36</v>
      </c>
      <c r="F15" s="30" t="s">
        <v>36</v>
      </c>
      <c r="G15" s="30"/>
      <c r="H15" s="30"/>
      <c r="I15" s="30"/>
      <c r="J15" s="31"/>
      <c r="K15" s="31"/>
      <c r="L15" s="31"/>
      <c r="M15" s="31"/>
      <c r="N15" s="30"/>
      <c r="O15" s="30"/>
      <c r="P15" s="31"/>
      <c r="Q15" s="31"/>
      <c r="R15" s="31"/>
      <c r="S15" s="31"/>
      <c r="T15" s="30"/>
      <c r="U15" s="30"/>
      <c r="V15" s="31"/>
      <c r="W15" s="31"/>
      <c r="X15" s="31"/>
      <c r="Y15" s="31"/>
      <c r="Z15" s="30"/>
      <c r="AA15" s="30"/>
      <c r="AB15" s="31"/>
      <c r="AC15" s="31"/>
      <c r="AD15" s="31"/>
      <c r="AE15" s="31"/>
      <c r="AF15" s="30"/>
      <c r="AG15" s="30"/>
      <c r="AH15" s="31"/>
      <c r="AI15" s="31"/>
      <c r="AJ15" s="31"/>
      <c r="AK15" s="31"/>
    </row>
    <row r="16" spans="2:37" x14ac:dyDescent="0.2">
      <c r="B16" s="26">
        <v>12</v>
      </c>
      <c r="C16" s="26">
        <v>3.1</v>
      </c>
      <c r="D16" s="26" t="s">
        <v>86</v>
      </c>
      <c r="E16" s="26" t="s">
        <v>55</v>
      </c>
      <c r="F16" s="30">
        <v>3630</v>
      </c>
      <c r="G16" s="32">
        <v>580800</v>
      </c>
      <c r="H16" s="33">
        <v>160</v>
      </c>
      <c r="I16" s="33">
        <f>H16*$F16</f>
        <v>580800</v>
      </c>
      <c r="J16" s="34">
        <v>160</v>
      </c>
      <c r="K16" s="33">
        <f>J16*$F16</f>
        <v>580800</v>
      </c>
      <c r="L16" s="34">
        <v>140</v>
      </c>
      <c r="M16" s="33">
        <f t="shared" ref="M16:M17" si="14">L16*$F16</f>
        <v>508200</v>
      </c>
      <c r="N16" s="33">
        <v>165</v>
      </c>
      <c r="O16" s="33">
        <f t="shared" ref="O16:O17" si="15">N16*$F16</f>
        <v>598950</v>
      </c>
      <c r="P16" s="34">
        <v>155</v>
      </c>
      <c r="Q16" s="33">
        <f t="shared" ref="Q16:Q17" si="16">P16*$F16</f>
        <v>562650</v>
      </c>
      <c r="R16" s="34">
        <v>155</v>
      </c>
      <c r="S16" s="34">
        <f t="shared" ref="S16:S17" si="17">R16*$G16</f>
        <v>90024000</v>
      </c>
      <c r="T16" s="33">
        <v>210</v>
      </c>
      <c r="U16" s="33">
        <f t="shared" ref="U16:U17" si="18">T16*$F16</f>
        <v>762300</v>
      </c>
      <c r="V16" s="34">
        <v>195</v>
      </c>
      <c r="W16" s="33">
        <f t="shared" ref="W16:W17" si="19">V16*$F16</f>
        <v>707850</v>
      </c>
      <c r="X16" s="34">
        <v>195</v>
      </c>
      <c r="Y16" s="34">
        <f t="shared" ref="Y16:Y17" si="20">X16*$G16</f>
        <v>113256000</v>
      </c>
      <c r="Z16" s="33">
        <v>280</v>
      </c>
      <c r="AA16" s="33">
        <f t="shared" ref="AA16:AA17" si="21">Z16*$F16</f>
        <v>1016400</v>
      </c>
      <c r="AB16" s="34">
        <v>280</v>
      </c>
      <c r="AC16" s="33">
        <f t="shared" ref="AC16:AC17" si="22">AB16*$F16</f>
        <v>1016400</v>
      </c>
      <c r="AD16" s="34">
        <v>280</v>
      </c>
      <c r="AE16" s="34">
        <f t="shared" ref="AE16:AE17" si="23">AD16*$G16</f>
        <v>162624000</v>
      </c>
      <c r="AF16" s="33">
        <v>255</v>
      </c>
      <c r="AG16" s="33">
        <f>AF16*$F16</f>
        <v>925650</v>
      </c>
      <c r="AH16" s="34">
        <v>220</v>
      </c>
      <c r="AI16" s="33">
        <f>AH16*$F16</f>
        <v>798600</v>
      </c>
      <c r="AJ16" s="34">
        <v>220</v>
      </c>
      <c r="AK16" s="33">
        <f>AJ16*$F16</f>
        <v>798600</v>
      </c>
    </row>
    <row r="17" spans="2:37" x14ac:dyDescent="0.2">
      <c r="B17" s="26">
        <v>13</v>
      </c>
      <c r="C17" s="26">
        <v>3.2</v>
      </c>
      <c r="D17" s="26" t="s">
        <v>89</v>
      </c>
      <c r="E17" s="26" t="s">
        <v>55</v>
      </c>
      <c r="F17" s="30">
        <v>4896</v>
      </c>
      <c r="G17" s="32">
        <v>660960</v>
      </c>
      <c r="H17" s="33">
        <v>140</v>
      </c>
      <c r="I17" s="33">
        <f>H17*$F17</f>
        <v>685440</v>
      </c>
      <c r="J17" s="34">
        <v>140</v>
      </c>
      <c r="K17" s="33">
        <f>J17*$F17</f>
        <v>685440</v>
      </c>
      <c r="L17" s="34">
        <v>140</v>
      </c>
      <c r="M17" s="33">
        <f t="shared" si="14"/>
        <v>685440</v>
      </c>
      <c r="N17" s="33">
        <v>135</v>
      </c>
      <c r="O17" s="33">
        <f t="shared" si="15"/>
        <v>660960</v>
      </c>
      <c r="P17" s="34">
        <v>135</v>
      </c>
      <c r="Q17" s="33">
        <f t="shared" si="16"/>
        <v>660960</v>
      </c>
      <c r="R17" s="34">
        <v>135</v>
      </c>
      <c r="S17" s="34">
        <f t="shared" si="17"/>
        <v>89229600</v>
      </c>
      <c r="T17" s="33">
        <v>225</v>
      </c>
      <c r="U17" s="33">
        <f t="shared" si="18"/>
        <v>1101600</v>
      </c>
      <c r="V17" s="34">
        <v>215</v>
      </c>
      <c r="W17" s="33">
        <f t="shared" si="19"/>
        <v>1052640</v>
      </c>
      <c r="X17" s="34">
        <v>215</v>
      </c>
      <c r="Y17" s="34">
        <f t="shared" si="20"/>
        <v>142106400</v>
      </c>
      <c r="Z17" s="33">
        <v>345</v>
      </c>
      <c r="AA17" s="33">
        <f t="shared" si="21"/>
        <v>1689120</v>
      </c>
      <c r="AB17" s="34">
        <v>280</v>
      </c>
      <c r="AC17" s="33">
        <f t="shared" si="22"/>
        <v>1370880</v>
      </c>
      <c r="AD17" s="34">
        <v>280</v>
      </c>
      <c r="AE17" s="34">
        <f t="shared" si="23"/>
        <v>185068800</v>
      </c>
      <c r="AF17" s="33">
        <v>221</v>
      </c>
      <c r="AG17" s="33">
        <f>AF17*$F17</f>
        <v>1082016</v>
      </c>
      <c r="AH17" s="34">
        <v>180</v>
      </c>
      <c r="AI17" s="33">
        <f>AH17*$F17</f>
        <v>881280</v>
      </c>
      <c r="AJ17" s="34">
        <v>180</v>
      </c>
      <c r="AK17" s="33">
        <f>AJ17*$F17</f>
        <v>881280</v>
      </c>
    </row>
    <row r="18" spans="2:37" x14ac:dyDescent="0.2">
      <c r="B18" s="26">
        <v>14</v>
      </c>
      <c r="C18" s="26">
        <v>5</v>
      </c>
      <c r="D18" s="26" t="s">
        <v>92</v>
      </c>
      <c r="E18" s="26" t="s">
        <v>36</v>
      </c>
      <c r="F18" s="30" t="s">
        <v>36</v>
      </c>
      <c r="G18" s="30"/>
      <c r="H18" s="30"/>
      <c r="I18" s="30"/>
      <c r="J18" s="31"/>
      <c r="K18" s="31"/>
      <c r="L18" s="31"/>
      <c r="M18" s="31"/>
      <c r="N18" s="30"/>
      <c r="O18" s="30"/>
      <c r="P18" s="31"/>
      <c r="Q18" s="31"/>
      <c r="R18" s="31"/>
      <c r="S18" s="31"/>
      <c r="T18" s="30"/>
      <c r="U18" s="30"/>
      <c r="V18" s="31"/>
      <c r="W18" s="31"/>
      <c r="X18" s="31"/>
      <c r="Y18" s="31"/>
      <c r="Z18" s="30"/>
      <c r="AA18" s="30"/>
      <c r="AB18" s="31"/>
      <c r="AC18" s="31"/>
      <c r="AD18" s="31"/>
      <c r="AE18" s="31"/>
      <c r="AF18" s="30"/>
      <c r="AG18" s="30"/>
      <c r="AH18" s="31"/>
      <c r="AI18" s="31"/>
      <c r="AJ18" s="31"/>
      <c r="AK18" s="31"/>
    </row>
    <row r="19" spans="2:37" x14ac:dyDescent="0.2">
      <c r="B19" s="26">
        <v>15</v>
      </c>
      <c r="C19" s="26" t="s">
        <v>36</v>
      </c>
      <c r="D19" s="26" t="s">
        <v>93</v>
      </c>
      <c r="E19" s="26" t="s">
        <v>36</v>
      </c>
      <c r="F19" s="30" t="s">
        <v>36</v>
      </c>
      <c r="G19" s="30"/>
      <c r="H19" s="30"/>
      <c r="I19" s="30"/>
      <c r="J19" s="31"/>
      <c r="K19" s="31"/>
      <c r="L19" s="31"/>
      <c r="M19" s="31"/>
      <c r="N19" s="30"/>
      <c r="O19" s="30"/>
      <c r="P19" s="31"/>
      <c r="Q19" s="31"/>
      <c r="R19" s="31"/>
      <c r="S19" s="31"/>
      <c r="T19" s="30"/>
      <c r="U19" s="30"/>
      <c r="V19" s="31"/>
      <c r="W19" s="31"/>
      <c r="X19" s="31"/>
      <c r="Y19" s="31"/>
      <c r="Z19" s="30"/>
      <c r="AA19" s="30"/>
      <c r="AB19" s="31"/>
      <c r="AC19" s="31"/>
      <c r="AD19" s="31"/>
      <c r="AE19" s="31"/>
      <c r="AF19" s="30"/>
      <c r="AG19" s="30"/>
      <c r="AH19" s="31"/>
      <c r="AI19" s="31"/>
      <c r="AJ19" s="31"/>
      <c r="AK19" s="31"/>
    </row>
    <row r="20" spans="2:37" x14ac:dyDescent="0.2">
      <c r="B20" s="26">
        <v>16</v>
      </c>
      <c r="C20" s="26" t="s">
        <v>36</v>
      </c>
      <c r="D20" s="26" t="s">
        <v>94</v>
      </c>
      <c r="E20" s="26" t="s">
        <v>36</v>
      </c>
      <c r="F20" s="30" t="s">
        <v>36</v>
      </c>
      <c r="G20" s="30"/>
      <c r="H20" s="30"/>
      <c r="I20" s="30"/>
      <c r="J20" s="31"/>
      <c r="K20" s="31"/>
      <c r="L20" s="31"/>
      <c r="M20" s="31"/>
      <c r="N20" s="30"/>
      <c r="O20" s="30"/>
      <c r="P20" s="31"/>
      <c r="Q20" s="31"/>
      <c r="R20" s="31"/>
      <c r="S20" s="31"/>
      <c r="T20" s="30"/>
      <c r="U20" s="30"/>
      <c r="V20" s="31"/>
      <c r="W20" s="31"/>
      <c r="X20" s="31"/>
      <c r="Y20" s="31"/>
      <c r="Z20" s="30"/>
      <c r="AA20" s="30"/>
      <c r="AB20" s="31"/>
      <c r="AC20" s="31"/>
      <c r="AD20" s="31"/>
      <c r="AE20" s="31"/>
      <c r="AF20" s="30"/>
      <c r="AG20" s="30"/>
      <c r="AH20" s="31"/>
      <c r="AI20" s="31"/>
      <c r="AJ20" s="31"/>
      <c r="AK20" s="31"/>
    </row>
    <row r="21" spans="2:37" x14ac:dyDescent="0.2">
      <c r="B21" s="26">
        <v>17</v>
      </c>
      <c r="C21" s="26" t="s">
        <v>36</v>
      </c>
      <c r="D21" s="26" t="s">
        <v>95</v>
      </c>
      <c r="E21" s="26" t="s">
        <v>36</v>
      </c>
      <c r="F21" s="30" t="s">
        <v>36</v>
      </c>
      <c r="G21" s="30"/>
      <c r="H21" s="30"/>
      <c r="I21" s="30"/>
      <c r="J21" s="31"/>
      <c r="K21" s="31"/>
      <c r="L21" s="31"/>
      <c r="M21" s="31"/>
      <c r="N21" s="30"/>
      <c r="O21" s="30"/>
      <c r="P21" s="31"/>
      <c r="Q21" s="31"/>
      <c r="R21" s="31"/>
      <c r="S21" s="31"/>
      <c r="T21" s="30"/>
      <c r="U21" s="30"/>
      <c r="V21" s="31"/>
      <c r="W21" s="31"/>
      <c r="X21" s="31"/>
      <c r="Y21" s="31"/>
      <c r="Z21" s="30"/>
      <c r="AA21" s="30"/>
      <c r="AB21" s="31"/>
      <c r="AC21" s="31"/>
      <c r="AD21" s="31"/>
      <c r="AE21" s="31"/>
      <c r="AF21" s="30"/>
      <c r="AG21" s="30"/>
      <c r="AH21" s="31"/>
      <c r="AI21" s="31"/>
      <c r="AJ21" s="31"/>
      <c r="AK21" s="31"/>
    </row>
    <row r="22" spans="2:37" x14ac:dyDescent="0.2">
      <c r="B22" s="26">
        <v>18</v>
      </c>
      <c r="C22" s="26" t="s">
        <v>36</v>
      </c>
      <c r="D22" s="26" t="s">
        <v>96</v>
      </c>
      <c r="E22" s="26" t="s">
        <v>36</v>
      </c>
      <c r="F22" s="30" t="s">
        <v>36</v>
      </c>
      <c r="G22" s="30"/>
      <c r="H22" s="30"/>
      <c r="I22" s="30"/>
      <c r="J22" s="31"/>
      <c r="K22" s="31"/>
      <c r="L22" s="31"/>
      <c r="M22" s="31"/>
      <c r="N22" s="30"/>
      <c r="O22" s="30"/>
      <c r="P22" s="31"/>
      <c r="Q22" s="31"/>
      <c r="R22" s="31"/>
      <c r="S22" s="31"/>
      <c r="T22" s="30"/>
      <c r="U22" s="30"/>
      <c r="V22" s="31"/>
      <c r="W22" s="31"/>
      <c r="X22" s="31"/>
      <c r="Y22" s="31"/>
      <c r="Z22" s="30"/>
      <c r="AA22" s="30"/>
      <c r="AB22" s="31"/>
      <c r="AC22" s="31"/>
      <c r="AD22" s="31"/>
      <c r="AE22" s="31"/>
      <c r="AF22" s="30"/>
      <c r="AG22" s="30"/>
      <c r="AH22" s="31"/>
      <c r="AI22" s="31"/>
      <c r="AJ22" s="31"/>
      <c r="AK22" s="31"/>
    </row>
    <row r="23" spans="2:37" x14ac:dyDescent="0.2">
      <c r="B23" s="26">
        <v>19</v>
      </c>
      <c r="C23" s="26">
        <v>5.0999999999999996</v>
      </c>
      <c r="D23" s="26" t="s">
        <v>98</v>
      </c>
      <c r="E23" s="26" t="s">
        <v>77</v>
      </c>
      <c r="F23" s="30">
        <v>300</v>
      </c>
      <c r="G23" s="32">
        <v>96000</v>
      </c>
      <c r="H23" s="33">
        <v>800</v>
      </c>
      <c r="I23" s="33">
        <f t="shared" ref="I23:I31" si="24">H23*$F23</f>
        <v>240000</v>
      </c>
      <c r="J23" s="34">
        <v>800</v>
      </c>
      <c r="K23" s="33">
        <f t="shared" ref="K23:K31" si="25">J23*$F23</f>
        <v>240000</v>
      </c>
      <c r="L23" s="34">
        <v>300</v>
      </c>
      <c r="M23" s="33">
        <f t="shared" ref="M23:M31" si="26">L23*$F23</f>
        <v>90000</v>
      </c>
      <c r="N23" s="33">
        <v>450</v>
      </c>
      <c r="O23" s="33">
        <f t="shared" ref="O23:O31" si="27">N23*$F23</f>
        <v>135000</v>
      </c>
      <c r="P23" s="34">
        <v>450</v>
      </c>
      <c r="Q23" s="33">
        <f t="shared" ref="Q23:Q31" si="28">P23*$F23</f>
        <v>135000</v>
      </c>
      <c r="R23" s="34">
        <v>450</v>
      </c>
      <c r="S23" s="34">
        <f t="shared" ref="S23:S31" si="29">R23*$G23</f>
        <v>43200000</v>
      </c>
      <c r="T23" s="33">
        <v>550</v>
      </c>
      <c r="U23" s="33">
        <f t="shared" ref="U23:U31" si="30">T23*$F23</f>
        <v>165000</v>
      </c>
      <c r="V23" s="34">
        <v>500</v>
      </c>
      <c r="W23" s="33">
        <f t="shared" ref="W23:W31" si="31">V23*$F23</f>
        <v>150000</v>
      </c>
      <c r="X23" s="34">
        <v>500</v>
      </c>
      <c r="Y23" s="34">
        <f t="shared" ref="Y23:Y31" si="32">X23*$G23</f>
        <v>48000000</v>
      </c>
      <c r="Z23" s="33">
        <v>320</v>
      </c>
      <c r="AA23" s="33">
        <f t="shared" ref="AA23:AA31" si="33">Z23*$F23</f>
        <v>96000</v>
      </c>
      <c r="AB23" s="34">
        <v>320</v>
      </c>
      <c r="AC23" s="33">
        <f t="shared" ref="AC23:AC31" si="34">AB23*$F23</f>
        <v>96000</v>
      </c>
      <c r="AD23" s="34">
        <v>320</v>
      </c>
      <c r="AE23" s="34">
        <f t="shared" ref="AE23:AE31" si="35">AD23*$G23</f>
        <v>30720000</v>
      </c>
      <c r="AF23" s="33">
        <v>650</v>
      </c>
      <c r="AG23" s="33">
        <f t="shared" ref="AG23:AG31" si="36">AF23*$F23</f>
        <v>195000</v>
      </c>
      <c r="AH23" s="34">
        <v>550</v>
      </c>
      <c r="AI23" s="33">
        <f t="shared" ref="AI23:AK31" si="37">AH23*$F23</f>
        <v>165000</v>
      </c>
      <c r="AJ23" s="34">
        <v>550</v>
      </c>
      <c r="AK23" s="33">
        <f t="shared" si="37"/>
        <v>165000</v>
      </c>
    </row>
    <row r="24" spans="2:37" x14ac:dyDescent="0.2">
      <c r="B24" s="26">
        <v>20</v>
      </c>
      <c r="C24" s="26" t="s">
        <v>36</v>
      </c>
      <c r="D24" s="26" t="s">
        <v>100</v>
      </c>
      <c r="E24" s="26" t="s">
        <v>101</v>
      </c>
      <c r="F24" s="30">
        <v>3</v>
      </c>
      <c r="G24" s="32">
        <v>33000</v>
      </c>
      <c r="H24" s="33">
        <v>20000</v>
      </c>
      <c r="I24" s="33">
        <f t="shared" si="24"/>
        <v>60000</v>
      </c>
      <c r="J24" s="34">
        <v>20000</v>
      </c>
      <c r="K24" s="33">
        <f t="shared" si="25"/>
        <v>60000</v>
      </c>
      <c r="L24" s="34">
        <v>20000</v>
      </c>
      <c r="M24" s="33">
        <f t="shared" si="26"/>
        <v>60000</v>
      </c>
      <c r="N24" s="33">
        <v>24500</v>
      </c>
      <c r="O24" s="33">
        <f t="shared" si="27"/>
        <v>73500</v>
      </c>
      <c r="P24" s="34">
        <v>24500</v>
      </c>
      <c r="Q24" s="33">
        <f t="shared" si="28"/>
        <v>73500</v>
      </c>
      <c r="R24" s="34">
        <v>24500</v>
      </c>
      <c r="S24" s="34">
        <f t="shared" si="29"/>
        <v>808500000</v>
      </c>
      <c r="T24" s="33">
        <v>17500</v>
      </c>
      <c r="U24" s="33">
        <f t="shared" si="30"/>
        <v>52500</v>
      </c>
      <c r="V24" s="34">
        <v>17500</v>
      </c>
      <c r="W24" s="33">
        <f t="shared" si="31"/>
        <v>52500</v>
      </c>
      <c r="X24" s="34">
        <v>17500</v>
      </c>
      <c r="Y24" s="34">
        <f t="shared" si="32"/>
        <v>577500000</v>
      </c>
      <c r="Z24" s="33">
        <v>11000</v>
      </c>
      <c r="AA24" s="33">
        <f t="shared" si="33"/>
        <v>33000</v>
      </c>
      <c r="AB24" s="34">
        <v>11000</v>
      </c>
      <c r="AC24" s="33">
        <f t="shared" si="34"/>
        <v>33000</v>
      </c>
      <c r="AD24" s="34">
        <v>11000</v>
      </c>
      <c r="AE24" s="34">
        <f t="shared" si="35"/>
        <v>363000000</v>
      </c>
      <c r="AF24" s="33">
        <v>31500</v>
      </c>
      <c r="AG24" s="33">
        <f t="shared" si="36"/>
        <v>94500</v>
      </c>
      <c r="AH24" s="34">
        <v>21875</v>
      </c>
      <c r="AI24" s="33">
        <f t="shared" si="37"/>
        <v>65625</v>
      </c>
      <c r="AJ24" s="34">
        <v>21875</v>
      </c>
      <c r="AK24" s="33">
        <f t="shared" si="37"/>
        <v>65625</v>
      </c>
    </row>
    <row r="25" spans="2:37" x14ac:dyDescent="0.2">
      <c r="B25" s="26">
        <v>21</v>
      </c>
      <c r="C25" s="26" t="s">
        <v>36</v>
      </c>
      <c r="D25" s="26" t="s">
        <v>103</v>
      </c>
      <c r="E25" s="26" t="s">
        <v>101</v>
      </c>
      <c r="F25" s="30">
        <v>4</v>
      </c>
      <c r="G25" s="32">
        <v>60000</v>
      </c>
      <c r="H25" s="33">
        <v>25000</v>
      </c>
      <c r="I25" s="33">
        <f t="shared" si="24"/>
        <v>100000</v>
      </c>
      <c r="J25" s="34">
        <v>25000</v>
      </c>
      <c r="K25" s="33">
        <f t="shared" si="25"/>
        <v>100000</v>
      </c>
      <c r="L25" s="34">
        <v>20000</v>
      </c>
      <c r="M25" s="33">
        <f t="shared" si="26"/>
        <v>80000</v>
      </c>
      <c r="N25" s="33">
        <v>24500</v>
      </c>
      <c r="O25" s="33">
        <f t="shared" si="27"/>
        <v>98000</v>
      </c>
      <c r="P25" s="34">
        <v>24500</v>
      </c>
      <c r="Q25" s="33">
        <f t="shared" si="28"/>
        <v>98000</v>
      </c>
      <c r="R25" s="34">
        <v>24500</v>
      </c>
      <c r="S25" s="34">
        <f t="shared" si="29"/>
        <v>1470000000</v>
      </c>
      <c r="T25" s="33">
        <v>22500</v>
      </c>
      <c r="U25" s="33">
        <f t="shared" si="30"/>
        <v>90000</v>
      </c>
      <c r="V25" s="34">
        <v>22500</v>
      </c>
      <c r="W25" s="33">
        <f t="shared" si="31"/>
        <v>90000</v>
      </c>
      <c r="X25" s="34">
        <v>22500</v>
      </c>
      <c r="Y25" s="34">
        <f t="shared" si="32"/>
        <v>1350000000</v>
      </c>
      <c r="Z25" s="33">
        <v>15000</v>
      </c>
      <c r="AA25" s="33">
        <f t="shared" si="33"/>
        <v>60000</v>
      </c>
      <c r="AB25" s="34">
        <v>15000</v>
      </c>
      <c r="AC25" s="33">
        <f t="shared" si="34"/>
        <v>60000</v>
      </c>
      <c r="AD25" s="34">
        <v>15000</v>
      </c>
      <c r="AE25" s="34">
        <f t="shared" si="35"/>
        <v>900000000</v>
      </c>
      <c r="AF25" s="33">
        <v>37800</v>
      </c>
      <c r="AG25" s="33">
        <f t="shared" si="36"/>
        <v>151200</v>
      </c>
      <c r="AH25" s="34">
        <v>29550</v>
      </c>
      <c r="AI25" s="33">
        <f t="shared" si="37"/>
        <v>118200</v>
      </c>
      <c r="AJ25" s="34">
        <v>29550</v>
      </c>
      <c r="AK25" s="33">
        <f t="shared" si="37"/>
        <v>118200</v>
      </c>
    </row>
    <row r="26" spans="2:37" x14ac:dyDescent="0.2">
      <c r="B26" s="26">
        <v>22</v>
      </c>
      <c r="C26" s="26" t="s">
        <v>36</v>
      </c>
      <c r="D26" s="26" t="s">
        <v>105</v>
      </c>
      <c r="E26" s="26" t="s">
        <v>101</v>
      </c>
      <c r="F26" s="30">
        <v>1</v>
      </c>
      <c r="G26" s="32">
        <v>28500</v>
      </c>
      <c r="H26" s="33">
        <v>45000</v>
      </c>
      <c r="I26" s="33">
        <f t="shared" si="24"/>
        <v>45000</v>
      </c>
      <c r="J26" s="34">
        <v>45000</v>
      </c>
      <c r="K26" s="33">
        <f t="shared" si="25"/>
        <v>45000</v>
      </c>
      <c r="L26" s="34">
        <v>35000</v>
      </c>
      <c r="M26" s="33">
        <f t="shared" si="26"/>
        <v>35000</v>
      </c>
      <c r="N26" s="33">
        <v>65000</v>
      </c>
      <c r="O26" s="33">
        <f t="shared" si="27"/>
        <v>65000</v>
      </c>
      <c r="P26" s="34">
        <v>65000</v>
      </c>
      <c r="Q26" s="33">
        <f t="shared" si="28"/>
        <v>65000</v>
      </c>
      <c r="R26" s="34">
        <v>65000</v>
      </c>
      <c r="S26" s="34">
        <f t="shared" si="29"/>
        <v>1852500000</v>
      </c>
      <c r="T26" s="33">
        <v>28500</v>
      </c>
      <c r="U26" s="33">
        <f t="shared" si="30"/>
        <v>28500</v>
      </c>
      <c r="V26" s="34">
        <v>28500</v>
      </c>
      <c r="W26" s="33">
        <f t="shared" si="31"/>
        <v>28500</v>
      </c>
      <c r="X26" s="34">
        <v>28500</v>
      </c>
      <c r="Y26" s="34">
        <f t="shared" si="32"/>
        <v>812250000</v>
      </c>
      <c r="Z26" s="33">
        <v>35000</v>
      </c>
      <c r="AA26" s="33">
        <f t="shared" si="33"/>
        <v>35000</v>
      </c>
      <c r="AB26" s="34">
        <v>35000</v>
      </c>
      <c r="AC26" s="33">
        <f t="shared" si="34"/>
        <v>35000</v>
      </c>
      <c r="AD26" s="34">
        <v>35000</v>
      </c>
      <c r="AE26" s="34">
        <f t="shared" si="35"/>
        <v>997500000</v>
      </c>
      <c r="AF26" s="33">
        <v>94500</v>
      </c>
      <c r="AG26" s="33">
        <f t="shared" si="36"/>
        <v>94500</v>
      </c>
      <c r="AH26" s="34">
        <v>65625</v>
      </c>
      <c r="AI26" s="33">
        <f t="shared" si="37"/>
        <v>65625</v>
      </c>
      <c r="AJ26" s="34">
        <v>65625</v>
      </c>
      <c r="AK26" s="33">
        <f t="shared" si="37"/>
        <v>65625</v>
      </c>
    </row>
    <row r="27" spans="2:37" x14ac:dyDescent="0.2">
      <c r="B27" s="26">
        <v>23</v>
      </c>
      <c r="C27" s="26" t="s">
        <v>36</v>
      </c>
      <c r="D27" s="26" t="s">
        <v>106</v>
      </c>
      <c r="E27" s="26" t="s">
        <v>101</v>
      </c>
      <c r="F27" s="30">
        <v>1</v>
      </c>
      <c r="G27" s="32">
        <v>23000</v>
      </c>
      <c r="H27" s="33">
        <v>30000</v>
      </c>
      <c r="I27" s="33">
        <f t="shared" si="24"/>
        <v>30000</v>
      </c>
      <c r="J27" s="34">
        <v>30000</v>
      </c>
      <c r="K27" s="33">
        <f t="shared" si="25"/>
        <v>30000</v>
      </c>
      <c r="L27" s="34">
        <v>25000</v>
      </c>
      <c r="M27" s="33">
        <f t="shared" si="26"/>
        <v>25000</v>
      </c>
      <c r="N27" s="33">
        <v>35000</v>
      </c>
      <c r="O27" s="33">
        <f t="shared" si="27"/>
        <v>35000</v>
      </c>
      <c r="P27" s="34">
        <v>35000</v>
      </c>
      <c r="Q27" s="33">
        <f t="shared" si="28"/>
        <v>35000</v>
      </c>
      <c r="R27" s="34">
        <v>35000</v>
      </c>
      <c r="S27" s="34">
        <f t="shared" si="29"/>
        <v>805000000</v>
      </c>
      <c r="T27" s="33">
        <v>28500</v>
      </c>
      <c r="U27" s="33">
        <f t="shared" si="30"/>
        <v>28500</v>
      </c>
      <c r="V27" s="34">
        <v>28500</v>
      </c>
      <c r="W27" s="33">
        <f t="shared" si="31"/>
        <v>28500</v>
      </c>
      <c r="X27" s="34">
        <v>28500</v>
      </c>
      <c r="Y27" s="34">
        <f t="shared" si="32"/>
        <v>655500000</v>
      </c>
      <c r="Z27" s="33">
        <v>23000</v>
      </c>
      <c r="AA27" s="33">
        <f t="shared" si="33"/>
        <v>23000</v>
      </c>
      <c r="AB27" s="34">
        <v>23000</v>
      </c>
      <c r="AC27" s="33">
        <f t="shared" si="34"/>
        <v>23000</v>
      </c>
      <c r="AD27" s="34">
        <v>23000</v>
      </c>
      <c r="AE27" s="34">
        <f t="shared" si="35"/>
        <v>529000000</v>
      </c>
      <c r="AF27" s="33">
        <v>31500</v>
      </c>
      <c r="AG27" s="33">
        <f t="shared" si="36"/>
        <v>31500</v>
      </c>
      <c r="AH27" s="34">
        <v>21875</v>
      </c>
      <c r="AI27" s="33">
        <f t="shared" si="37"/>
        <v>21875</v>
      </c>
      <c r="AJ27" s="34">
        <v>21875</v>
      </c>
      <c r="AK27" s="33">
        <f t="shared" si="37"/>
        <v>21875</v>
      </c>
    </row>
    <row r="28" spans="2:37" x14ac:dyDescent="0.2">
      <c r="B28" s="26">
        <v>24</v>
      </c>
      <c r="C28" s="26" t="s">
        <v>36</v>
      </c>
      <c r="D28" s="26" t="s">
        <v>107</v>
      </c>
      <c r="E28" s="26" t="s">
        <v>101</v>
      </c>
      <c r="F28" s="30">
        <v>2</v>
      </c>
      <c r="G28" s="32">
        <v>70000</v>
      </c>
      <c r="H28" s="33">
        <v>40000</v>
      </c>
      <c r="I28" s="33">
        <f t="shared" si="24"/>
        <v>80000</v>
      </c>
      <c r="J28" s="34">
        <v>40000</v>
      </c>
      <c r="K28" s="33">
        <f t="shared" si="25"/>
        <v>80000</v>
      </c>
      <c r="L28" s="34">
        <v>35000</v>
      </c>
      <c r="M28" s="33">
        <f t="shared" si="26"/>
        <v>70000</v>
      </c>
      <c r="N28" s="33">
        <v>48500</v>
      </c>
      <c r="O28" s="33">
        <f t="shared" si="27"/>
        <v>97000</v>
      </c>
      <c r="P28" s="34">
        <v>48500</v>
      </c>
      <c r="Q28" s="33">
        <f t="shared" si="28"/>
        <v>97000</v>
      </c>
      <c r="R28" s="34">
        <v>48500</v>
      </c>
      <c r="S28" s="34">
        <f t="shared" si="29"/>
        <v>3395000000</v>
      </c>
      <c r="T28" s="33">
        <v>38500</v>
      </c>
      <c r="U28" s="33">
        <f t="shared" si="30"/>
        <v>77000</v>
      </c>
      <c r="V28" s="34">
        <v>38500</v>
      </c>
      <c r="W28" s="33">
        <f t="shared" si="31"/>
        <v>77000</v>
      </c>
      <c r="X28" s="34">
        <v>38500</v>
      </c>
      <c r="Y28" s="34">
        <f t="shared" si="32"/>
        <v>2695000000</v>
      </c>
      <c r="Z28" s="33">
        <v>35000</v>
      </c>
      <c r="AA28" s="33">
        <f t="shared" si="33"/>
        <v>70000</v>
      </c>
      <c r="AB28" s="34">
        <v>35000</v>
      </c>
      <c r="AC28" s="33">
        <f t="shared" si="34"/>
        <v>70000</v>
      </c>
      <c r="AD28" s="34">
        <v>35000</v>
      </c>
      <c r="AE28" s="34">
        <f t="shared" si="35"/>
        <v>2450000000</v>
      </c>
      <c r="AF28" s="33">
        <v>50400</v>
      </c>
      <c r="AG28" s="33">
        <f t="shared" si="36"/>
        <v>100800</v>
      </c>
      <c r="AH28" s="34">
        <v>35000</v>
      </c>
      <c r="AI28" s="33">
        <f t="shared" si="37"/>
        <v>70000</v>
      </c>
      <c r="AJ28" s="34">
        <v>35000</v>
      </c>
      <c r="AK28" s="33">
        <f t="shared" si="37"/>
        <v>70000</v>
      </c>
    </row>
    <row r="29" spans="2:37" x14ac:dyDescent="0.2">
      <c r="B29" s="26">
        <v>25</v>
      </c>
      <c r="C29" s="26" t="s">
        <v>36</v>
      </c>
      <c r="D29" s="26" t="s">
        <v>109</v>
      </c>
      <c r="E29" s="26" t="s">
        <v>110</v>
      </c>
      <c r="F29" s="30">
        <v>3</v>
      </c>
      <c r="G29" s="32">
        <v>16500</v>
      </c>
      <c r="H29" s="33">
        <v>7000</v>
      </c>
      <c r="I29" s="33">
        <f t="shared" si="24"/>
        <v>21000</v>
      </c>
      <c r="J29" s="34">
        <v>7000</v>
      </c>
      <c r="K29" s="33">
        <f t="shared" si="25"/>
        <v>21000</v>
      </c>
      <c r="L29" s="34">
        <v>7000</v>
      </c>
      <c r="M29" s="33">
        <f t="shared" si="26"/>
        <v>21000</v>
      </c>
      <c r="N29" s="33">
        <v>14500</v>
      </c>
      <c r="O29" s="33">
        <f t="shared" si="27"/>
        <v>43500</v>
      </c>
      <c r="P29" s="34">
        <v>14500</v>
      </c>
      <c r="Q29" s="33">
        <f t="shared" si="28"/>
        <v>43500</v>
      </c>
      <c r="R29" s="34">
        <v>14500</v>
      </c>
      <c r="S29" s="34">
        <f t="shared" si="29"/>
        <v>239250000</v>
      </c>
      <c r="T29" s="33">
        <v>7500</v>
      </c>
      <c r="U29" s="33">
        <f t="shared" si="30"/>
        <v>22500</v>
      </c>
      <c r="V29" s="34">
        <v>7500</v>
      </c>
      <c r="W29" s="33">
        <f t="shared" si="31"/>
        <v>22500</v>
      </c>
      <c r="X29" s="34">
        <v>7500</v>
      </c>
      <c r="Y29" s="34">
        <f t="shared" si="32"/>
        <v>123750000</v>
      </c>
      <c r="Z29" s="33">
        <v>9000</v>
      </c>
      <c r="AA29" s="33">
        <f t="shared" si="33"/>
        <v>27000</v>
      </c>
      <c r="AB29" s="34">
        <v>9000</v>
      </c>
      <c r="AC29" s="33">
        <f t="shared" si="34"/>
        <v>27000</v>
      </c>
      <c r="AD29" s="34">
        <v>9000</v>
      </c>
      <c r="AE29" s="34">
        <f t="shared" si="35"/>
        <v>148500000</v>
      </c>
      <c r="AF29" s="33">
        <v>5500</v>
      </c>
      <c r="AG29" s="33">
        <f t="shared" si="36"/>
        <v>16500</v>
      </c>
      <c r="AH29" s="34">
        <v>5000</v>
      </c>
      <c r="AI29" s="33">
        <f t="shared" si="37"/>
        <v>15000</v>
      </c>
      <c r="AJ29" s="34">
        <v>5000</v>
      </c>
      <c r="AK29" s="33">
        <f t="shared" si="37"/>
        <v>15000</v>
      </c>
    </row>
    <row r="30" spans="2:37" x14ac:dyDescent="0.2">
      <c r="B30" s="26">
        <v>26</v>
      </c>
      <c r="C30" s="26" t="s">
        <v>36</v>
      </c>
      <c r="D30" s="26" t="s">
        <v>111</v>
      </c>
      <c r="E30" s="26" t="s">
        <v>112</v>
      </c>
      <c r="F30" s="30">
        <v>1</v>
      </c>
      <c r="G30" s="32">
        <v>52000</v>
      </c>
      <c r="H30" s="33">
        <v>120000</v>
      </c>
      <c r="I30" s="33">
        <f t="shared" si="24"/>
        <v>120000</v>
      </c>
      <c r="J30" s="34">
        <v>85000</v>
      </c>
      <c r="K30" s="33">
        <f t="shared" si="25"/>
        <v>85000</v>
      </c>
      <c r="L30" s="34">
        <v>65000</v>
      </c>
      <c r="M30" s="33">
        <f t="shared" si="26"/>
        <v>65000</v>
      </c>
      <c r="N30" s="33">
        <v>55000</v>
      </c>
      <c r="O30" s="33">
        <f t="shared" si="27"/>
        <v>55000</v>
      </c>
      <c r="P30" s="34">
        <v>55000</v>
      </c>
      <c r="Q30" s="33">
        <f t="shared" si="28"/>
        <v>55000</v>
      </c>
      <c r="R30" s="34">
        <v>55000</v>
      </c>
      <c r="S30" s="34">
        <f t="shared" si="29"/>
        <v>2860000000</v>
      </c>
      <c r="T30" s="33">
        <v>52000</v>
      </c>
      <c r="U30" s="33">
        <f t="shared" si="30"/>
        <v>52000</v>
      </c>
      <c r="V30" s="34">
        <v>48000</v>
      </c>
      <c r="W30" s="33">
        <f t="shared" si="31"/>
        <v>48000</v>
      </c>
      <c r="X30" s="34">
        <v>48000</v>
      </c>
      <c r="Y30" s="34">
        <f t="shared" si="32"/>
        <v>2496000000</v>
      </c>
      <c r="Z30" s="33">
        <v>85000</v>
      </c>
      <c r="AA30" s="33">
        <f t="shared" si="33"/>
        <v>85000</v>
      </c>
      <c r="AB30" s="34">
        <v>55000</v>
      </c>
      <c r="AC30" s="33">
        <f t="shared" si="34"/>
        <v>55000</v>
      </c>
      <c r="AD30" s="34">
        <v>55000</v>
      </c>
      <c r="AE30" s="34">
        <f t="shared" si="35"/>
        <v>2860000000</v>
      </c>
      <c r="AF30" s="33">
        <v>94500</v>
      </c>
      <c r="AG30" s="33">
        <f t="shared" si="36"/>
        <v>94500</v>
      </c>
      <c r="AH30" s="34">
        <v>81375</v>
      </c>
      <c r="AI30" s="33">
        <f t="shared" si="37"/>
        <v>81375</v>
      </c>
      <c r="AJ30" s="34">
        <v>81375</v>
      </c>
      <c r="AK30" s="33">
        <f t="shared" si="37"/>
        <v>81375</v>
      </c>
    </row>
    <row r="31" spans="2:37" x14ac:dyDescent="0.2">
      <c r="B31" s="26">
        <v>27</v>
      </c>
      <c r="C31" s="26" t="s">
        <v>36</v>
      </c>
      <c r="D31" s="26" t="s">
        <v>113</v>
      </c>
      <c r="E31" s="26" t="s">
        <v>112</v>
      </c>
      <c r="F31" s="30">
        <v>2</v>
      </c>
      <c r="G31" s="32">
        <v>84000</v>
      </c>
      <c r="H31" s="33">
        <v>65000</v>
      </c>
      <c r="I31" s="33">
        <f t="shared" si="24"/>
        <v>130000</v>
      </c>
      <c r="J31" s="34">
        <v>55000</v>
      </c>
      <c r="K31" s="33">
        <f t="shared" si="25"/>
        <v>110000</v>
      </c>
      <c r="L31" s="34">
        <v>45000</v>
      </c>
      <c r="M31" s="33">
        <f t="shared" si="26"/>
        <v>90000</v>
      </c>
      <c r="N31" s="33">
        <v>42500</v>
      </c>
      <c r="O31" s="33">
        <f t="shared" si="27"/>
        <v>85000</v>
      </c>
      <c r="P31" s="34">
        <v>42500</v>
      </c>
      <c r="Q31" s="33">
        <f t="shared" si="28"/>
        <v>85000</v>
      </c>
      <c r="R31" s="34">
        <v>42500</v>
      </c>
      <c r="S31" s="34">
        <f t="shared" si="29"/>
        <v>3570000000</v>
      </c>
      <c r="T31" s="33">
        <v>42000</v>
      </c>
      <c r="U31" s="33">
        <f t="shared" si="30"/>
        <v>84000</v>
      </c>
      <c r="V31" s="34">
        <v>42000</v>
      </c>
      <c r="W31" s="33">
        <f t="shared" si="31"/>
        <v>84000</v>
      </c>
      <c r="X31" s="34">
        <v>42000</v>
      </c>
      <c r="Y31" s="34">
        <f t="shared" si="32"/>
        <v>3528000000</v>
      </c>
      <c r="Z31" s="33">
        <v>45000</v>
      </c>
      <c r="AA31" s="33">
        <f t="shared" si="33"/>
        <v>90000</v>
      </c>
      <c r="AB31" s="34">
        <v>45000</v>
      </c>
      <c r="AC31" s="33">
        <f t="shared" si="34"/>
        <v>90000</v>
      </c>
      <c r="AD31" s="34">
        <v>45000</v>
      </c>
      <c r="AE31" s="34">
        <f t="shared" si="35"/>
        <v>3780000000</v>
      </c>
      <c r="AF31" s="33">
        <v>54600</v>
      </c>
      <c r="AG31" s="33">
        <f t="shared" si="36"/>
        <v>109200</v>
      </c>
      <c r="AH31" s="34">
        <v>43400</v>
      </c>
      <c r="AI31" s="33">
        <f t="shared" si="37"/>
        <v>86800</v>
      </c>
      <c r="AJ31" s="34">
        <v>43400</v>
      </c>
      <c r="AK31" s="33">
        <f t="shared" si="37"/>
        <v>86800</v>
      </c>
    </row>
    <row r="32" spans="2:37" x14ac:dyDescent="0.2">
      <c r="B32" s="26">
        <v>28</v>
      </c>
      <c r="C32" s="26">
        <v>6</v>
      </c>
      <c r="D32" s="26" t="s">
        <v>115</v>
      </c>
      <c r="E32" s="26" t="s">
        <v>36</v>
      </c>
      <c r="F32" s="30" t="s">
        <v>36</v>
      </c>
      <c r="G32" s="30"/>
      <c r="H32" s="30"/>
      <c r="I32" s="30"/>
      <c r="J32" s="31"/>
      <c r="K32" s="31"/>
      <c r="L32" s="31"/>
      <c r="M32" s="31"/>
      <c r="N32" s="30"/>
      <c r="O32" s="30"/>
      <c r="P32" s="31"/>
      <c r="Q32" s="31"/>
      <c r="R32" s="31"/>
      <c r="S32" s="31"/>
      <c r="T32" s="30"/>
      <c r="U32" s="30"/>
      <c r="V32" s="31"/>
      <c r="W32" s="31"/>
      <c r="X32" s="31"/>
      <c r="Y32" s="31"/>
      <c r="Z32" s="30"/>
      <c r="AA32" s="30"/>
      <c r="AB32" s="31"/>
      <c r="AC32" s="31"/>
      <c r="AD32" s="31"/>
      <c r="AE32" s="31"/>
      <c r="AF32" s="30"/>
      <c r="AG32" s="30"/>
      <c r="AH32" s="31"/>
      <c r="AI32" s="31"/>
      <c r="AJ32" s="31"/>
      <c r="AK32" s="31"/>
    </row>
    <row r="33" spans="2:37" x14ac:dyDescent="0.2">
      <c r="B33" s="26">
        <v>29</v>
      </c>
      <c r="C33" s="26">
        <v>6.1</v>
      </c>
      <c r="D33" s="26" t="s">
        <v>117</v>
      </c>
      <c r="E33" s="26" t="s">
        <v>118</v>
      </c>
      <c r="F33" s="30">
        <v>1</v>
      </c>
      <c r="G33" s="32">
        <v>9000</v>
      </c>
      <c r="H33" s="33">
        <v>35000</v>
      </c>
      <c r="I33" s="33">
        <f t="shared" ref="I33:I38" si="38">H33*$F33</f>
        <v>35000</v>
      </c>
      <c r="J33" s="34">
        <v>35000</v>
      </c>
      <c r="K33" s="33">
        <f t="shared" ref="K33:K38" si="39">J33*$F33</f>
        <v>35000</v>
      </c>
      <c r="L33" s="34">
        <v>35000</v>
      </c>
      <c r="M33" s="33">
        <f t="shared" ref="M33:M38" si="40">L33*$F33</f>
        <v>35000</v>
      </c>
      <c r="N33" s="33">
        <v>24500</v>
      </c>
      <c r="O33" s="33">
        <f t="shared" ref="O33:O38" si="41">N33*$F33</f>
        <v>24500</v>
      </c>
      <c r="P33" s="34">
        <v>24500</v>
      </c>
      <c r="Q33" s="33">
        <f t="shared" ref="Q33:Q38" si="42">P33*$F33</f>
        <v>24500</v>
      </c>
      <c r="R33" s="34">
        <v>24500</v>
      </c>
      <c r="S33" s="34">
        <f t="shared" ref="S33:S38" si="43">R33*$G33</f>
        <v>220500000</v>
      </c>
      <c r="T33" s="33">
        <v>18500</v>
      </c>
      <c r="U33" s="33">
        <f t="shared" ref="U33:U38" si="44">T33*$F33</f>
        <v>18500</v>
      </c>
      <c r="V33" s="34">
        <v>9500</v>
      </c>
      <c r="W33" s="33">
        <f t="shared" ref="W33:W38" si="45">V33*$F33</f>
        <v>9500</v>
      </c>
      <c r="X33" s="34">
        <v>9500</v>
      </c>
      <c r="Y33" s="34">
        <f t="shared" ref="Y33:Y38" si="46">X33*$G33</f>
        <v>85500000</v>
      </c>
      <c r="Z33" s="33">
        <v>9000</v>
      </c>
      <c r="AA33" s="33">
        <f t="shared" ref="AA33:AA38" si="47">Z33*$F33</f>
        <v>9000</v>
      </c>
      <c r="AB33" s="34">
        <v>9000</v>
      </c>
      <c r="AC33" s="33">
        <f t="shared" ref="AC33:AC38" si="48">AB33*$F33</f>
        <v>9000</v>
      </c>
      <c r="AD33" s="34">
        <v>9000</v>
      </c>
      <c r="AE33" s="34">
        <f t="shared" ref="AE33:AE38" si="49">AD33*$G33</f>
        <v>81000000</v>
      </c>
      <c r="AF33" s="33">
        <v>15500</v>
      </c>
      <c r="AG33" s="33">
        <f t="shared" ref="AG33:AG38" si="50">AF33*$F33</f>
        <v>15500</v>
      </c>
      <c r="AH33" s="34">
        <v>12500</v>
      </c>
      <c r="AI33" s="33">
        <f t="shared" ref="AI33:AK38" si="51">AH33*$F33</f>
        <v>12500</v>
      </c>
      <c r="AJ33" s="34">
        <v>12500</v>
      </c>
      <c r="AK33" s="33">
        <f t="shared" si="51"/>
        <v>12500</v>
      </c>
    </row>
    <row r="34" spans="2:37" x14ac:dyDescent="0.2">
      <c r="B34" s="26">
        <v>30</v>
      </c>
      <c r="C34" s="26">
        <v>6.2</v>
      </c>
      <c r="D34" s="26" t="s">
        <v>120</v>
      </c>
      <c r="E34" s="26" t="s">
        <v>81</v>
      </c>
      <c r="F34" s="30">
        <v>12.69</v>
      </c>
      <c r="G34" s="32">
        <v>31090.5</v>
      </c>
      <c r="H34" s="33">
        <v>4200</v>
      </c>
      <c r="I34" s="33">
        <f t="shared" si="38"/>
        <v>53298</v>
      </c>
      <c r="J34" s="34">
        <v>4200</v>
      </c>
      <c r="K34" s="33">
        <f t="shared" si="39"/>
        <v>53298</v>
      </c>
      <c r="L34" s="34">
        <v>3200</v>
      </c>
      <c r="M34" s="33">
        <f t="shared" si="40"/>
        <v>40608</v>
      </c>
      <c r="N34" s="33">
        <v>3500</v>
      </c>
      <c r="O34" s="33">
        <f t="shared" si="41"/>
        <v>44415</v>
      </c>
      <c r="P34" s="34">
        <v>3500</v>
      </c>
      <c r="Q34" s="33">
        <f t="shared" si="42"/>
        <v>44415</v>
      </c>
      <c r="R34" s="34">
        <v>3500</v>
      </c>
      <c r="S34" s="34">
        <f t="shared" si="43"/>
        <v>108816750</v>
      </c>
      <c r="T34" s="33">
        <v>2450</v>
      </c>
      <c r="U34" s="33">
        <f t="shared" si="44"/>
        <v>31090.5</v>
      </c>
      <c r="V34" s="34">
        <v>2250</v>
      </c>
      <c r="W34" s="33">
        <f t="shared" si="45"/>
        <v>28552.5</v>
      </c>
      <c r="X34" s="34">
        <v>2250</v>
      </c>
      <c r="Y34" s="34">
        <f t="shared" si="46"/>
        <v>69953625</v>
      </c>
      <c r="Z34" s="33">
        <v>4500</v>
      </c>
      <c r="AA34" s="33">
        <f t="shared" si="47"/>
        <v>57105</v>
      </c>
      <c r="AB34" s="34">
        <v>1960</v>
      </c>
      <c r="AC34" s="33">
        <f t="shared" si="48"/>
        <v>24872.399999999998</v>
      </c>
      <c r="AD34" s="34">
        <v>1960</v>
      </c>
      <c r="AE34" s="34">
        <f t="shared" si="49"/>
        <v>60937380</v>
      </c>
      <c r="AF34" s="33">
        <v>2450</v>
      </c>
      <c r="AG34" s="33">
        <f t="shared" si="50"/>
        <v>31090.5</v>
      </c>
      <c r="AH34" s="34">
        <v>2250</v>
      </c>
      <c r="AI34" s="33">
        <f t="shared" si="51"/>
        <v>28552.5</v>
      </c>
      <c r="AJ34" s="34">
        <v>2250</v>
      </c>
      <c r="AK34" s="33">
        <f t="shared" si="51"/>
        <v>28552.5</v>
      </c>
    </row>
    <row r="35" spans="2:37" x14ac:dyDescent="0.2">
      <c r="B35" s="26">
        <v>31</v>
      </c>
      <c r="C35" s="26">
        <v>6.3</v>
      </c>
      <c r="D35" s="26" t="s">
        <v>123</v>
      </c>
      <c r="E35" s="26" t="s">
        <v>118</v>
      </c>
      <c r="F35" s="30">
        <v>5</v>
      </c>
      <c r="G35" s="32">
        <v>17500</v>
      </c>
      <c r="H35" s="33">
        <v>5000</v>
      </c>
      <c r="I35" s="33">
        <f t="shared" si="38"/>
        <v>25000</v>
      </c>
      <c r="J35" s="34">
        <v>5000</v>
      </c>
      <c r="K35" s="33">
        <f t="shared" si="39"/>
        <v>25000</v>
      </c>
      <c r="L35" s="34">
        <v>3500</v>
      </c>
      <c r="M35" s="33">
        <f t="shared" si="40"/>
        <v>17500</v>
      </c>
      <c r="N35" s="33">
        <v>10500</v>
      </c>
      <c r="O35" s="33">
        <f t="shared" si="41"/>
        <v>52500</v>
      </c>
      <c r="P35" s="34">
        <v>10500</v>
      </c>
      <c r="Q35" s="33">
        <f t="shared" si="42"/>
        <v>52500</v>
      </c>
      <c r="R35" s="34">
        <v>10500</v>
      </c>
      <c r="S35" s="34">
        <f t="shared" si="43"/>
        <v>183750000</v>
      </c>
      <c r="T35" s="33">
        <v>5800</v>
      </c>
      <c r="U35" s="33">
        <f t="shared" si="44"/>
        <v>29000</v>
      </c>
      <c r="V35" s="34">
        <v>5500</v>
      </c>
      <c r="W35" s="33">
        <f t="shared" si="45"/>
        <v>27500</v>
      </c>
      <c r="X35" s="34">
        <v>5500</v>
      </c>
      <c r="Y35" s="34">
        <f t="shared" si="46"/>
        <v>96250000</v>
      </c>
      <c r="Z35" s="33">
        <v>3500</v>
      </c>
      <c r="AA35" s="33">
        <f t="shared" si="47"/>
        <v>17500</v>
      </c>
      <c r="AB35" s="34">
        <v>3500</v>
      </c>
      <c r="AC35" s="33">
        <f t="shared" si="48"/>
        <v>17500</v>
      </c>
      <c r="AD35" s="34">
        <v>3500</v>
      </c>
      <c r="AE35" s="34">
        <f t="shared" si="49"/>
        <v>61250000</v>
      </c>
      <c r="AF35" s="33">
        <v>8500</v>
      </c>
      <c r="AG35" s="33">
        <f t="shared" si="50"/>
        <v>42500</v>
      </c>
      <c r="AH35" s="34">
        <v>5500</v>
      </c>
      <c r="AI35" s="33">
        <f t="shared" si="51"/>
        <v>27500</v>
      </c>
      <c r="AJ35" s="34">
        <v>5500</v>
      </c>
      <c r="AK35" s="33">
        <f t="shared" si="51"/>
        <v>27500</v>
      </c>
    </row>
    <row r="36" spans="2:37" x14ac:dyDescent="0.2">
      <c r="B36" s="26">
        <v>32</v>
      </c>
      <c r="C36" s="26">
        <v>6.4</v>
      </c>
      <c r="D36" s="26" t="s">
        <v>126</v>
      </c>
      <c r="E36" s="26" t="s">
        <v>118</v>
      </c>
      <c r="F36" s="30">
        <v>2</v>
      </c>
      <c r="G36" s="32">
        <v>16000</v>
      </c>
      <c r="H36" s="33">
        <v>18000</v>
      </c>
      <c r="I36" s="33">
        <f t="shared" si="38"/>
        <v>36000</v>
      </c>
      <c r="J36" s="34">
        <v>18000</v>
      </c>
      <c r="K36" s="33">
        <f t="shared" si="39"/>
        <v>36000</v>
      </c>
      <c r="L36" s="34">
        <v>15000</v>
      </c>
      <c r="M36" s="33">
        <f t="shared" si="40"/>
        <v>30000</v>
      </c>
      <c r="N36" s="33">
        <v>16500</v>
      </c>
      <c r="O36" s="33">
        <f t="shared" si="41"/>
        <v>33000</v>
      </c>
      <c r="P36" s="34">
        <v>16500</v>
      </c>
      <c r="Q36" s="33">
        <f t="shared" si="42"/>
        <v>33000</v>
      </c>
      <c r="R36" s="34">
        <v>16500</v>
      </c>
      <c r="S36" s="34">
        <f t="shared" si="43"/>
        <v>264000000</v>
      </c>
      <c r="T36" s="33">
        <v>13500</v>
      </c>
      <c r="U36" s="33">
        <f t="shared" si="44"/>
        <v>27000</v>
      </c>
      <c r="V36" s="34">
        <v>12500</v>
      </c>
      <c r="W36" s="33">
        <f t="shared" si="45"/>
        <v>25000</v>
      </c>
      <c r="X36" s="34">
        <v>12500</v>
      </c>
      <c r="Y36" s="34">
        <f t="shared" si="46"/>
        <v>200000000</v>
      </c>
      <c r="Z36" s="33">
        <v>8000</v>
      </c>
      <c r="AA36" s="33">
        <f t="shared" si="47"/>
        <v>16000</v>
      </c>
      <c r="AB36" s="34">
        <v>8000</v>
      </c>
      <c r="AC36" s="33">
        <f t="shared" si="48"/>
        <v>16000</v>
      </c>
      <c r="AD36" s="34">
        <v>8000</v>
      </c>
      <c r="AE36" s="34">
        <f t="shared" si="49"/>
        <v>128000000</v>
      </c>
      <c r="AF36" s="33">
        <v>15500</v>
      </c>
      <c r="AG36" s="33">
        <f t="shared" si="50"/>
        <v>31000</v>
      </c>
      <c r="AH36" s="34">
        <v>6500</v>
      </c>
      <c r="AI36" s="33">
        <f t="shared" si="51"/>
        <v>13000</v>
      </c>
      <c r="AJ36" s="34">
        <v>6500</v>
      </c>
      <c r="AK36" s="33">
        <f t="shared" si="51"/>
        <v>13000</v>
      </c>
    </row>
    <row r="37" spans="2:37" x14ac:dyDescent="0.2">
      <c r="B37" s="26">
        <v>33</v>
      </c>
      <c r="C37" s="26">
        <v>6.5</v>
      </c>
      <c r="D37" s="26" t="s">
        <v>128</v>
      </c>
      <c r="E37" s="26" t="s">
        <v>118</v>
      </c>
      <c r="F37" s="30">
        <v>1</v>
      </c>
      <c r="G37" s="32">
        <v>9000</v>
      </c>
      <c r="H37" s="33">
        <v>11000</v>
      </c>
      <c r="I37" s="33">
        <f t="shared" si="38"/>
        <v>11000</v>
      </c>
      <c r="J37" s="34">
        <v>11000</v>
      </c>
      <c r="K37" s="33">
        <f t="shared" si="39"/>
        <v>11000</v>
      </c>
      <c r="L37" s="34">
        <v>8500</v>
      </c>
      <c r="M37" s="33">
        <f t="shared" si="40"/>
        <v>8500</v>
      </c>
      <c r="N37" s="33">
        <v>12500</v>
      </c>
      <c r="O37" s="33">
        <f t="shared" si="41"/>
        <v>12500</v>
      </c>
      <c r="P37" s="34">
        <v>12500</v>
      </c>
      <c r="Q37" s="33">
        <f t="shared" si="42"/>
        <v>12500</v>
      </c>
      <c r="R37" s="34">
        <v>12500</v>
      </c>
      <c r="S37" s="34">
        <f t="shared" si="43"/>
        <v>112500000</v>
      </c>
      <c r="T37" s="33">
        <v>13500</v>
      </c>
      <c r="U37" s="33">
        <f t="shared" si="44"/>
        <v>13500</v>
      </c>
      <c r="V37" s="34">
        <v>12500</v>
      </c>
      <c r="W37" s="33">
        <f t="shared" si="45"/>
        <v>12500</v>
      </c>
      <c r="X37" s="34">
        <v>12500</v>
      </c>
      <c r="Y37" s="34">
        <f t="shared" si="46"/>
        <v>112500000</v>
      </c>
      <c r="Z37" s="33">
        <v>9000</v>
      </c>
      <c r="AA37" s="33">
        <f t="shared" si="47"/>
        <v>9000</v>
      </c>
      <c r="AB37" s="34">
        <v>9000</v>
      </c>
      <c r="AC37" s="33">
        <f t="shared" si="48"/>
        <v>9000</v>
      </c>
      <c r="AD37" s="34">
        <v>9000</v>
      </c>
      <c r="AE37" s="34">
        <f t="shared" si="49"/>
        <v>81000000</v>
      </c>
      <c r="AF37" s="33">
        <v>18500</v>
      </c>
      <c r="AG37" s="33">
        <f t="shared" si="50"/>
        <v>18500</v>
      </c>
      <c r="AH37" s="34">
        <v>8500</v>
      </c>
      <c r="AI37" s="33">
        <f t="shared" si="51"/>
        <v>8500</v>
      </c>
      <c r="AJ37" s="34">
        <v>8500</v>
      </c>
      <c r="AK37" s="33">
        <f t="shared" si="51"/>
        <v>8500</v>
      </c>
    </row>
    <row r="38" spans="2:37" x14ac:dyDescent="0.2">
      <c r="B38" s="26">
        <v>34</v>
      </c>
      <c r="C38" s="26">
        <v>6.6</v>
      </c>
      <c r="D38" s="26" t="s">
        <v>130</v>
      </c>
      <c r="E38" s="26" t="s">
        <v>118</v>
      </c>
      <c r="F38" s="30">
        <v>10</v>
      </c>
      <c r="G38" s="32">
        <v>30000</v>
      </c>
      <c r="H38" s="33">
        <v>3500</v>
      </c>
      <c r="I38" s="33">
        <f t="shared" si="38"/>
        <v>35000</v>
      </c>
      <c r="J38" s="34">
        <v>3500</v>
      </c>
      <c r="K38" s="33">
        <f t="shared" si="39"/>
        <v>35000</v>
      </c>
      <c r="L38" s="34">
        <v>2500</v>
      </c>
      <c r="M38" s="33">
        <f t="shared" si="40"/>
        <v>25000</v>
      </c>
      <c r="N38" s="33">
        <v>6500</v>
      </c>
      <c r="O38" s="33">
        <f t="shared" si="41"/>
        <v>65000</v>
      </c>
      <c r="P38" s="34">
        <v>6500</v>
      </c>
      <c r="Q38" s="33">
        <f t="shared" si="42"/>
        <v>65000</v>
      </c>
      <c r="R38" s="34">
        <v>6500</v>
      </c>
      <c r="S38" s="34">
        <f t="shared" si="43"/>
        <v>195000000</v>
      </c>
      <c r="T38" s="33">
        <v>10000</v>
      </c>
      <c r="U38" s="33">
        <f t="shared" si="44"/>
        <v>100000</v>
      </c>
      <c r="V38" s="34">
        <v>10000</v>
      </c>
      <c r="W38" s="33">
        <f t="shared" si="45"/>
        <v>100000</v>
      </c>
      <c r="X38" s="34">
        <v>10000</v>
      </c>
      <c r="Y38" s="34">
        <f t="shared" si="46"/>
        <v>300000000</v>
      </c>
      <c r="Z38" s="33">
        <v>3000</v>
      </c>
      <c r="AA38" s="33">
        <f t="shared" si="47"/>
        <v>30000</v>
      </c>
      <c r="AB38" s="34">
        <v>3000</v>
      </c>
      <c r="AC38" s="33">
        <f t="shared" si="48"/>
        <v>30000</v>
      </c>
      <c r="AD38" s="34">
        <v>3000</v>
      </c>
      <c r="AE38" s="34">
        <f t="shared" si="49"/>
        <v>90000000</v>
      </c>
      <c r="AF38" s="33">
        <v>8500</v>
      </c>
      <c r="AG38" s="33">
        <f t="shared" si="50"/>
        <v>85000</v>
      </c>
      <c r="AH38" s="34">
        <v>4500</v>
      </c>
      <c r="AI38" s="33">
        <f t="shared" si="51"/>
        <v>45000</v>
      </c>
      <c r="AJ38" s="34">
        <v>4500</v>
      </c>
      <c r="AK38" s="33">
        <f t="shared" si="51"/>
        <v>45000</v>
      </c>
    </row>
    <row r="39" spans="2:37" x14ac:dyDescent="0.2">
      <c r="B39" s="26">
        <v>35</v>
      </c>
      <c r="C39" s="26">
        <v>7</v>
      </c>
      <c r="D39" s="26" t="s">
        <v>133</v>
      </c>
      <c r="E39" s="26" t="s">
        <v>36</v>
      </c>
      <c r="F39" s="30" t="s">
        <v>36</v>
      </c>
      <c r="G39" s="30"/>
      <c r="H39" s="30"/>
      <c r="I39" s="30"/>
      <c r="J39" s="31"/>
      <c r="K39" s="31"/>
      <c r="L39" s="31"/>
      <c r="M39" s="31"/>
      <c r="N39" s="30"/>
      <c r="O39" s="30"/>
      <c r="P39" s="31"/>
      <c r="Q39" s="31"/>
      <c r="R39" s="31"/>
      <c r="S39" s="31"/>
      <c r="T39" s="30"/>
      <c r="U39" s="30"/>
      <c r="V39" s="31"/>
      <c r="W39" s="31"/>
      <c r="X39" s="31"/>
      <c r="Y39" s="31"/>
      <c r="Z39" s="30"/>
      <c r="AA39" s="30"/>
      <c r="AB39" s="31"/>
      <c r="AC39" s="31"/>
      <c r="AD39" s="31"/>
      <c r="AE39" s="31"/>
      <c r="AF39" s="30"/>
      <c r="AG39" s="30"/>
      <c r="AH39" s="31"/>
      <c r="AI39" s="31"/>
      <c r="AJ39" s="31"/>
      <c r="AK39" s="31"/>
    </row>
    <row r="40" spans="2:37" x14ac:dyDescent="0.2">
      <c r="B40" s="26">
        <v>36</v>
      </c>
      <c r="C40" s="26">
        <v>7.1</v>
      </c>
      <c r="D40" s="26" t="s">
        <v>135</v>
      </c>
      <c r="E40" s="26" t="s">
        <v>136</v>
      </c>
      <c r="F40" s="30">
        <v>6830</v>
      </c>
      <c r="G40" s="32">
        <v>204900</v>
      </c>
      <c r="H40" s="33">
        <v>30</v>
      </c>
      <c r="I40" s="33">
        <f>H40*$F40</f>
        <v>204900</v>
      </c>
      <c r="J40" s="34">
        <v>30</v>
      </c>
      <c r="K40" s="33">
        <f>J40*$F40</f>
        <v>204900</v>
      </c>
      <c r="L40" s="34">
        <v>35</v>
      </c>
      <c r="M40" s="33">
        <f>L40*$F40</f>
        <v>239050</v>
      </c>
      <c r="N40" s="33">
        <v>35</v>
      </c>
      <c r="O40" s="33">
        <f>N40*$F40</f>
        <v>239050</v>
      </c>
      <c r="P40" s="34">
        <v>35</v>
      </c>
      <c r="Q40" s="33">
        <f>P40*$F40</f>
        <v>239050</v>
      </c>
      <c r="R40" s="34">
        <v>35</v>
      </c>
      <c r="S40" s="34">
        <f>R40*$G40</f>
        <v>7171500</v>
      </c>
      <c r="T40" s="33">
        <v>75</v>
      </c>
      <c r="U40" s="33">
        <f>T40*$F40</f>
        <v>512250</v>
      </c>
      <c r="V40" s="34">
        <v>70</v>
      </c>
      <c r="W40" s="33">
        <f>V40*$F40</f>
        <v>478100</v>
      </c>
      <c r="X40" s="34">
        <v>70</v>
      </c>
      <c r="Y40" s="34">
        <f>X40*$G40</f>
        <v>14343000</v>
      </c>
      <c r="Z40" s="33">
        <v>50</v>
      </c>
      <c r="AA40" s="33">
        <f>Z40*$F40</f>
        <v>341500</v>
      </c>
      <c r="AB40" s="34">
        <v>35</v>
      </c>
      <c r="AC40" s="33">
        <f>AB40*$F40</f>
        <v>239050</v>
      </c>
      <c r="AD40" s="34">
        <v>35</v>
      </c>
      <c r="AE40" s="34">
        <f>AD40*$G40</f>
        <v>7171500</v>
      </c>
      <c r="AF40" s="33">
        <v>55</v>
      </c>
      <c r="AG40" s="33">
        <f>AF40*$F40</f>
        <v>375650</v>
      </c>
      <c r="AH40" s="34">
        <v>40</v>
      </c>
      <c r="AI40" s="33">
        <f>AH40*$F40</f>
        <v>273200</v>
      </c>
      <c r="AJ40" s="34">
        <v>40</v>
      </c>
      <c r="AK40" s="33">
        <f>AJ40*$F40</f>
        <v>273200</v>
      </c>
    </row>
    <row r="41" spans="2:37" x14ac:dyDescent="0.2">
      <c r="B41" s="26">
        <v>37</v>
      </c>
      <c r="C41" s="26">
        <v>8</v>
      </c>
      <c r="D41" s="26" t="s">
        <v>139</v>
      </c>
      <c r="E41" s="26" t="s">
        <v>36</v>
      </c>
      <c r="F41" s="30" t="s">
        <v>36</v>
      </c>
      <c r="G41" s="30"/>
      <c r="H41" s="30"/>
      <c r="I41" s="30"/>
      <c r="J41" s="31"/>
      <c r="K41" s="31"/>
      <c r="L41" s="31"/>
      <c r="M41" s="31"/>
      <c r="N41" s="30"/>
      <c r="O41" s="30"/>
      <c r="P41" s="31"/>
      <c r="Q41" s="31"/>
      <c r="R41" s="31"/>
      <c r="S41" s="31"/>
      <c r="T41" s="30"/>
      <c r="U41" s="30"/>
      <c r="V41" s="31"/>
      <c r="W41" s="31"/>
      <c r="X41" s="31"/>
      <c r="Y41" s="31"/>
      <c r="Z41" s="30"/>
      <c r="AA41" s="30"/>
      <c r="AB41" s="31"/>
      <c r="AC41" s="31"/>
      <c r="AD41" s="31"/>
      <c r="AE41" s="31"/>
      <c r="AF41" s="30"/>
      <c r="AG41" s="30"/>
      <c r="AH41" s="31"/>
      <c r="AI41" s="31"/>
      <c r="AJ41" s="31"/>
      <c r="AK41" s="31"/>
    </row>
    <row r="42" spans="2:37" x14ac:dyDescent="0.2">
      <c r="B42" s="26">
        <v>38</v>
      </c>
      <c r="C42" s="26">
        <v>8.1</v>
      </c>
      <c r="D42" s="26" t="s">
        <v>141</v>
      </c>
      <c r="E42" s="26" t="s">
        <v>118</v>
      </c>
      <c r="F42" s="30">
        <v>25</v>
      </c>
      <c r="G42" s="32">
        <v>100000</v>
      </c>
      <c r="H42" s="33">
        <v>5500</v>
      </c>
      <c r="I42" s="33">
        <f>H42*$F42</f>
        <v>137500</v>
      </c>
      <c r="J42" s="34">
        <v>4500</v>
      </c>
      <c r="K42" s="33">
        <f>J42*$F42</f>
        <v>112500</v>
      </c>
      <c r="L42" s="34">
        <v>1500</v>
      </c>
      <c r="M42" s="33">
        <f t="shared" ref="M42:M45" si="52">L42*$F42</f>
        <v>37500</v>
      </c>
      <c r="N42" s="33">
        <v>4500</v>
      </c>
      <c r="O42" s="33">
        <f t="shared" ref="O42:O45" si="53">N42*$F42</f>
        <v>112500</v>
      </c>
      <c r="P42" s="34">
        <v>4500</v>
      </c>
      <c r="Q42" s="33">
        <f t="shared" ref="Q42:Q45" si="54">P42*$F42</f>
        <v>112500</v>
      </c>
      <c r="R42" s="34">
        <v>4500</v>
      </c>
      <c r="S42" s="34">
        <f t="shared" ref="S42:S45" si="55">R42*$G42</f>
        <v>450000000</v>
      </c>
      <c r="T42" s="33">
        <v>4000</v>
      </c>
      <c r="U42" s="33">
        <f t="shared" ref="U42:U45" si="56">T42*$F42</f>
        <v>100000</v>
      </c>
      <c r="V42" s="34">
        <v>4000</v>
      </c>
      <c r="W42" s="33">
        <f t="shared" ref="W42:W45" si="57">V42*$F42</f>
        <v>100000</v>
      </c>
      <c r="X42" s="34">
        <v>4000</v>
      </c>
      <c r="Y42" s="34">
        <f t="shared" ref="Y42:Y45" si="58">X42*$G42</f>
        <v>400000000</v>
      </c>
      <c r="Z42" s="33">
        <v>6000</v>
      </c>
      <c r="AA42" s="33">
        <f t="shared" ref="AA42:AA45" si="59">Z42*$F42</f>
        <v>150000</v>
      </c>
      <c r="AB42" s="34">
        <v>4500</v>
      </c>
      <c r="AC42" s="33">
        <f t="shared" ref="AC42:AC45" si="60">AB42*$F42</f>
        <v>112500</v>
      </c>
      <c r="AD42" s="34">
        <v>4500</v>
      </c>
      <c r="AE42" s="34">
        <f t="shared" ref="AE42:AE45" si="61">AD42*$G42</f>
        <v>450000000</v>
      </c>
      <c r="AF42" s="33">
        <v>15500</v>
      </c>
      <c r="AG42" s="33">
        <f>AF42*$F42</f>
        <v>387500</v>
      </c>
      <c r="AH42" s="34">
        <v>7500</v>
      </c>
      <c r="AI42" s="33">
        <f>AH42*$F42</f>
        <v>187500</v>
      </c>
      <c r="AJ42" s="34">
        <v>7500</v>
      </c>
      <c r="AK42" s="33">
        <f>AJ42*$F42</f>
        <v>187500</v>
      </c>
    </row>
    <row r="43" spans="2:37" x14ac:dyDescent="0.2">
      <c r="B43" s="26">
        <v>39</v>
      </c>
      <c r="C43" s="26">
        <v>8.3000000000000007</v>
      </c>
      <c r="D43" s="26" t="s">
        <v>144</v>
      </c>
      <c r="E43" s="26" t="s">
        <v>145</v>
      </c>
      <c r="F43" s="30">
        <v>1</v>
      </c>
      <c r="G43" s="32">
        <v>10000</v>
      </c>
      <c r="H43" s="33">
        <v>25000</v>
      </c>
      <c r="I43" s="33">
        <f>H43*$F43</f>
        <v>25000</v>
      </c>
      <c r="J43" s="34">
        <v>10000</v>
      </c>
      <c r="K43" s="33">
        <f>J43*$F43</f>
        <v>10000</v>
      </c>
      <c r="L43" s="34">
        <v>5000</v>
      </c>
      <c r="M43" s="33">
        <f t="shared" si="52"/>
        <v>5000</v>
      </c>
      <c r="N43" s="33">
        <v>15000</v>
      </c>
      <c r="O43" s="33">
        <f t="shared" si="53"/>
        <v>15000</v>
      </c>
      <c r="P43" s="34">
        <v>15000</v>
      </c>
      <c r="Q43" s="33">
        <f t="shared" si="54"/>
        <v>15000</v>
      </c>
      <c r="R43" s="34">
        <v>15000</v>
      </c>
      <c r="S43" s="34">
        <f t="shared" si="55"/>
        <v>150000000</v>
      </c>
      <c r="T43" s="33">
        <v>82500</v>
      </c>
      <c r="U43" s="33">
        <f t="shared" si="56"/>
        <v>82500</v>
      </c>
      <c r="V43" s="34">
        <v>60000</v>
      </c>
      <c r="W43" s="33">
        <f t="shared" si="57"/>
        <v>60000</v>
      </c>
      <c r="X43" s="34">
        <v>60000</v>
      </c>
      <c r="Y43" s="34">
        <f t="shared" si="58"/>
        <v>600000000</v>
      </c>
      <c r="Z43" s="33">
        <v>10000</v>
      </c>
      <c r="AA43" s="33">
        <f t="shared" si="59"/>
        <v>10000</v>
      </c>
      <c r="AB43" s="34">
        <v>10000</v>
      </c>
      <c r="AC43" s="33">
        <f t="shared" si="60"/>
        <v>10000</v>
      </c>
      <c r="AD43" s="34">
        <v>10000</v>
      </c>
      <c r="AE43" s="34">
        <f t="shared" si="61"/>
        <v>100000000</v>
      </c>
      <c r="AF43" s="33">
        <v>20000</v>
      </c>
      <c r="AG43" s="33">
        <f>AF43*$F43</f>
        <v>20000</v>
      </c>
      <c r="AH43" s="34">
        <v>15000</v>
      </c>
      <c r="AI43" s="33">
        <f>AH43*$F43</f>
        <v>15000</v>
      </c>
      <c r="AJ43" s="34">
        <v>15000</v>
      </c>
      <c r="AK43" s="33">
        <f>AJ43*$F43</f>
        <v>15000</v>
      </c>
    </row>
    <row r="44" spans="2:37" x14ac:dyDescent="0.2">
      <c r="B44" s="26">
        <v>40</v>
      </c>
      <c r="C44" s="26">
        <v>8.4</v>
      </c>
      <c r="D44" s="26" t="s">
        <v>147</v>
      </c>
      <c r="E44" s="26" t="s">
        <v>148</v>
      </c>
      <c r="F44" s="30">
        <v>250</v>
      </c>
      <c r="G44" s="32">
        <v>45000</v>
      </c>
      <c r="H44" s="33">
        <v>350</v>
      </c>
      <c r="I44" s="33">
        <f>H44*$F44</f>
        <v>87500</v>
      </c>
      <c r="J44" s="34">
        <v>350</v>
      </c>
      <c r="K44" s="33">
        <f>J44*$F44</f>
        <v>87500</v>
      </c>
      <c r="L44" s="34">
        <v>325</v>
      </c>
      <c r="M44" s="33">
        <f t="shared" si="52"/>
        <v>81250</v>
      </c>
      <c r="N44" s="33">
        <v>180</v>
      </c>
      <c r="O44" s="33">
        <f t="shared" si="53"/>
        <v>45000</v>
      </c>
      <c r="P44" s="34">
        <v>180</v>
      </c>
      <c r="Q44" s="33">
        <f t="shared" si="54"/>
        <v>45000</v>
      </c>
      <c r="R44" s="34">
        <v>180</v>
      </c>
      <c r="S44" s="34">
        <f t="shared" si="55"/>
        <v>8100000</v>
      </c>
      <c r="T44" s="33">
        <v>650</v>
      </c>
      <c r="U44" s="33">
        <f t="shared" si="56"/>
        <v>162500</v>
      </c>
      <c r="V44" s="34">
        <v>550</v>
      </c>
      <c r="W44" s="33">
        <f t="shared" si="57"/>
        <v>137500</v>
      </c>
      <c r="X44" s="34">
        <v>550</v>
      </c>
      <c r="Y44" s="34">
        <f t="shared" si="58"/>
        <v>24750000</v>
      </c>
      <c r="Z44" s="33">
        <v>600</v>
      </c>
      <c r="AA44" s="33">
        <f t="shared" si="59"/>
        <v>150000</v>
      </c>
      <c r="AB44" s="34">
        <v>600</v>
      </c>
      <c r="AC44" s="33">
        <f t="shared" si="60"/>
        <v>150000</v>
      </c>
      <c r="AD44" s="34">
        <v>600</v>
      </c>
      <c r="AE44" s="34">
        <f t="shared" si="61"/>
        <v>27000000</v>
      </c>
      <c r="AF44" s="33">
        <v>375</v>
      </c>
      <c r="AG44" s="33">
        <f>AF44*$F44</f>
        <v>93750</v>
      </c>
      <c r="AH44" s="34">
        <v>310</v>
      </c>
      <c r="AI44" s="33">
        <f>AH44*$F44</f>
        <v>77500</v>
      </c>
      <c r="AJ44" s="34">
        <v>310</v>
      </c>
      <c r="AK44" s="33">
        <f>AJ44*$F44</f>
        <v>77500</v>
      </c>
    </row>
    <row r="45" spans="2:37" x14ac:dyDescent="0.2">
      <c r="B45" s="26">
        <v>41</v>
      </c>
      <c r="C45" s="26">
        <v>8.5</v>
      </c>
      <c r="D45" s="26" t="s">
        <v>151</v>
      </c>
      <c r="E45" s="26" t="s">
        <v>136</v>
      </c>
      <c r="F45" s="30">
        <v>500</v>
      </c>
      <c r="G45" s="32">
        <v>17500</v>
      </c>
      <c r="H45" s="33">
        <v>35</v>
      </c>
      <c r="I45" s="33">
        <f>H45*$F45</f>
        <v>17500</v>
      </c>
      <c r="J45" s="34">
        <v>35</v>
      </c>
      <c r="K45" s="33">
        <f>J45*$F45</f>
        <v>17500</v>
      </c>
      <c r="L45" s="34">
        <v>10</v>
      </c>
      <c r="M45" s="33">
        <f t="shared" si="52"/>
        <v>5000</v>
      </c>
      <c r="N45" s="33">
        <v>50</v>
      </c>
      <c r="O45" s="33">
        <f t="shared" si="53"/>
        <v>25000</v>
      </c>
      <c r="P45" s="34">
        <v>50</v>
      </c>
      <c r="Q45" s="33">
        <f t="shared" si="54"/>
        <v>25000</v>
      </c>
      <c r="R45" s="34">
        <v>50</v>
      </c>
      <c r="S45" s="34">
        <f t="shared" si="55"/>
        <v>875000</v>
      </c>
      <c r="T45" s="33">
        <v>275</v>
      </c>
      <c r="U45" s="33">
        <f t="shared" si="56"/>
        <v>137500</v>
      </c>
      <c r="V45" s="34">
        <v>200</v>
      </c>
      <c r="W45" s="33">
        <f t="shared" si="57"/>
        <v>100000</v>
      </c>
      <c r="X45" s="34">
        <v>200</v>
      </c>
      <c r="Y45" s="34">
        <f t="shared" si="58"/>
        <v>3500000</v>
      </c>
      <c r="Z45" s="33">
        <v>20000</v>
      </c>
      <c r="AA45" s="33">
        <f t="shared" si="59"/>
        <v>10000000</v>
      </c>
      <c r="AB45" s="34">
        <v>50</v>
      </c>
      <c r="AC45" s="33">
        <f t="shared" si="60"/>
        <v>25000</v>
      </c>
      <c r="AD45" s="34">
        <v>50</v>
      </c>
      <c r="AE45" s="34">
        <f t="shared" si="61"/>
        <v>875000</v>
      </c>
      <c r="AF45" s="33">
        <v>10000</v>
      </c>
      <c r="AG45" s="33">
        <f>AF45*$F45</f>
        <v>5000000</v>
      </c>
      <c r="AH45" s="34">
        <v>50</v>
      </c>
      <c r="AI45" s="33">
        <f>AH45*$F45</f>
        <v>25000</v>
      </c>
      <c r="AJ45" s="34">
        <v>50</v>
      </c>
      <c r="AK45" s="33">
        <f>AJ45*$F45</f>
        <v>25000</v>
      </c>
    </row>
    <row r="46" spans="2:37" ht="15" thickBot="1" x14ac:dyDescent="0.25">
      <c r="B46" s="21"/>
      <c r="C46" s="21"/>
      <c r="D46" s="21"/>
      <c r="E46" s="21"/>
      <c r="F46" s="21"/>
      <c r="G46" s="21"/>
      <c r="H46" s="21"/>
      <c r="I46" s="21"/>
      <c r="J46" s="20"/>
      <c r="K46" s="20"/>
      <c r="L46" s="20"/>
      <c r="M46" s="20"/>
      <c r="N46" s="21"/>
      <c r="O46" s="21"/>
      <c r="P46" s="20"/>
      <c r="Q46" s="20"/>
      <c r="R46" s="20"/>
      <c r="S46" s="20"/>
      <c r="T46" s="21"/>
      <c r="U46" s="21"/>
      <c r="V46" s="20"/>
      <c r="W46" s="20"/>
      <c r="X46" s="20"/>
      <c r="Y46" s="20"/>
      <c r="Z46" s="21"/>
      <c r="AA46" s="21"/>
      <c r="AB46" s="20"/>
      <c r="AC46" s="20"/>
      <c r="AD46" s="20"/>
      <c r="AE46" s="20"/>
      <c r="AF46" s="21"/>
      <c r="AG46" s="21"/>
      <c r="AH46" s="20"/>
      <c r="AI46" s="20"/>
      <c r="AJ46" s="20"/>
      <c r="AK46" s="20"/>
    </row>
  </sheetData>
  <mergeCells count="23">
    <mergeCell ref="B2:G2"/>
    <mergeCell ref="B1:C1"/>
    <mergeCell ref="E1:G1"/>
    <mergeCell ref="P2:Q2"/>
    <mergeCell ref="N1:S1"/>
    <mergeCell ref="H2:I2"/>
    <mergeCell ref="N2:O2"/>
    <mergeCell ref="J2:K2"/>
    <mergeCell ref="R2:S2"/>
    <mergeCell ref="L2:M2"/>
    <mergeCell ref="H1:M1"/>
    <mergeCell ref="AJ2:AK2"/>
    <mergeCell ref="AF1:AK1"/>
    <mergeCell ref="Z1:AE1"/>
    <mergeCell ref="T2:U2"/>
    <mergeCell ref="Z2:AA2"/>
    <mergeCell ref="AF2:AG2"/>
    <mergeCell ref="AD2:AE2"/>
    <mergeCell ref="X2:Y2"/>
    <mergeCell ref="T1:Y1"/>
    <mergeCell ref="V2:W2"/>
    <mergeCell ref="AH2:AI2"/>
    <mergeCell ref="AB2:A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53"/>
  <sheetViews>
    <sheetView workbookViewId="0">
      <selection activeCell="B9" sqref="B9:F10"/>
    </sheetView>
  </sheetViews>
  <sheetFormatPr defaultRowHeight="15" x14ac:dyDescent="0.2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36" width="14.42578125" style="2" customWidth="1"/>
    <col min="37" max="39" width="9.140625" style="2" customWidth="1"/>
    <col min="40" max="16379" width="9.140625" style="1" customWidth="1"/>
  </cols>
  <sheetData>
    <row r="1" spans="2:39" x14ac:dyDescent="0.25">
      <c r="B1" s="56"/>
      <c r="C1" s="56"/>
      <c r="D1" s="58" t="s">
        <v>0</v>
      </c>
      <c r="E1" s="58" t="s">
        <v>0</v>
      </c>
      <c r="F1" s="59" t="s">
        <v>0</v>
      </c>
      <c r="G1" s="62" t="s">
        <v>1</v>
      </c>
      <c r="H1" s="62" t="s">
        <v>1</v>
      </c>
      <c r="I1" s="62" t="s">
        <v>1</v>
      </c>
      <c r="J1" s="69" t="s">
        <v>41</v>
      </c>
      <c r="K1" s="69"/>
      <c r="L1" s="69"/>
      <c r="M1" s="69"/>
      <c r="N1" s="69"/>
      <c r="O1" s="70"/>
      <c r="P1" s="69" t="s">
        <v>42</v>
      </c>
      <c r="Q1" s="69"/>
      <c r="R1" s="69"/>
      <c r="S1" s="69"/>
      <c r="T1" s="69"/>
      <c r="U1" s="70"/>
      <c r="V1" s="69" t="s">
        <v>43</v>
      </c>
      <c r="W1" s="69"/>
      <c r="X1" s="69"/>
      <c r="Y1" s="69"/>
      <c r="Z1" s="69"/>
      <c r="AA1" s="70"/>
      <c r="AB1" s="69" t="s">
        <v>44</v>
      </c>
      <c r="AC1" s="69"/>
      <c r="AD1" s="69"/>
      <c r="AE1" s="69"/>
      <c r="AF1" s="69"/>
      <c r="AG1" s="70"/>
      <c r="AH1" s="69" t="s">
        <v>45</v>
      </c>
      <c r="AI1" s="69"/>
      <c r="AJ1" s="69"/>
      <c r="AK1" s="69"/>
      <c r="AL1" s="69"/>
      <c r="AM1" s="70"/>
    </row>
    <row r="2" spans="2:39" x14ac:dyDescent="0.25">
      <c r="B2" s="57"/>
      <c r="C2" s="57"/>
      <c r="D2" s="60" t="s">
        <v>0</v>
      </c>
      <c r="E2" s="60" t="s">
        <v>0</v>
      </c>
      <c r="F2" s="61" t="s">
        <v>0</v>
      </c>
      <c r="G2" s="63" t="s">
        <v>2</v>
      </c>
      <c r="H2" s="63" t="s">
        <v>2</v>
      </c>
      <c r="I2" s="63" t="s">
        <v>2</v>
      </c>
      <c r="J2" s="71" t="s">
        <v>3</v>
      </c>
      <c r="K2" s="71"/>
      <c r="L2" s="71"/>
      <c r="M2" s="71"/>
      <c r="N2" s="71"/>
      <c r="O2" s="72"/>
      <c r="P2" s="71" t="s">
        <v>4</v>
      </c>
      <c r="Q2" s="71"/>
      <c r="R2" s="71"/>
      <c r="S2" s="71"/>
      <c r="T2" s="71"/>
      <c r="U2" s="72"/>
      <c r="V2" s="71" t="s">
        <v>5</v>
      </c>
      <c r="W2" s="71"/>
      <c r="X2" s="71"/>
      <c r="Y2" s="71"/>
      <c r="Z2" s="71"/>
      <c r="AA2" s="72"/>
      <c r="AB2" s="71" t="s">
        <v>6</v>
      </c>
      <c r="AC2" s="71"/>
      <c r="AD2" s="71"/>
      <c r="AE2" s="71"/>
      <c r="AF2" s="71"/>
      <c r="AG2" s="72"/>
      <c r="AH2" s="71" t="s">
        <v>7</v>
      </c>
      <c r="AI2" s="71"/>
      <c r="AJ2" s="71"/>
      <c r="AK2" s="71"/>
      <c r="AL2" s="71"/>
      <c r="AM2" s="72"/>
    </row>
    <row r="3" spans="2:39" x14ac:dyDescent="0.25">
      <c r="B3" s="57"/>
      <c r="C3" s="57"/>
      <c r="D3" s="60" t="s">
        <v>0</v>
      </c>
      <c r="E3" s="60" t="s">
        <v>0</v>
      </c>
      <c r="F3" s="61" t="s">
        <v>0</v>
      </c>
      <c r="G3" s="63" t="s">
        <v>8</v>
      </c>
      <c r="H3" s="63" t="s">
        <v>8</v>
      </c>
      <c r="I3" s="63" t="s">
        <v>8</v>
      </c>
      <c r="J3" s="71" t="s">
        <v>9</v>
      </c>
      <c r="K3" s="71"/>
      <c r="L3" s="71"/>
      <c r="M3" s="71"/>
      <c r="N3" s="71"/>
      <c r="O3" s="72"/>
      <c r="P3" s="71" t="s">
        <v>9</v>
      </c>
      <c r="Q3" s="71"/>
      <c r="R3" s="71"/>
      <c r="S3" s="71"/>
      <c r="T3" s="71"/>
      <c r="U3" s="72"/>
      <c r="V3" s="71" t="s">
        <v>9</v>
      </c>
      <c r="W3" s="71"/>
      <c r="X3" s="71"/>
      <c r="Y3" s="71"/>
      <c r="Z3" s="71"/>
      <c r="AA3" s="72"/>
      <c r="AB3" s="71" t="s">
        <v>9</v>
      </c>
      <c r="AC3" s="71"/>
      <c r="AD3" s="71"/>
      <c r="AE3" s="71"/>
      <c r="AF3" s="71"/>
      <c r="AG3" s="72"/>
      <c r="AH3" s="71" t="s">
        <v>9</v>
      </c>
      <c r="AI3" s="71"/>
      <c r="AJ3" s="71"/>
      <c r="AK3" s="71"/>
      <c r="AL3" s="71"/>
      <c r="AM3" s="72"/>
    </row>
    <row r="4" spans="2:39" x14ac:dyDescent="0.25">
      <c r="B4" s="57"/>
      <c r="C4" s="57"/>
      <c r="D4" s="60" t="s">
        <v>0</v>
      </c>
      <c r="E4" s="60" t="s">
        <v>0</v>
      </c>
      <c r="F4" s="61" t="s">
        <v>0</v>
      </c>
      <c r="G4" s="63" t="s">
        <v>10</v>
      </c>
      <c r="H4" s="63" t="s">
        <v>10</v>
      </c>
      <c r="I4" s="63" t="s">
        <v>10</v>
      </c>
      <c r="J4" s="71" t="s">
        <v>11</v>
      </c>
      <c r="K4" s="71"/>
      <c r="L4" s="71"/>
      <c r="M4" s="71"/>
      <c r="N4" s="71"/>
      <c r="O4" s="72"/>
      <c r="P4" s="71" t="s">
        <v>11</v>
      </c>
      <c r="Q4" s="71"/>
      <c r="R4" s="71"/>
      <c r="S4" s="71"/>
      <c r="T4" s="71"/>
      <c r="U4" s="72"/>
      <c r="V4" s="71" t="s">
        <v>11</v>
      </c>
      <c r="W4" s="71"/>
      <c r="X4" s="71"/>
      <c r="Y4" s="71"/>
      <c r="Z4" s="71"/>
      <c r="AA4" s="72"/>
      <c r="AB4" s="71" t="s">
        <v>11</v>
      </c>
      <c r="AC4" s="71"/>
      <c r="AD4" s="71"/>
      <c r="AE4" s="71"/>
      <c r="AF4" s="71"/>
      <c r="AG4" s="72"/>
      <c r="AH4" s="71" t="s">
        <v>11</v>
      </c>
      <c r="AI4" s="71"/>
      <c r="AJ4" s="71"/>
      <c r="AK4" s="71"/>
      <c r="AL4" s="71"/>
      <c r="AM4" s="72"/>
    </row>
    <row r="5" spans="2:39" x14ac:dyDescent="0.25">
      <c r="B5" s="57"/>
      <c r="C5" s="57"/>
      <c r="D5" s="60" t="s">
        <v>0</v>
      </c>
      <c r="E5" s="60" t="s">
        <v>0</v>
      </c>
      <c r="F5" s="61" t="s">
        <v>0</v>
      </c>
      <c r="G5" s="57"/>
      <c r="H5" s="57"/>
      <c r="I5" s="57"/>
      <c r="J5" s="71" t="s">
        <v>12</v>
      </c>
      <c r="K5" s="71"/>
      <c r="L5" s="71"/>
      <c r="M5" s="71"/>
      <c r="N5" s="71"/>
      <c r="O5" s="72"/>
      <c r="P5" s="71" t="s">
        <v>13</v>
      </c>
      <c r="Q5" s="71"/>
      <c r="R5" s="71"/>
      <c r="S5" s="71"/>
      <c r="T5" s="71"/>
      <c r="U5" s="72"/>
      <c r="V5" s="71" t="s">
        <v>14</v>
      </c>
      <c r="W5" s="71"/>
      <c r="X5" s="71"/>
      <c r="Y5" s="71"/>
      <c r="Z5" s="71"/>
      <c r="AA5" s="72"/>
      <c r="AB5" s="71" t="s">
        <v>14</v>
      </c>
      <c r="AC5" s="71"/>
      <c r="AD5" s="71"/>
      <c r="AE5" s="71"/>
      <c r="AF5" s="71"/>
      <c r="AG5" s="72"/>
      <c r="AH5" s="71" t="s">
        <v>14</v>
      </c>
      <c r="AI5" s="71"/>
      <c r="AJ5" s="71"/>
      <c r="AK5" s="71"/>
      <c r="AL5" s="71"/>
      <c r="AM5" s="72"/>
    </row>
    <row r="6" spans="2:39" x14ac:dyDescent="0.25">
      <c r="B6" s="64" t="s">
        <v>15</v>
      </c>
      <c r="C6" s="64" t="s">
        <v>15</v>
      </c>
      <c r="D6" s="64" t="s">
        <v>15</v>
      </c>
      <c r="E6" s="64" t="s">
        <v>15</v>
      </c>
      <c r="F6" s="64" t="s">
        <v>15</v>
      </c>
      <c r="G6" s="64" t="s">
        <v>15</v>
      </c>
      <c r="H6" s="64" t="s">
        <v>15</v>
      </c>
      <c r="I6" s="64" t="s">
        <v>15</v>
      </c>
      <c r="J6" s="73" t="s">
        <v>16</v>
      </c>
      <c r="K6" s="73"/>
      <c r="L6" s="73"/>
      <c r="M6" s="73"/>
      <c r="N6" s="73"/>
      <c r="O6" s="74"/>
      <c r="P6" s="73" t="s">
        <v>17</v>
      </c>
      <c r="Q6" s="73"/>
      <c r="R6" s="73"/>
      <c r="S6" s="73"/>
      <c r="T6" s="73"/>
      <c r="U6" s="74"/>
      <c r="V6" s="73" t="s">
        <v>18</v>
      </c>
      <c r="W6" s="73"/>
      <c r="X6" s="73"/>
      <c r="Y6" s="73"/>
      <c r="Z6" s="73"/>
      <c r="AA6" s="74"/>
      <c r="AB6" s="73" t="s">
        <v>19</v>
      </c>
      <c r="AC6" s="73"/>
      <c r="AD6" s="73"/>
      <c r="AE6" s="73"/>
      <c r="AF6" s="73"/>
      <c r="AG6" s="74"/>
      <c r="AH6" s="73" t="s">
        <v>20</v>
      </c>
      <c r="AI6" s="73"/>
      <c r="AJ6" s="73"/>
      <c r="AK6" s="73"/>
      <c r="AL6" s="73"/>
      <c r="AM6" s="74"/>
    </row>
    <row r="7" spans="2:39" x14ac:dyDescent="0.25">
      <c r="B7" s="65" t="s">
        <v>21</v>
      </c>
      <c r="C7" s="65" t="s">
        <v>21</v>
      </c>
      <c r="D7" s="65" t="s">
        <v>21</v>
      </c>
      <c r="E7" s="65" t="s">
        <v>21</v>
      </c>
      <c r="F7" s="65" t="s">
        <v>21</v>
      </c>
      <c r="G7" s="65" t="s">
        <v>21</v>
      </c>
      <c r="H7" s="65" t="s">
        <v>21</v>
      </c>
      <c r="I7" s="65" t="s">
        <v>21</v>
      </c>
      <c r="J7" s="73" t="s">
        <v>22</v>
      </c>
      <c r="K7" s="73"/>
      <c r="L7" s="74"/>
      <c r="M7" s="74"/>
      <c r="N7" s="74"/>
      <c r="O7" s="74"/>
      <c r="P7" s="73" t="s">
        <v>22</v>
      </c>
      <c r="Q7" s="73"/>
      <c r="R7" s="74"/>
      <c r="S7" s="74"/>
      <c r="T7" s="74"/>
      <c r="U7" s="74"/>
      <c r="V7" s="73" t="s">
        <v>22</v>
      </c>
      <c r="W7" s="73"/>
      <c r="X7" s="74"/>
      <c r="Y7" s="74"/>
      <c r="Z7" s="74"/>
      <c r="AA7" s="74"/>
      <c r="AB7" s="73" t="s">
        <v>22</v>
      </c>
      <c r="AC7" s="73"/>
      <c r="AD7" s="74"/>
      <c r="AE7" s="74"/>
      <c r="AF7" s="74"/>
      <c r="AG7" s="74"/>
      <c r="AH7" s="73" t="s">
        <v>22</v>
      </c>
      <c r="AI7" s="73"/>
      <c r="AJ7" s="74"/>
      <c r="AK7" s="74"/>
      <c r="AL7" s="74"/>
      <c r="AM7" s="74"/>
    </row>
    <row r="8" spans="2:39" x14ac:dyDescent="0.25">
      <c r="B8" s="65" t="s">
        <v>46</v>
      </c>
      <c r="C8" s="65" t="s">
        <v>46</v>
      </c>
      <c r="D8" s="65" t="s">
        <v>46</v>
      </c>
      <c r="E8" s="65" t="s">
        <v>46</v>
      </c>
      <c r="F8" s="65" t="s">
        <v>46</v>
      </c>
      <c r="G8" s="65" t="s">
        <v>46</v>
      </c>
      <c r="H8" s="65" t="s">
        <v>46</v>
      </c>
      <c r="I8" s="65" t="s">
        <v>46</v>
      </c>
      <c r="J8" s="73" t="s">
        <v>23</v>
      </c>
      <c r="K8" s="73"/>
      <c r="L8" s="74"/>
      <c r="M8" s="74"/>
      <c r="N8" s="74"/>
      <c r="O8" s="74"/>
      <c r="P8" s="73" t="s">
        <v>23</v>
      </c>
      <c r="Q8" s="73"/>
      <c r="R8" s="74"/>
      <c r="S8" s="74"/>
      <c r="T8" s="74"/>
      <c r="U8" s="74"/>
      <c r="V8" s="73" t="s">
        <v>23</v>
      </c>
      <c r="W8" s="73"/>
      <c r="X8" s="74"/>
      <c r="Y8" s="74"/>
      <c r="Z8" s="74"/>
      <c r="AA8" s="74"/>
      <c r="AB8" s="73" t="s">
        <v>23</v>
      </c>
      <c r="AC8" s="73"/>
      <c r="AD8" s="74"/>
      <c r="AE8" s="74"/>
      <c r="AF8" s="74"/>
      <c r="AG8" s="74"/>
      <c r="AH8" s="73" t="s">
        <v>23</v>
      </c>
      <c r="AI8" s="73"/>
      <c r="AJ8" s="74"/>
      <c r="AK8" s="74"/>
      <c r="AL8" s="74"/>
      <c r="AM8" s="74"/>
    </row>
    <row r="9" spans="2:39" x14ac:dyDescent="0.25">
      <c r="B9" s="66" t="s">
        <v>25</v>
      </c>
      <c r="C9" s="66" t="s">
        <v>25</v>
      </c>
      <c r="D9" s="66" t="s">
        <v>25</v>
      </c>
      <c r="E9" s="66" t="s">
        <v>25</v>
      </c>
      <c r="F9" s="66" t="s">
        <v>25</v>
      </c>
      <c r="G9" s="66" t="s">
        <v>26</v>
      </c>
      <c r="H9" s="66" t="s">
        <v>26</v>
      </c>
      <c r="I9" s="66" t="s">
        <v>26</v>
      </c>
      <c r="J9" s="66" t="s">
        <v>24</v>
      </c>
      <c r="K9" s="66"/>
      <c r="L9" s="68"/>
      <c r="M9" s="68"/>
      <c r="N9" s="68"/>
      <c r="O9" s="68"/>
      <c r="P9" s="66" t="s">
        <v>24</v>
      </c>
      <c r="Q9" s="66"/>
      <c r="R9" s="68"/>
      <c r="S9" s="68"/>
      <c r="T9" s="68"/>
      <c r="U9" s="68"/>
      <c r="V9" s="66" t="s">
        <v>24</v>
      </c>
      <c r="W9" s="66"/>
      <c r="X9" s="68"/>
      <c r="Y9" s="68"/>
      <c r="Z9" s="68"/>
      <c r="AA9" s="68"/>
      <c r="AB9" s="66" t="s">
        <v>24</v>
      </c>
      <c r="AC9" s="66"/>
      <c r="AD9" s="68"/>
      <c r="AE9" s="68"/>
      <c r="AF9" s="68"/>
      <c r="AG9" s="68"/>
      <c r="AH9" s="66" t="s">
        <v>24</v>
      </c>
      <c r="AI9" s="66"/>
      <c r="AJ9" s="68"/>
      <c r="AK9" s="68"/>
      <c r="AL9" s="68"/>
      <c r="AM9" s="68"/>
    </row>
    <row r="10" spans="2:39" x14ac:dyDescent="0.25">
      <c r="B10" s="66" t="s">
        <v>25</v>
      </c>
      <c r="C10" s="66" t="s">
        <v>25</v>
      </c>
      <c r="D10" s="66" t="s">
        <v>25</v>
      </c>
      <c r="E10" s="66" t="s">
        <v>25</v>
      </c>
      <c r="F10" s="66" t="s">
        <v>25</v>
      </c>
      <c r="G10" s="66" t="s">
        <v>27</v>
      </c>
      <c r="H10" s="66" t="s">
        <v>28</v>
      </c>
      <c r="I10" s="66"/>
      <c r="J10" s="66" t="s">
        <v>153</v>
      </c>
      <c r="K10" s="66"/>
      <c r="L10" s="68"/>
      <c r="M10" s="68"/>
      <c r="N10" s="68"/>
      <c r="O10" s="68"/>
      <c r="P10" s="66" t="s">
        <v>153</v>
      </c>
      <c r="Q10" s="66"/>
      <c r="R10" s="68"/>
      <c r="S10" s="68"/>
      <c r="T10" s="68"/>
      <c r="U10" s="68"/>
      <c r="V10" s="66" t="s">
        <v>153</v>
      </c>
      <c r="W10" s="66"/>
      <c r="X10" s="68"/>
      <c r="Y10" s="68"/>
      <c r="Z10" s="68"/>
      <c r="AA10" s="68"/>
      <c r="AB10" s="66" t="s">
        <v>153</v>
      </c>
      <c r="AC10" s="66"/>
      <c r="AD10" s="68"/>
      <c r="AE10" s="68"/>
      <c r="AF10" s="68"/>
      <c r="AG10" s="68"/>
      <c r="AH10" s="66" t="s">
        <v>153</v>
      </c>
      <c r="AI10" s="66"/>
      <c r="AJ10" s="68"/>
      <c r="AK10" s="68"/>
      <c r="AL10" s="68"/>
      <c r="AM10" s="68"/>
    </row>
    <row r="11" spans="2:39" ht="42.75" x14ac:dyDescent="0.25">
      <c r="B11" s="6" t="s">
        <v>29</v>
      </c>
      <c r="C11" s="6" t="s">
        <v>30</v>
      </c>
      <c r="D11" s="6" t="s">
        <v>31</v>
      </c>
      <c r="E11" s="6" t="s">
        <v>34</v>
      </c>
      <c r="F11" s="6" t="s">
        <v>32</v>
      </c>
      <c r="G11" s="6" t="s">
        <v>33</v>
      </c>
      <c r="H11" s="6" t="s">
        <v>154</v>
      </c>
      <c r="I11" s="6" t="s">
        <v>155</v>
      </c>
      <c r="J11" s="4" t="s">
        <v>156</v>
      </c>
      <c r="K11" s="75" t="s">
        <v>157</v>
      </c>
      <c r="L11" s="76"/>
      <c r="M11" s="77"/>
      <c r="N11" s="77"/>
      <c r="O11" s="78"/>
      <c r="P11" s="4" t="s">
        <v>156</v>
      </c>
      <c r="Q11" s="75" t="s">
        <v>157</v>
      </c>
      <c r="R11" s="76"/>
      <c r="S11" s="77"/>
      <c r="T11" s="77"/>
      <c r="U11" s="78"/>
      <c r="V11" s="4" t="s">
        <v>156</v>
      </c>
      <c r="W11" s="75" t="s">
        <v>157</v>
      </c>
      <c r="X11" s="76"/>
      <c r="Y11" s="77"/>
      <c r="Z11" s="77"/>
      <c r="AA11" s="78"/>
      <c r="AB11" s="4" t="s">
        <v>156</v>
      </c>
      <c r="AC11" s="75" t="s">
        <v>157</v>
      </c>
      <c r="AD11" s="76"/>
      <c r="AE11" s="77"/>
      <c r="AF11" s="77"/>
      <c r="AG11" s="78"/>
      <c r="AH11" s="4" t="s">
        <v>156</v>
      </c>
      <c r="AI11" s="75" t="s">
        <v>157</v>
      </c>
      <c r="AJ11" s="76"/>
      <c r="AK11" s="77"/>
      <c r="AL11" s="77"/>
      <c r="AM11" s="78"/>
    </row>
    <row r="12" spans="2:39" x14ac:dyDescent="0.25">
      <c r="B12" s="5">
        <v>1</v>
      </c>
      <c r="C12" s="5" t="s">
        <v>36</v>
      </c>
      <c r="D12" s="5" t="s">
        <v>37</v>
      </c>
      <c r="E12" s="5" t="s">
        <v>36</v>
      </c>
      <c r="F12" s="5" t="s">
        <v>38</v>
      </c>
      <c r="G12" s="5" t="s">
        <v>50</v>
      </c>
      <c r="H12" s="5" t="s">
        <v>39</v>
      </c>
      <c r="I12" s="5" t="s">
        <v>39</v>
      </c>
      <c r="J12" s="5" t="s">
        <v>36</v>
      </c>
      <c r="K12" s="67" t="s">
        <v>36</v>
      </c>
      <c r="L12" s="66"/>
      <c r="M12" s="66"/>
      <c r="N12" s="66"/>
      <c r="O12" s="68"/>
      <c r="P12" s="5" t="s">
        <v>36</v>
      </c>
      <c r="Q12" s="67" t="s">
        <v>36</v>
      </c>
      <c r="R12" s="66"/>
      <c r="S12" s="66"/>
      <c r="T12" s="66"/>
      <c r="U12" s="68"/>
      <c r="V12" s="5" t="s">
        <v>36</v>
      </c>
      <c r="W12" s="67" t="s">
        <v>36</v>
      </c>
      <c r="X12" s="66"/>
      <c r="Y12" s="66"/>
      <c r="Z12" s="66"/>
      <c r="AA12" s="68"/>
      <c r="AB12" s="5" t="s">
        <v>36</v>
      </c>
      <c r="AC12" s="67" t="s">
        <v>36</v>
      </c>
      <c r="AD12" s="66"/>
      <c r="AE12" s="66"/>
      <c r="AF12" s="66"/>
      <c r="AG12" s="68"/>
      <c r="AH12" s="5" t="s">
        <v>36</v>
      </c>
      <c r="AI12" s="67" t="s">
        <v>36</v>
      </c>
      <c r="AJ12" s="66"/>
      <c r="AK12" s="66"/>
      <c r="AL12" s="66"/>
      <c r="AM12" s="68"/>
    </row>
    <row r="13" spans="2:39" x14ac:dyDescent="0.25">
      <c r="B13" s="3">
        <v>2</v>
      </c>
      <c r="C13" s="3" t="s">
        <v>51</v>
      </c>
      <c r="D13" s="3" t="s">
        <v>52</v>
      </c>
      <c r="E13" s="3" t="s">
        <v>36</v>
      </c>
      <c r="F13" s="3" t="s">
        <v>36</v>
      </c>
      <c r="G13" s="3" t="s">
        <v>62</v>
      </c>
      <c r="H13" s="3" t="s">
        <v>39</v>
      </c>
      <c r="I13" s="3" t="s">
        <v>39</v>
      </c>
    </row>
    <row r="14" spans="2:39" x14ac:dyDescent="0.25">
      <c r="B14" s="3">
        <v>3</v>
      </c>
      <c r="C14" s="3" t="s">
        <v>53</v>
      </c>
      <c r="D14" s="3" t="s">
        <v>54</v>
      </c>
      <c r="E14" s="3" t="s">
        <v>36</v>
      </c>
      <c r="F14" s="3" t="s">
        <v>55</v>
      </c>
      <c r="G14" s="3" t="s">
        <v>56</v>
      </c>
      <c r="H14" s="3" t="s">
        <v>39</v>
      </c>
      <c r="I14" s="3" t="s">
        <v>39</v>
      </c>
    </row>
    <row r="15" spans="2:39" x14ac:dyDescent="0.25">
      <c r="B15" s="3">
        <v>4</v>
      </c>
      <c r="C15" s="3" t="s">
        <v>53</v>
      </c>
      <c r="D15" s="3" t="s">
        <v>57</v>
      </c>
      <c r="E15" s="3" t="s">
        <v>36</v>
      </c>
      <c r="F15" s="3" t="s">
        <v>55</v>
      </c>
      <c r="G15" s="3" t="s">
        <v>58</v>
      </c>
      <c r="H15" s="3" t="s">
        <v>39</v>
      </c>
      <c r="I15" s="3" t="s">
        <v>39</v>
      </c>
    </row>
    <row r="16" spans="2:39" x14ac:dyDescent="0.25">
      <c r="B16" s="3">
        <v>5</v>
      </c>
      <c r="C16" s="3" t="s">
        <v>59</v>
      </c>
      <c r="D16" s="3" t="s">
        <v>60</v>
      </c>
      <c r="E16" s="3" t="s">
        <v>36</v>
      </c>
      <c r="F16" s="3" t="s">
        <v>61</v>
      </c>
      <c r="G16" s="3" t="s">
        <v>62</v>
      </c>
      <c r="H16" s="3" t="s">
        <v>39</v>
      </c>
      <c r="I16" s="3" t="s">
        <v>39</v>
      </c>
    </row>
    <row r="17" spans="2:9" x14ac:dyDescent="0.25">
      <c r="B17" s="3">
        <v>6</v>
      </c>
      <c r="C17" s="3" t="s">
        <v>63</v>
      </c>
      <c r="D17" s="3" t="s">
        <v>64</v>
      </c>
      <c r="E17" s="3" t="s">
        <v>36</v>
      </c>
      <c r="F17" s="3" t="s">
        <v>55</v>
      </c>
      <c r="G17" s="3" t="s">
        <v>65</v>
      </c>
      <c r="H17" s="3" t="s">
        <v>39</v>
      </c>
      <c r="I17" s="3" t="s">
        <v>39</v>
      </c>
    </row>
    <row r="18" spans="2:9" x14ac:dyDescent="0.25">
      <c r="B18" s="3">
        <v>7</v>
      </c>
      <c r="C18" s="3" t="s">
        <v>66</v>
      </c>
      <c r="D18" s="3" t="s">
        <v>67</v>
      </c>
      <c r="E18" s="3" t="s">
        <v>36</v>
      </c>
      <c r="F18" s="3" t="s">
        <v>68</v>
      </c>
      <c r="G18" s="3" t="s">
        <v>62</v>
      </c>
      <c r="H18" s="3" t="s">
        <v>39</v>
      </c>
      <c r="I18" s="3" t="s">
        <v>39</v>
      </c>
    </row>
    <row r="19" spans="2:9" x14ac:dyDescent="0.25">
      <c r="B19" s="3">
        <v>8</v>
      </c>
      <c r="C19" s="3" t="s">
        <v>69</v>
      </c>
      <c r="D19" s="3" t="s">
        <v>70</v>
      </c>
      <c r="E19" s="3" t="s">
        <v>36</v>
      </c>
      <c r="F19" s="3" t="s">
        <v>55</v>
      </c>
      <c r="G19" s="3" t="s">
        <v>71</v>
      </c>
      <c r="H19" s="3" t="s">
        <v>39</v>
      </c>
      <c r="I19" s="3" t="s">
        <v>39</v>
      </c>
    </row>
    <row r="20" spans="2:9" x14ac:dyDescent="0.25">
      <c r="B20" s="3">
        <v>9</v>
      </c>
      <c r="C20" s="3" t="s">
        <v>72</v>
      </c>
      <c r="D20" s="3" t="s">
        <v>73</v>
      </c>
      <c r="E20" s="3" t="s">
        <v>36</v>
      </c>
      <c r="F20" s="3" t="s">
        <v>55</v>
      </c>
      <c r="G20" s="3" t="s">
        <v>74</v>
      </c>
      <c r="H20" s="3" t="s">
        <v>39</v>
      </c>
      <c r="I20" s="3" t="s">
        <v>39</v>
      </c>
    </row>
    <row r="21" spans="2:9" x14ac:dyDescent="0.25">
      <c r="B21" s="3">
        <v>10</v>
      </c>
      <c r="C21" s="3" t="s">
        <v>75</v>
      </c>
      <c r="D21" s="3" t="s">
        <v>76</v>
      </c>
      <c r="E21" s="3" t="s">
        <v>36</v>
      </c>
      <c r="F21" s="3" t="s">
        <v>77</v>
      </c>
      <c r="G21" s="3" t="s">
        <v>78</v>
      </c>
      <c r="H21" s="3" t="s">
        <v>39</v>
      </c>
      <c r="I21" s="3" t="s">
        <v>39</v>
      </c>
    </row>
    <row r="22" spans="2:9" x14ac:dyDescent="0.25">
      <c r="B22" s="3">
        <v>11</v>
      </c>
      <c r="C22" s="3" t="s">
        <v>79</v>
      </c>
      <c r="D22" s="3" t="s">
        <v>80</v>
      </c>
      <c r="E22" s="3" t="s">
        <v>36</v>
      </c>
      <c r="F22" s="3" t="s">
        <v>81</v>
      </c>
      <c r="G22" s="3" t="s">
        <v>82</v>
      </c>
      <c r="H22" s="3" t="s">
        <v>39</v>
      </c>
      <c r="I22" s="3" t="s">
        <v>39</v>
      </c>
    </row>
    <row r="23" spans="2:9" x14ac:dyDescent="0.25">
      <c r="B23" s="3">
        <v>12</v>
      </c>
      <c r="C23" s="3" t="s">
        <v>83</v>
      </c>
      <c r="D23" s="3" t="s">
        <v>84</v>
      </c>
      <c r="E23" s="3" t="s">
        <v>36</v>
      </c>
      <c r="F23" s="3" t="s">
        <v>36</v>
      </c>
      <c r="G23" s="3" t="s">
        <v>62</v>
      </c>
      <c r="H23" s="3" t="s">
        <v>39</v>
      </c>
      <c r="I23" s="3" t="s">
        <v>39</v>
      </c>
    </row>
    <row r="24" spans="2:9" x14ac:dyDescent="0.25">
      <c r="B24" s="3">
        <v>13</v>
      </c>
      <c r="C24" s="3" t="s">
        <v>85</v>
      </c>
      <c r="D24" s="3" t="s">
        <v>86</v>
      </c>
      <c r="E24" s="3" t="s">
        <v>36</v>
      </c>
      <c r="F24" s="3" t="s">
        <v>55</v>
      </c>
      <c r="G24" s="3" t="s">
        <v>87</v>
      </c>
      <c r="H24" s="3" t="s">
        <v>39</v>
      </c>
      <c r="I24" s="3" t="s">
        <v>39</v>
      </c>
    </row>
    <row r="25" spans="2:9" x14ac:dyDescent="0.25">
      <c r="B25" s="3">
        <v>14</v>
      </c>
      <c r="C25" s="3" t="s">
        <v>88</v>
      </c>
      <c r="D25" s="3" t="s">
        <v>89</v>
      </c>
      <c r="E25" s="3" t="s">
        <v>36</v>
      </c>
      <c r="F25" s="3" t="s">
        <v>55</v>
      </c>
      <c r="G25" s="3" t="s">
        <v>90</v>
      </c>
      <c r="H25" s="3" t="s">
        <v>39</v>
      </c>
      <c r="I25" s="3" t="s">
        <v>39</v>
      </c>
    </row>
    <row r="26" spans="2:9" x14ac:dyDescent="0.25">
      <c r="B26" s="3">
        <v>15</v>
      </c>
      <c r="C26" s="3" t="s">
        <v>91</v>
      </c>
      <c r="D26" s="3" t="s">
        <v>92</v>
      </c>
      <c r="E26" s="3" t="s">
        <v>36</v>
      </c>
      <c r="F26" s="3" t="s">
        <v>36</v>
      </c>
      <c r="G26" s="3" t="s">
        <v>62</v>
      </c>
      <c r="H26" s="3" t="s">
        <v>39</v>
      </c>
      <c r="I26" s="3" t="s">
        <v>39</v>
      </c>
    </row>
    <row r="27" spans="2:9" x14ac:dyDescent="0.25">
      <c r="B27" s="3">
        <v>16</v>
      </c>
      <c r="C27" s="3" t="s">
        <v>36</v>
      </c>
      <c r="D27" s="3" t="s">
        <v>93</v>
      </c>
      <c r="E27" s="3" t="s">
        <v>36</v>
      </c>
      <c r="F27" s="3" t="s">
        <v>36</v>
      </c>
      <c r="G27" s="3" t="s">
        <v>62</v>
      </c>
      <c r="H27" s="3" t="s">
        <v>39</v>
      </c>
      <c r="I27" s="3" t="s">
        <v>39</v>
      </c>
    </row>
    <row r="28" spans="2:9" x14ac:dyDescent="0.25">
      <c r="B28" s="3">
        <v>17</v>
      </c>
      <c r="C28" s="3" t="s">
        <v>36</v>
      </c>
      <c r="D28" s="3" t="s">
        <v>94</v>
      </c>
      <c r="E28" s="3" t="s">
        <v>36</v>
      </c>
      <c r="F28" s="3" t="s">
        <v>36</v>
      </c>
      <c r="G28" s="3" t="s">
        <v>62</v>
      </c>
      <c r="H28" s="3" t="s">
        <v>39</v>
      </c>
      <c r="I28" s="3" t="s">
        <v>39</v>
      </c>
    </row>
    <row r="29" spans="2:9" x14ac:dyDescent="0.25">
      <c r="B29" s="3">
        <v>18</v>
      </c>
      <c r="C29" s="3" t="s">
        <v>36</v>
      </c>
      <c r="D29" s="3" t="s">
        <v>95</v>
      </c>
      <c r="E29" s="3" t="s">
        <v>36</v>
      </c>
      <c r="F29" s="3" t="s">
        <v>36</v>
      </c>
      <c r="G29" s="3" t="s">
        <v>62</v>
      </c>
      <c r="H29" s="3" t="s">
        <v>39</v>
      </c>
      <c r="I29" s="3" t="s">
        <v>39</v>
      </c>
    </row>
    <row r="30" spans="2:9" x14ac:dyDescent="0.25">
      <c r="B30" s="3">
        <v>19</v>
      </c>
      <c r="C30" s="3" t="s">
        <v>36</v>
      </c>
      <c r="D30" s="3" t="s">
        <v>96</v>
      </c>
      <c r="E30" s="3" t="s">
        <v>36</v>
      </c>
      <c r="F30" s="3" t="s">
        <v>36</v>
      </c>
      <c r="G30" s="3" t="s">
        <v>62</v>
      </c>
      <c r="H30" s="3" t="s">
        <v>39</v>
      </c>
      <c r="I30" s="3" t="s">
        <v>39</v>
      </c>
    </row>
    <row r="31" spans="2:9" x14ac:dyDescent="0.25">
      <c r="B31" s="3">
        <v>20</v>
      </c>
      <c r="C31" s="3" t="s">
        <v>97</v>
      </c>
      <c r="D31" s="3" t="s">
        <v>98</v>
      </c>
      <c r="E31" s="3" t="s">
        <v>36</v>
      </c>
      <c r="F31" s="3" t="s">
        <v>77</v>
      </c>
      <c r="G31" s="3" t="s">
        <v>99</v>
      </c>
      <c r="H31" s="3" t="s">
        <v>39</v>
      </c>
      <c r="I31" s="3" t="s">
        <v>39</v>
      </c>
    </row>
    <row r="32" spans="2:9" x14ac:dyDescent="0.25">
      <c r="B32" s="3">
        <v>21</v>
      </c>
      <c r="C32" s="3" t="s">
        <v>36</v>
      </c>
      <c r="D32" s="3" t="s">
        <v>100</v>
      </c>
      <c r="E32" s="3" t="s">
        <v>36</v>
      </c>
      <c r="F32" s="3" t="s">
        <v>101</v>
      </c>
      <c r="G32" s="3" t="s">
        <v>102</v>
      </c>
      <c r="H32" s="3" t="s">
        <v>39</v>
      </c>
      <c r="I32" s="3" t="s">
        <v>39</v>
      </c>
    </row>
    <row r="33" spans="2:9" x14ac:dyDescent="0.25">
      <c r="B33" s="3">
        <v>22</v>
      </c>
      <c r="C33" s="3" t="s">
        <v>36</v>
      </c>
      <c r="D33" s="3" t="s">
        <v>103</v>
      </c>
      <c r="E33" s="3" t="s">
        <v>36</v>
      </c>
      <c r="F33" s="3" t="s">
        <v>101</v>
      </c>
      <c r="G33" s="3" t="s">
        <v>104</v>
      </c>
      <c r="H33" s="3" t="s">
        <v>39</v>
      </c>
      <c r="I33" s="3" t="s">
        <v>39</v>
      </c>
    </row>
    <row r="34" spans="2:9" x14ac:dyDescent="0.25">
      <c r="B34" s="3">
        <v>23</v>
      </c>
      <c r="C34" s="3" t="s">
        <v>36</v>
      </c>
      <c r="D34" s="3" t="s">
        <v>105</v>
      </c>
      <c r="E34" s="3" t="s">
        <v>36</v>
      </c>
      <c r="F34" s="3" t="s">
        <v>101</v>
      </c>
      <c r="G34" s="3" t="s">
        <v>50</v>
      </c>
      <c r="H34" s="3" t="s">
        <v>39</v>
      </c>
      <c r="I34" s="3" t="s">
        <v>39</v>
      </c>
    </row>
    <row r="35" spans="2:9" x14ac:dyDescent="0.25">
      <c r="B35" s="3">
        <v>24</v>
      </c>
      <c r="C35" s="3" t="s">
        <v>36</v>
      </c>
      <c r="D35" s="3" t="s">
        <v>106</v>
      </c>
      <c r="E35" s="3" t="s">
        <v>36</v>
      </c>
      <c r="F35" s="3" t="s">
        <v>101</v>
      </c>
      <c r="G35" s="3" t="s">
        <v>50</v>
      </c>
      <c r="H35" s="3" t="s">
        <v>39</v>
      </c>
      <c r="I35" s="3" t="s">
        <v>39</v>
      </c>
    </row>
    <row r="36" spans="2:9" x14ac:dyDescent="0.25">
      <c r="B36" s="3">
        <v>25</v>
      </c>
      <c r="C36" s="3" t="s">
        <v>36</v>
      </c>
      <c r="D36" s="3" t="s">
        <v>107</v>
      </c>
      <c r="E36" s="3" t="s">
        <v>36</v>
      </c>
      <c r="F36" s="3" t="s">
        <v>101</v>
      </c>
      <c r="G36" s="3" t="s">
        <v>108</v>
      </c>
      <c r="H36" s="3" t="s">
        <v>39</v>
      </c>
      <c r="I36" s="3" t="s">
        <v>39</v>
      </c>
    </row>
    <row r="37" spans="2:9" x14ac:dyDescent="0.25">
      <c r="B37" s="3">
        <v>26</v>
      </c>
      <c r="C37" s="3" t="s">
        <v>36</v>
      </c>
      <c r="D37" s="3" t="s">
        <v>109</v>
      </c>
      <c r="E37" s="3" t="s">
        <v>36</v>
      </c>
      <c r="F37" s="3" t="s">
        <v>110</v>
      </c>
      <c r="G37" s="3" t="s">
        <v>102</v>
      </c>
      <c r="H37" s="3" t="s">
        <v>39</v>
      </c>
      <c r="I37" s="3" t="s">
        <v>39</v>
      </c>
    </row>
    <row r="38" spans="2:9" x14ac:dyDescent="0.25">
      <c r="B38" s="3">
        <v>27</v>
      </c>
      <c r="C38" s="3" t="s">
        <v>36</v>
      </c>
      <c r="D38" s="3" t="s">
        <v>111</v>
      </c>
      <c r="E38" s="3" t="s">
        <v>36</v>
      </c>
      <c r="F38" s="3" t="s">
        <v>112</v>
      </c>
      <c r="G38" s="3" t="s">
        <v>50</v>
      </c>
      <c r="H38" s="3" t="s">
        <v>39</v>
      </c>
      <c r="I38" s="3" t="s">
        <v>39</v>
      </c>
    </row>
    <row r="39" spans="2:9" x14ac:dyDescent="0.25">
      <c r="B39" s="3">
        <v>28</v>
      </c>
      <c r="C39" s="3" t="s">
        <v>36</v>
      </c>
      <c r="D39" s="3" t="s">
        <v>113</v>
      </c>
      <c r="E39" s="3" t="s">
        <v>36</v>
      </c>
      <c r="F39" s="3" t="s">
        <v>112</v>
      </c>
      <c r="G39" s="3" t="s">
        <v>108</v>
      </c>
      <c r="H39" s="3" t="s">
        <v>39</v>
      </c>
      <c r="I39" s="3" t="s">
        <v>39</v>
      </c>
    </row>
    <row r="40" spans="2:9" x14ac:dyDescent="0.25">
      <c r="B40" s="3">
        <v>29</v>
      </c>
      <c r="C40" s="3" t="s">
        <v>114</v>
      </c>
      <c r="D40" s="3" t="s">
        <v>115</v>
      </c>
      <c r="E40" s="3" t="s">
        <v>36</v>
      </c>
      <c r="F40" s="3" t="s">
        <v>36</v>
      </c>
      <c r="G40" s="3" t="s">
        <v>62</v>
      </c>
      <c r="H40" s="3" t="s">
        <v>39</v>
      </c>
      <c r="I40" s="3" t="s">
        <v>39</v>
      </c>
    </row>
    <row r="41" spans="2:9" x14ac:dyDescent="0.25">
      <c r="B41" s="3">
        <v>30</v>
      </c>
      <c r="C41" s="3" t="s">
        <v>116</v>
      </c>
      <c r="D41" s="3" t="s">
        <v>117</v>
      </c>
      <c r="E41" s="3" t="s">
        <v>36</v>
      </c>
      <c r="F41" s="3" t="s">
        <v>118</v>
      </c>
      <c r="G41" s="3" t="s">
        <v>50</v>
      </c>
      <c r="H41" s="3" t="s">
        <v>39</v>
      </c>
      <c r="I41" s="3" t="s">
        <v>39</v>
      </c>
    </row>
    <row r="42" spans="2:9" x14ac:dyDescent="0.25">
      <c r="B42" s="3">
        <v>31</v>
      </c>
      <c r="C42" s="3" t="s">
        <v>119</v>
      </c>
      <c r="D42" s="3" t="s">
        <v>120</v>
      </c>
      <c r="E42" s="3" t="s">
        <v>36</v>
      </c>
      <c r="F42" s="3" t="s">
        <v>81</v>
      </c>
      <c r="G42" s="3" t="s">
        <v>121</v>
      </c>
      <c r="H42" s="3" t="s">
        <v>39</v>
      </c>
      <c r="I42" s="3" t="s">
        <v>39</v>
      </c>
    </row>
    <row r="43" spans="2:9" x14ac:dyDescent="0.25">
      <c r="B43" s="3">
        <v>32</v>
      </c>
      <c r="C43" s="3" t="s">
        <v>122</v>
      </c>
      <c r="D43" s="3" t="s">
        <v>123</v>
      </c>
      <c r="E43" s="3" t="s">
        <v>36</v>
      </c>
      <c r="F43" s="3" t="s">
        <v>118</v>
      </c>
      <c r="G43" s="3" t="s">
        <v>124</v>
      </c>
      <c r="H43" s="3" t="s">
        <v>39</v>
      </c>
      <c r="I43" s="3" t="s">
        <v>39</v>
      </c>
    </row>
    <row r="44" spans="2:9" x14ac:dyDescent="0.25">
      <c r="B44" s="3">
        <v>33</v>
      </c>
      <c r="C44" s="3" t="s">
        <v>125</v>
      </c>
      <c r="D44" s="3" t="s">
        <v>126</v>
      </c>
      <c r="E44" s="3" t="s">
        <v>36</v>
      </c>
      <c r="F44" s="3" t="s">
        <v>118</v>
      </c>
      <c r="G44" s="3" t="s">
        <v>108</v>
      </c>
      <c r="H44" s="3" t="s">
        <v>39</v>
      </c>
      <c r="I44" s="3" t="s">
        <v>39</v>
      </c>
    </row>
    <row r="45" spans="2:9" x14ac:dyDescent="0.25">
      <c r="B45" s="3">
        <v>34</v>
      </c>
      <c r="C45" s="3" t="s">
        <v>127</v>
      </c>
      <c r="D45" s="3" t="s">
        <v>128</v>
      </c>
      <c r="E45" s="3" t="s">
        <v>36</v>
      </c>
      <c r="F45" s="3" t="s">
        <v>118</v>
      </c>
      <c r="G45" s="3" t="s">
        <v>50</v>
      </c>
      <c r="H45" s="3" t="s">
        <v>39</v>
      </c>
      <c r="I45" s="3" t="s">
        <v>39</v>
      </c>
    </row>
    <row r="46" spans="2:9" x14ac:dyDescent="0.25">
      <c r="B46" s="3">
        <v>35</v>
      </c>
      <c r="C46" s="3" t="s">
        <v>129</v>
      </c>
      <c r="D46" s="3" t="s">
        <v>130</v>
      </c>
      <c r="E46" s="3" t="s">
        <v>36</v>
      </c>
      <c r="F46" s="3" t="s">
        <v>118</v>
      </c>
      <c r="G46" s="3" t="s">
        <v>131</v>
      </c>
      <c r="H46" s="3" t="s">
        <v>39</v>
      </c>
      <c r="I46" s="3" t="s">
        <v>39</v>
      </c>
    </row>
    <row r="47" spans="2:9" x14ac:dyDescent="0.25">
      <c r="B47" s="3">
        <v>36</v>
      </c>
      <c r="C47" s="3" t="s">
        <v>132</v>
      </c>
      <c r="D47" s="3" t="s">
        <v>133</v>
      </c>
      <c r="E47" s="3" t="s">
        <v>36</v>
      </c>
      <c r="F47" s="3" t="s">
        <v>36</v>
      </c>
      <c r="G47" s="3" t="s">
        <v>62</v>
      </c>
      <c r="H47" s="3" t="s">
        <v>39</v>
      </c>
      <c r="I47" s="3" t="s">
        <v>39</v>
      </c>
    </row>
    <row r="48" spans="2:9" x14ac:dyDescent="0.25">
      <c r="B48" s="3">
        <v>37</v>
      </c>
      <c r="C48" s="3" t="s">
        <v>134</v>
      </c>
      <c r="D48" s="3" t="s">
        <v>135</v>
      </c>
      <c r="E48" s="3" t="s">
        <v>36</v>
      </c>
      <c r="F48" s="3" t="s">
        <v>136</v>
      </c>
      <c r="G48" s="3" t="s">
        <v>137</v>
      </c>
      <c r="H48" s="3" t="s">
        <v>39</v>
      </c>
      <c r="I48" s="3" t="s">
        <v>39</v>
      </c>
    </row>
    <row r="49" spans="2:9" x14ac:dyDescent="0.25">
      <c r="B49" s="3">
        <v>38</v>
      </c>
      <c r="C49" s="3" t="s">
        <v>138</v>
      </c>
      <c r="D49" s="3" t="s">
        <v>139</v>
      </c>
      <c r="E49" s="3" t="s">
        <v>36</v>
      </c>
      <c r="F49" s="3" t="s">
        <v>36</v>
      </c>
      <c r="G49" s="3" t="s">
        <v>62</v>
      </c>
      <c r="H49" s="3" t="s">
        <v>39</v>
      </c>
      <c r="I49" s="3" t="s">
        <v>39</v>
      </c>
    </row>
    <row r="50" spans="2:9" x14ac:dyDescent="0.25">
      <c r="B50" s="3">
        <v>39</v>
      </c>
      <c r="C50" s="3" t="s">
        <v>140</v>
      </c>
      <c r="D50" s="3" t="s">
        <v>141</v>
      </c>
      <c r="E50" s="3" t="s">
        <v>36</v>
      </c>
      <c r="F50" s="3" t="s">
        <v>118</v>
      </c>
      <c r="G50" s="3" t="s">
        <v>142</v>
      </c>
      <c r="H50" s="3" t="s">
        <v>39</v>
      </c>
      <c r="I50" s="3" t="s">
        <v>39</v>
      </c>
    </row>
    <row r="51" spans="2:9" x14ac:dyDescent="0.25">
      <c r="B51" s="3">
        <v>40</v>
      </c>
      <c r="C51" s="3" t="s">
        <v>143</v>
      </c>
      <c r="D51" s="3" t="s">
        <v>144</v>
      </c>
      <c r="E51" s="3" t="s">
        <v>36</v>
      </c>
      <c r="F51" s="3" t="s">
        <v>145</v>
      </c>
      <c r="G51" s="3" t="s">
        <v>50</v>
      </c>
      <c r="H51" s="3" t="s">
        <v>39</v>
      </c>
      <c r="I51" s="3" t="s">
        <v>39</v>
      </c>
    </row>
    <row r="52" spans="2:9" x14ac:dyDescent="0.25">
      <c r="B52" s="3">
        <v>41</v>
      </c>
      <c r="C52" s="3" t="s">
        <v>146</v>
      </c>
      <c r="D52" s="3" t="s">
        <v>147</v>
      </c>
      <c r="E52" s="3" t="s">
        <v>36</v>
      </c>
      <c r="F52" s="3" t="s">
        <v>148</v>
      </c>
      <c r="G52" s="3" t="s">
        <v>149</v>
      </c>
      <c r="H52" s="3" t="s">
        <v>39</v>
      </c>
      <c r="I52" s="3" t="s">
        <v>39</v>
      </c>
    </row>
    <row r="53" spans="2:9" x14ac:dyDescent="0.25">
      <c r="B53" s="3">
        <v>42</v>
      </c>
      <c r="C53" s="3" t="s">
        <v>150</v>
      </c>
      <c r="D53" s="3" t="s">
        <v>151</v>
      </c>
      <c r="E53" s="3" t="s">
        <v>36</v>
      </c>
      <c r="F53" s="3" t="s">
        <v>136</v>
      </c>
      <c r="G53" s="3" t="s">
        <v>152</v>
      </c>
      <c r="H53" s="3" t="s">
        <v>39</v>
      </c>
      <c r="I53" s="3" t="s">
        <v>39</v>
      </c>
    </row>
  </sheetData>
  <mergeCells count="74">
    <mergeCell ref="AI12:AM12"/>
    <mergeCell ref="AH1:AM1"/>
    <mergeCell ref="AH2:AM2"/>
    <mergeCell ref="AH3:AM3"/>
    <mergeCell ref="AH4:AM4"/>
    <mergeCell ref="AH5:AM5"/>
    <mergeCell ref="AH6:AM6"/>
    <mergeCell ref="AH7:AM7"/>
    <mergeCell ref="AH8:AM8"/>
    <mergeCell ref="AH9:AM9"/>
    <mergeCell ref="AH10:AM10"/>
    <mergeCell ref="AI11:AM11"/>
    <mergeCell ref="AC12:AG12"/>
    <mergeCell ref="AB1:AG1"/>
    <mergeCell ref="AB2:AG2"/>
    <mergeCell ref="AB3:AG3"/>
    <mergeCell ref="AB4:AG4"/>
    <mergeCell ref="AB5:AG5"/>
    <mergeCell ref="AB6:AG6"/>
    <mergeCell ref="AB7:AG7"/>
    <mergeCell ref="AB8:AG8"/>
    <mergeCell ref="AB9:AG9"/>
    <mergeCell ref="AB10:AG10"/>
    <mergeCell ref="AC11:AG11"/>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2024-11-16T07:19:49Z</dcterms:created>
  <dcterms:modified xsi:type="dcterms:W3CDTF">2024-11-16T08:05:04Z</dcterms:modified>
</cp:coreProperties>
</file>