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020"/>
  </bookViews>
  <sheets>
    <sheet name="Summary" sheetId="4" r:id="rId1"/>
    <sheet name="BOQ Price Bid" sheetId="2" r:id="rId2"/>
    <sheet name="Technical Score Detail" sheetId="3" r:id="rId3"/>
  </sheets>
  <definedNames>
    <definedName name="_xlnm._FilterDatabase" localSheetId="1" hidden="1">'BOQ Price Bid'!$B$8:$Z$92</definedName>
  </definedNames>
  <calcPr calcId="162913"/>
</workbook>
</file>

<file path=xl/calcChain.xml><?xml version="1.0" encoding="utf-8"?>
<calcChain xmlns="http://schemas.openxmlformats.org/spreadsheetml/2006/main">
  <c r="L91" i="2" l="1"/>
  <c r="L89" i="2"/>
  <c r="L88" i="2"/>
  <c r="L87" i="2"/>
  <c r="L85" i="2"/>
  <c r="L84" i="2"/>
  <c r="L83" i="2"/>
  <c r="L82" i="2"/>
  <c r="L81" i="2"/>
  <c r="L80" i="2"/>
  <c r="L79" i="2"/>
  <c r="L78" i="2"/>
  <c r="L77" i="2"/>
  <c r="L76" i="2"/>
  <c r="L75" i="2"/>
  <c r="L73" i="2"/>
  <c r="L72" i="2"/>
  <c r="L71" i="2"/>
  <c r="L70" i="2"/>
  <c r="L69" i="2"/>
  <c r="L67" i="2"/>
  <c r="L66" i="2"/>
  <c r="L65" i="2"/>
  <c r="L64" i="2"/>
  <c r="L63" i="2"/>
  <c r="L62" i="2"/>
  <c r="L61" i="2"/>
  <c r="L60" i="2"/>
  <c r="L59" i="2"/>
  <c r="L58" i="2"/>
  <c r="L57" i="2"/>
  <c r="L56" i="2"/>
  <c r="L55" i="2"/>
  <c r="L54" i="2"/>
  <c r="L52" i="2"/>
  <c r="L51" i="2"/>
  <c r="L50" i="2"/>
  <c r="L49" i="2"/>
  <c r="L47" i="2"/>
  <c r="L46" i="2"/>
  <c r="L45" i="2"/>
  <c r="L43" i="2"/>
  <c r="L40" i="2"/>
  <c r="L38" i="2"/>
  <c r="L36" i="2"/>
  <c r="L33" i="2"/>
  <c r="L31" i="2"/>
  <c r="L29" i="2"/>
  <c r="L27" i="2"/>
  <c r="L23" i="2"/>
  <c r="L22" i="2"/>
  <c r="L20" i="2"/>
  <c r="L19" i="2"/>
  <c r="L16" i="2"/>
  <c r="L14" i="2"/>
  <c r="L12" i="2"/>
  <c r="L11" i="2"/>
  <c r="L9" i="2"/>
  <c r="E9" i="4" l="1"/>
  <c r="F9" i="4"/>
  <c r="C9" i="4"/>
  <c r="Z91" i="2" l="1"/>
  <c r="Z89" i="2"/>
  <c r="Z88" i="2"/>
  <c r="Z87" i="2"/>
  <c r="Z85" i="2"/>
  <c r="Z84" i="2"/>
  <c r="Z83" i="2"/>
  <c r="Z82" i="2"/>
  <c r="Z81" i="2"/>
  <c r="Z80" i="2"/>
  <c r="Z79" i="2"/>
  <c r="Z78" i="2"/>
  <c r="Z77" i="2"/>
  <c r="Z76" i="2"/>
  <c r="Z75" i="2"/>
  <c r="Z73" i="2"/>
  <c r="Z72" i="2"/>
  <c r="Z71" i="2"/>
  <c r="Z70" i="2"/>
  <c r="Z69" i="2"/>
  <c r="Z67" i="2"/>
  <c r="Z66" i="2"/>
  <c r="Z65" i="2"/>
  <c r="Z64" i="2"/>
  <c r="Z63" i="2"/>
  <c r="Z62" i="2"/>
  <c r="Z61" i="2"/>
  <c r="Z60" i="2"/>
  <c r="Z59" i="2"/>
  <c r="Z58" i="2"/>
  <c r="Z57" i="2"/>
  <c r="Z56" i="2"/>
  <c r="Z55" i="2"/>
  <c r="Z54" i="2"/>
  <c r="Z52" i="2"/>
  <c r="Z51" i="2"/>
  <c r="Z50" i="2"/>
  <c r="Z49" i="2"/>
  <c r="Z47" i="2"/>
  <c r="Z46" i="2"/>
  <c r="Z45" i="2"/>
  <c r="Z43" i="2"/>
  <c r="Z40" i="2"/>
  <c r="Z38" i="2"/>
  <c r="Z36" i="2"/>
  <c r="Z33" i="2"/>
  <c r="Z31" i="2"/>
  <c r="Z29" i="2"/>
  <c r="Z27" i="2"/>
  <c r="Z23" i="2"/>
  <c r="Z22" i="2"/>
  <c r="Z20" i="2"/>
  <c r="Z19" i="2"/>
  <c r="Z16" i="2"/>
  <c r="Z14" i="2"/>
  <c r="Z12" i="2"/>
  <c r="Z11" i="2"/>
  <c r="T91" i="2" l="1"/>
  <c r="T89" i="2"/>
  <c r="T88" i="2"/>
  <c r="T87" i="2"/>
  <c r="T85" i="2"/>
  <c r="T84" i="2"/>
  <c r="T83" i="2"/>
  <c r="T82" i="2"/>
  <c r="T81" i="2"/>
  <c r="T80" i="2"/>
  <c r="T79" i="2"/>
  <c r="T78" i="2"/>
  <c r="T77" i="2"/>
  <c r="T76" i="2"/>
  <c r="T75" i="2"/>
  <c r="T73" i="2"/>
  <c r="T72" i="2"/>
  <c r="T71" i="2"/>
  <c r="T70" i="2"/>
  <c r="T69" i="2"/>
  <c r="T67" i="2"/>
  <c r="T66" i="2"/>
  <c r="T65" i="2"/>
  <c r="T64" i="2"/>
  <c r="T63" i="2"/>
  <c r="T62" i="2"/>
  <c r="T61" i="2"/>
  <c r="T60" i="2"/>
  <c r="T59" i="2"/>
  <c r="T58" i="2"/>
  <c r="T57" i="2"/>
  <c r="T56" i="2"/>
  <c r="T55" i="2"/>
  <c r="T54" i="2"/>
  <c r="T52" i="2"/>
  <c r="T51" i="2"/>
  <c r="T50" i="2"/>
  <c r="T49" i="2"/>
  <c r="T47" i="2"/>
  <c r="T46" i="2"/>
  <c r="T45" i="2"/>
  <c r="T43" i="2"/>
  <c r="T40" i="2"/>
  <c r="T38" i="2"/>
  <c r="T36" i="2"/>
  <c r="T33" i="2"/>
  <c r="T31" i="2"/>
  <c r="T29" i="2"/>
  <c r="T27" i="2"/>
  <c r="T23" i="2"/>
  <c r="T22" i="2"/>
  <c r="T20" i="2"/>
  <c r="T19" i="2"/>
  <c r="T16" i="2"/>
  <c r="T14" i="2"/>
  <c r="T12" i="2"/>
  <c r="T11" i="2"/>
  <c r="H91" i="2" l="1"/>
  <c r="H89" i="2"/>
  <c r="H88" i="2"/>
  <c r="H87" i="2"/>
  <c r="H85" i="2"/>
  <c r="H84" i="2"/>
  <c r="H83" i="2"/>
  <c r="H82" i="2"/>
  <c r="H81" i="2"/>
  <c r="H80" i="2"/>
  <c r="H79" i="2"/>
  <c r="H78" i="2"/>
  <c r="H77" i="2"/>
  <c r="H76" i="2"/>
  <c r="H75" i="2"/>
  <c r="H73" i="2"/>
  <c r="H72" i="2"/>
  <c r="H71" i="2"/>
  <c r="H70" i="2"/>
  <c r="H69" i="2"/>
  <c r="H67" i="2"/>
  <c r="H66" i="2"/>
  <c r="H65" i="2"/>
  <c r="H64" i="2"/>
  <c r="H63" i="2"/>
  <c r="H62" i="2"/>
  <c r="H61" i="2"/>
  <c r="H60" i="2"/>
  <c r="H59" i="2"/>
  <c r="H58" i="2"/>
  <c r="H57" i="2"/>
  <c r="H56" i="2"/>
  <c r="H55" i="2"/>
  <c r="H54" i="2"/>
  <c r="H52" i="2"/>
  <c r="H51" i="2"/>
  <c r="H50" i="2"/>
  <c r="H49" i="2"/>
  <c r="H47" i="2"/>
  <c r="H46" i="2"/>
  <c r="H45" i="2"/>
  <c r="H43" i="2"/>
  <c r="H40" i="2"/>
  <c r="H38" i="2"/>
  <c r="H36" i="2"/>
  <c r="H33" i="2"/>
  <c r="H31" i="2"/>
  <c r="H29" i="2"/>
  <c r="H27" i="2"/>
  <c r="H23" i="2"/>
  <c r="H22" i="2"/>
  <c r="H20" i="2"/>
  <c r="H19" i="2"/>
  <c r="H16" i="2"/>
  <c r="H14" i="2"/>
  <c r="H12" i="2"/>
  <c r="H11" i="2"/>
  <c r="V91" i="2"/>
  <c r="V89" i="2"/>
  <c r="V88" i="2"/>
  <c r="V87" i="2"/>
  <c r="V85" i="2"/>
  <c r="V84" i="2"/>
  <c r="V83" i="2"/>
  <c r="V82" i="2"/>
  <c r="V81" i="2"/>
  <c r="V80" i="2"/>
  <c r="V79" i="2"/>
  <c r="V78" i="2"/>
  <c r="V77" i="2"/>
  <c r="V76" i="2"/>
  <c r="V75" i="2"/>
  <c r="V73" i="2"/>
  <c r="V72" i="2"/>
  <c r="V71" i="2"/>
  <c r="V70" i="2"/>
  <c r="V69" i="2"/>
  <c r="V67" i="2"/>
  <c r="V66" i="2"/>
  <c r="V65" i="2"/>
  <c r="V64" i="2"/>
  <c r="V63" i="2"/>
  <c r="V62" i="2"/>
  <c r="V61" i="2"/>
  <c r="V60" i="2"/>
  <c r="V59" i="2"/>
  <c r="V58" i="2"/>
  <c r="V57" i="2"/>
  <c r="V56" i="2"/>
  <c r="V55" i="2"/>
  <c r="V54" i="2"/>
  <c r="V52" i="2"/>
  <c r="V51" i="2"/>
  <c r="V50" i="2"/>
  <c r="V49" i="2"/>
  <c r="V47" i="2"/>
  <c r="V46" i="2"/>
  <c r="V45" i="2"/>
  <c r="V43" i="2"/>
  <c r="V40" i="2"/>
  <c r="V38" i="2"/>
  <c r="V36" i="2"/>
  <c r="V33" i="2"/>
  <c r="V31" i="2"/>
  <c r="V29" i="2"/>
  <c r="V27" i="2"/>
  <c r="V23" i="2"/>
  <c r="V22" i="2"/>
  <c r="V20" i="2"/>
  <c r="V19" i="2"/>
  <c r="V16" i="2"/>
  <c r="V14" i="2"/>
  <c r="V12" i="2"/>
  <c r="V11" i="2"/>
  <c r="P91" i="2"/>
  <c r="P89" i="2"/>
  <c r="P88" i="2"/>
  <c r="P87" i="2"/>
  <c r="P85" i="2"/>
  <c r="P84" i="2"/>
  <c r="P83" i="2"/>
  <c r="P82" i="2"/>
  <c r="P81" i="2"/>
  <c r="P80" i="2"/>
  <c r="P79" i="2"/>
  <c r="P78" i="2"/>
  <c r="P77" i="2"/>
  <c r="P76" i="2"/>
  <c r="P75" i="2"/>
  <c r="P73" i="2"/>
  <c r="P72" i="2"/>
  <c r="P71" i="2"/>
  <c r="P70" i="2"/>
  <c r="P69" i="2"/>
  <c r="P67" i="2"/>
  <c r="P66" i="2"/>
  <c r="P65" i="2"/>
  <c r="P64" i="2"/>
  <c r="P63" i="2"/>
  <c r="P62" i="2"/>
  <c r="P61" i="2"/>
  <c r="P60" i="2"/>
  <c r="P59" i="2"/>
  <c r="P58" i="2"/>
  <c r="P57" i="2"/>
  <c r="P56" i="2"/>
  <c r="P55" i="2"/>
  <c r="P54" i="2"/>
  <c r="P52" i="2"/>
  <c r="P51" i="2"/>
  <c r="P50" i="2"/>
  <c r="P49" i="2"/>
  <c r="P47" i="2"/>
  <c r="P46" i="2"/>
  <c r="P45" i="2"/>
  <c r="P43" i="2"/>
  <c r="P40" i="2"/>
  <c r="P38" i="2"/>
  <c r="P36" i="2"/>
  <c r="P33" i="2"/>
  <c r="P31" i="2"/>
  <c r="P29" i="2"/>
  <c r="P27" i="2"/>
  <c r="P23" i="2"/>
  <c r="P22" i="2"/>
  <c r="P20" i="2"/>
  <c r="P19" i="2"/>
  <c r="P16" i="2"/>
  <c r="P14" i="2"/>
  <c r="P12" i="2"/>
  <c r="P11" i="2"/>
  <c r="J91" i="2"/>
  <c r="J89" i="2"/>
  <c r="J88" i="2"/>
  <c r="J87" i="2"/>
  <c r="J85" i="2"/>
  <c r="J84" i="2"/>
  <c r="J83" i="2"/>
  <c r="J82" i="2"/>
  <c r="J81" i="2"/>
  <c r="J80" i="2"/>
  <c r="J79" i="2"/>
  <c r="J78" i="2"/>
  <c r="J77" i="2"/>
  <c r="J76" i="2"/>
  <c r="J75" i="2"/>
  <c r="J73" i="2"/>
  <c r="J72" i="2"/>
  <c r="J71" i="2"/>
  <c r="J70" i="2"/>
  <c r="J69" i="2"/>
  <c r="J67" i="2"/>
  <c r="J66" i="2"/>
  <c r="J65" i="2"/>
  <c r="J64" i="2"/>
  <c r="J63" i="2"/>
  <c r="J62" i="2"/>
  <c r="J61" i="2"/>
  <c r="J60" i="2"/>
  <c r="J59" i="2"/>
  <c r="J58" i="2"/>
  <c r="J57" i="2"/>
  <c r="J56" i="2"/>
  <c r="J55" i="2"/>
  <c r="J54" i="2"/>
  <c r="J52" i="2"/>
  <c r="J51" i="2"/>
  <c r="J50" i="2"/>
  <c r="J49" i="2"/>
  <c r="J47" i="2"/>
  <c r="J46" i="2"/>
  <c r="J45" i="2"/>
  <c r="J43" i="2"/>
  <c r="J40" i="2"/>
  <c r="J38" i="2"/>
  <c r="J36" i="2"/>
  <c r="J33" i="2"/>
  <c r="J31" i="2"/>
  <c r="J29" i="2"/>
  <c r="J27" i="2"/>
  <c r="J23" i="2"/>
  <c r="J22" i="2"/>
  <c r="J20" i="2"/>
  <c r="J19" i="2"/>
  <c r="J16" i="2"/>
  <c r="J14" i="2"/>
  <c r="J12" i="2"/>
  <c r="J11" i="2"/>
  <c r="X91" i="2"/>
  <c r="X89" i="2"/>
  <c r="X88" i="2"/>
  <c r="X87" i="2"/>
  <c r="X85" i="2"/>
  <c r="X84" i="2"/>
  <c r="X83" i="2"/>
  <c r="X82" i="2"/>
  <c r="X81" i="2"/>
  <c r="X80" i="2"/>
  <c r="X79" i="2"/>
  <c r="X78" i="2"/>
  <c r="X77" i="2"/>
  <c r="X76" i="2"/>
  <c r="X75" i="2"/>
  <c r="X73" i="2"/>
  <c r="X72" i="2"/>
  <c r="X71" i="2"/>
  <c r="X70" i="2"/>
  <c r="X69" i="2"/>
  <c r="X67" i="2"/>
  <c r="X66" i="2"/>
  <c r="X65" i="2"/>
  <c r="X64" i="2"/>
  <c r="X63" i="2"/>
  <c r="X62" i="2"/>
  <c r="X61" i="2"/>
  <c r="X60" i="2"/>
  <c r="X59" i="2"/>
  <c r="X58" i="2"/>
  <c r="X57" i="2"/>
  <c r="X56" i="2"/>
  <c r="X55" i="2"/>
  <c r="X54" i="2"/>
  <c r="X52" i="2"/>
  <c r="X51" i="2"/>
  <c r="X50" i="2"/>
  <c r="X49" i="2"/>
  <c r="X47" i="2"/>
  <c r="X46" i="2"/>
  <c r="X45" i="2"/>
  <c r="X43" i="2"/>
  <c r="X40" i="2"/>
  <c r="X38" i="2"/>
  <c r="X36" i="2"/>
  <c r="X33" i="2"/>
  <c r="X31" i="2"/>
  <c r="X29" i="2"/>
  <c r="X27" i="2"/>
  <c r="X23" i="2"/>
  <c r="X22" i="2"/>
  <c r="X20" i="2"/>
  <c r="X19" i="2"/>
  <c r="X16" i="2"/>
  <c r="X14" i="2"/>
  <c r="X12" i="2"/>
  <c r="X11" i="2"/>
  <c r="R91" i="2"/>
  <c r="R89" i="2"/>
  <c r="R88" i="2"/>
  <c r="R87" i="2"/>
  <c r="R85" i="2"/>
  <c r="R84" i="2"/>
  <c r="R83" i="2"/>
  <c r="R82" i="2"/>
  <c r="R81" i="2"/>
  <c r="R80" i="2"/>
  <c r="R79" i="2"/>
  <c r="R78" i="2"/>
  <c r="R77" i="2"/>
  <c r="R76" i="2"/>
  <c r="R75" i="2"/>
  <c r="R73" i="2"/>
  <c r="R72" i="2"/>
  <c r="R71" i="2"/>
  <c r="R70" i="2"/>
  <c r="R69" i="2"/>
  <c r="R67" i="2"/>
  <c r="R66" i="2"/>
  <c r="R65" i="2"/>
  <c r="R64" i="2"/>
  <c r="R63" i="2"/>
  <c r="R62" i="2"/>
  <c r="R61" i="2"/>
  <c r="R60" i="2"/>
  <c r="R59" i="2"/>
  <c r="R58" i="2"/>
  <c r="R57" i="2"/>
  <c r="R56" i="2"/>
  <c r="R55" i="2"/>
  <c r="R54" i="2"/>
  <c r="R52" i="2"/>
  <c r="R51" i="2"/>
  <c r="R50" i="2"/>
  <c r="R49" i="2"/>
  <c r="R47" i="2"/>
  <c r="R46" i="2"/>
  <c r="R45" i="2"/>
  <c r="R43" i="2"/>
  <c r="R40" i="2"/>
  <c r="R38" i="2"/>
  <c r="R36" i="2"/>
  <c r="R33" i="2"/>
  <c r="R31" i="2"/>
  <c r="R29" i="2"/>
  <c r="R27" i="2"/>
  <c r="R23" i="2"/>
  <c r="R22" i="2"/>
  <c r="R20" i="2"/>
  <c r="R19" i="2"/>
  <c r="R16" i="2"/>
  <c r="R14" i="2"/>
  <c r="R12" i="2"/>
  <c r="R11" i="2"/>
  <c r="N91" i="2"/>
  <c r="N89" i="2"/>
  <c r="N88" i="2"/>
  <c r="N87" i="2"/>
  <c r="N85" i="2"/>
  <c r="N84" i="2"/>
  <c r="N83" i="2"/>
  <c r="N82" i="2"/>
  <c r="N81" i="2"/>
  <c r="N80" i="2"/>
  <c r="N79" i="2"/>
  <c r="N78" i="2"/>
  <c r="N77" i="2"/>
  <c r="N76" i="2"/>
  <c r="N75" i="2"/>
  <c r="N73" i="2"/>
  <c r="N72" i="2"/>
  <c r="N71" i="2"/>
  <c r="N70" i="2"/>
  <c r="N69" i="2"/>
  <c r="N67" i="2"/>
  <c r="N66" i="2"/>
  <c r="N65" i="2"/>
  <c r="N64" i="2"/>
  <c r="N63" i="2"/>
  <c r="N62" i="2"/>
  <c r="N61" i="2"/>
  <c r="N60" i="2"/>
  <c r="N59" i="2"/>
  <c r="N58" i="2"/>
  <c r="N57" i="2"/>
  <c r="N56" i="2"/>
  <c r="N55" i="2"/>
  <c r="N54" i="2"/>
  <c r="N52" i="2"/>
  <c r="N51" i="2"/>
  <c r="N50" i="2"/>
  <c r="N49" i="2"/>
  <c r="N47" i="2"/>
  <c r="N46" i="2"/>
  <c r="N45" i="2"/>
  <c r="N43" i="2"/>
  <c r="N40" i="2"/>
  <c r="N38" i="2"/>
  <c r="N36" i="2"/>
  <c r="N33" i="2"/>
  <c r="N31" i="2"/>
  <c r="N29" i="2"/>
  <c r="N27" i="2"/>
  <c r="N23" i="2"/>
  <c r="N22" i="2"/>
  <c r="N20" i="2"/>
  <c r="N19" i="2"/>
  <c r="N16" i="2"/>
  <c r="N14" i="2"/>
  <c r="N12" i="2"/>
  <c r="N11" i="2"/>
  <c r="P9" i="2" l="1"/>
  <c r="E7" i="4" s="1"/>
  <c r="J9" i="2"/>
  <c r="C8" i="4" s="1"/>
  <c r="V9" i="2"/>
  <c r="F7" i="4" s="1"/>
  <c r="H9" i="2"/>
  <c r="C7" i="4" s="1"/>
  <c r="N9" i="2"/>
  <c r="D8" i="4" s="1"/>
  <c r="X9" i="2"/>
  <c r="F8" i="4" s="1"/>
  <c r="R9" i="2"/>
  <c r="E8" i="4" s="1"/>
</calcChain>
</file>

<file path=xl/sharedStrings.xml><?xml version="1.0" encoding="utf-8"?>
<sst xmlns="http://schemas.openxmlformats.org/spreadsheetml/2006/main" count="1115" uniqueCount="220">
  <si>
    <t>RFQ No: R2231
 COST COMPARISON REPORT</t>
  </si>
  <si>
    <t>Comp. Date : 25/11/2024</t>
  </si>
  <si>
    <t>RFQ #: R2231</t>
  </si>
  <si>
    <t>Contact Name : Sanjay Jain/Prerak Jain</t>
  </si>
  <si>
    <t>Contact Name : KAIUM</t>
  </si>
  <si>
    <t xml:space="preserve">Contact Name : Sabir Ali Shah </t>
  </si>
  <si>
    <t>Contact Name : Gangadhar Sharma</t>
  </si>
  <si>
    <t>RFQ Date : 25/11/2024 12:31:06</t>
  </si>
  <si>
    <t xml:space="preserve">Vendor City : </t>
  </si>
  <si>
    <t>Vendor City : Mumbai Suburban</t>
  </si>
  <si>
    <t>BCD Date : 25/11/2024 23:55:00</t>
  </si>
  <si>
    <t xml:space="preserve">Telephone # : </t>
  </si>
  <si>
    <t>Telephone # : 9987921130</t>
  </si>
  <si>
    <t xml:space="preserve">Mobile # : </t>
  </si>
  <si>
    <t>Mobile # : 9930702814</t>
  </si>
  <si>
    <t>PR Number : TFSPL-2425-00953</t>
  </si>
  <si>
    <t>Email : prerak@distinctindia.in</t>
  </si>
  <si>
    <t>Email : kaium@intercareenterprisenx.in</t>
  </si>
  <si>
    <t>Email : shahenterindia@gmail.com</t>
  </si>
  <si>
    <t>Email : piktureperfectdesignstudio@gmail.com</t>
  </si>
  <si>
    <t>Package / RFQ Name : PR for Interior work for DEL NANDOS T3 INT</t>
  </si>
  <si>
    <t>Round # : 3 (RFQ)</t>
  </si>
  <si>
    <t xml:space="preserve">Quotation Date : </t>
  </si>
  <si>
    <t xml:space="preserve">Quotation Validity Date : </t>
  </si>
  <si>
    <t>Comp. # : 3</t>
  </si>
  <si>
    <t>Currency :INR</t>
  </si>
  <si>
    <t>BUDGET PRICE :</t>
  </si>
  <si>
    <t>.00</t>
  </si>
  <si>
    <t>#</t>
  </si>
  <si>
    <t>Item Code</t>
  </si>
  <si>
    <t>Item Description</t>
  </si>
  <si>
    <t>Unit</t>
  </si>
  <si>
    <t>Qty</t>
  </si>
  <si>
    <t>Last PO Details</t>
  </si>
  <si>
    <t>Unit Price</t>
  </si>
  <si>
    <t/>
  </si>
  <si>
    <t>interior work</t>
  </si>
  <si>
    <t>NOS</t>
  </si>
  <si>
    <t>Distinct India Enterprises LLP</t>
  </si>
  <si>
    <t>0.00</t>
  </si>
  <si>
    <t>Sr No.</t>
  </si>
  <si>
    <t>BHAKAR INTERIOR</t>
  </si>
  <si>
    <t>A K PROJECTS</t>
  </si>
  <si>
    <t>Pikture Perfect Design Studio Pvt. Ltd</t>
  </si>
  <si>
    <t>Shah Enterprises</t>
  </si>
  <si>
    <t>Intercare Enterprises</t>
  </si>
  <si>
    <t>SN ASSOCIATES</t>
  </si>
  <si>
    <t>NS Associate</t>
  </si>
  <si>
    <t>INTERCARE ENTERPRISE NX</t>
  </si>
  <si>
    <t>Vendor Name : Distinct India Enterprises LLP</t>
  </si>
  <si>
    <t>Vendor Name : INTERCARE ENTERPRISE NX</t>
  </si>
  <si>
    <t>Vendor Name : Shah Enterprises</t>
  </si>
  <si>
    <t>Vendor Name : Pikture Perfect Design Studio Pvt. Ltd</t>
  </si>
  <si>
    <t>Buyer : Pushpak Mahesh Shewale</t>
  </si>
  <si>
    <t>UOM</t>
  </si>
  <si>
    <t>Amount</t>
  </si>
  <si>
    <t>1.000</t>
  </si>
  <si>
    <t>10</t>
  </si>
  <si>
    <t xml:space="preserve">CHAMBER MAKING
CHAMBER MAKING in Brick Work with 1 4 cement sand mortar including making VATA in all edges, Plastering, and applying all sides 2 coats of Dr. Fixit waterproofing product (PIDIFIN 2K)  including surface preparation as per manufacturer s specifications, after that fixing of 8x12 ceramic tiles inside of the chamber, joint filling, cutting of kota stone flooring and fixing of Grating, etc. complete including all lead, lifts, curing, testing as specified by EI. </t>
  </si>
  <si>
    <t>600MM*600MM</t>
  </si>
  <si>
    <t>Nos</t>
  </si>
  <si>
    <t>450MM*450MM</t>
  </si>
  <si>
    <t>6.000</t>
  </si>
  <si>
    <t>11</t>
  </si>
  <si>
    <t>INCASING</t>
  </si>
  <si>
    <t>Encasing Drain Pipes covering in Kitchen   Toilet Area up to required width in M-20 concrete using in Brick Work with 1 4 cement sand mortar including making VATA in all edges, Plastering, and applying all sides 2 coats of Dr. Fixit waterproofing product (PIDIFIN 2K)  including surface preparation as per manufacturer s specifications   filling around pipe including dressing, cleaning, watering, curing etc. complete as per detail drawing or as directed by Architect or EI. Note  Area will be deducted from Floor Raise Area Qty ( 200*1 0 )</t>
  </si>
  <si>
    <t>R.ft</t>
  </si>
  <si>
    <t>200.000</t>
  </si>
  <si>
    <t>12</t>
  </si>
  <si>
    <t>PLATFORM FOR ODU  RO</t>
  </si>
  <si>
    <t>Providing   making  200mm thick Pedestals in the Kitchen or as per required location for Panels, water tank, RO foundation, blower foundation including brick masonry for border concrete 1 2 4, plastering, cutting, filling, curing, scaffolding and cleaning, etc. complete as per detail drawing, and as specified as directed by Architect or EI.</t>
  </si>
  <si>
    <t>Sq.ft</t>
  </si>
  <si>
    <t>13</t>
  </si>
  <si>
    <t>FLOORING WORKS</t>
  </si>
  <si>
    <t>14</t>
  </si>
  <si>
    <t>BOH  FLOORING + STORAGE</t>
  </si>
  <si>
    <t>Providing   laying of Tile Flooring at BOH Area with proper line and level, Using Johnson tile(Endura Grey)  approved sample of size 600mm x 300mmX 20 mm on 15mm-20mm avg thk of cement sand bedding of cement mortar 1 4 (fixing to be done with cement slurry   paste)  jointed with cement slurry mixed with pigment to match the colour of tile dove grey grouting or as specified laid in approved pattern and design shown in the drawing or as directed by the Architect.  The rate shall include all wastage, water jet cut, and 3mm thk grout filled with Epoxy grouting matched to the tile. aluminium trims to floor junction and wall, Specification to be checked by the supplier to ensure the product is specified for the correct application as well as for maintenance   cleaning.</t>
  </si>
  <si>
    <t>1288.100</t>
  </si>
  <si>
    <t>do same as above skirting 4  ( Rate shall include Aluminium trim   SS profile )</t>
  </si>
  <si>
    <t>477.400</t>
  </si>
  <si>
    <t>15</t>
  </si>
  <si>
    <t>KOTA FLOORING IN COLD ROOM</t>
  </si>
  <si>
    <t>Providing and laying in position 25 - 32 mm thick Kota Stone of (600mm x 600mm) approved colour and shade for Flooring in approved pattern to true line and level on average 50mm thick bedding of 1 6 mix cement sand mortar floated with neat cement, filling the joint with white   colour cement including dressing, cleaning, watering, curing, Chamfering, polishing etc. complete as per detail drawing, as specified and as directed by Architect or EI</t>
  </si>
  <si>
    <t>Sq.ft.</t>
  </si>
  <si>
    <t>150.000</t>
  </si>
  <si>
    <t xml:space="preserve">do same as above skirting 4 </t>
  </si>
  <si>
    <t>72.160</t>
  </si>
  <si>
    <t>16</t>
  </si>
  <si>
    <t>300 X 1200 MM - FOH FLOORING (TERRAZZO looking tile laser cut))</t>
  </si>
  <si>
    <t>P L Approved sample in FOH Flooring Customer area with 3mm to 5mm spacer (as specified in Dwg. or Directed by  Site Manager) including fixing of the tiles with cement mortars 1 4 cement   sand proportion bedding of avg 50mm thk, with thick grey cement slurry  and Epoxy Grouting with matching joint filling of tiles. The contractor has to take care of floor (Floor Protection) until hand over of the site .Basic Cost- ?150 -sqft</t>
  </si>
  <si>
    <t>If the basic cost Exceeds more than 5%, Then basic rate difference of tile will be provided</t>
  </si>
  <si>
    <t xml:space="preserve">Tiling to floors as per design documents - TF1 </t>
  </si>
  <si>
    <t>1200.000</t>
  </si>
  <si>
    <t>17</t>
  </si>
  <si>
    <t>GRANITE SKIRTING</t>
  </si>
  <si>
    <t xml:space="preserve">Providing and Fixing in position 4  high Granite Skirting  of approved size and shade of standard thickness for Skirting to true line and level with 1 1 cement grout   araldite  glue   filling the joints with neat white   colour cement including, cleaning, watering, curing etc. complete as per detail drawing, as specified and as directed by Architect. </t>
  </si>
  <si>
    <t>126.500</t>
  </si>
  <si>
    <t>19</t>
  </si>
  <si>
    <t xml:space="preserve">Granite ramp </t>
  </si>
  <si>
    <t>Providing   Fixing base black leather finish granite ramp size of 1200mm wide  with 12-15 mm thk base cement mortar 1 4.  Rate shall include all wastage, Specification to be checked by supplier to ensure product is specified for the correct application as well as for maintenance   cleaning.</t>
  </si>
  <si>
    <t>20.000</t>
  </si>
  <si>
    <t>20</t>
  </si>
  <si>
    <t>Granite Step</t>
  </si>
  <si>
    <t>Providing   Fixing base black leather finish granite step with tread abd riser size of 1200mm wide  with 12-15 mm thk base cement mortar 1 4.  Rate shall include all wastage, Specification to be checked by supplier to ensure product is specified for the correct application as well as for maintenance   cleaning.</t>
  </si>
  <si>
    <t>21</t>
  </si>
  <si>
    <t>WALL TILES</t>
  </si>
  <si>
    <t>WHITE TILES (600mm x 300mm) (UPTO - 2700 MM HT.) (STORAGE)</t>
  </si>
  <si>
    <t>Providing   Fixing of Tile Cladding W-0 White Glazed Tiles of size 600mmX300mm of approved make (Johnsons  Kajaria or Equivalent) with 12mm thk base cement mortar 1 4 and joined with cement slurry mixed with pigment to match the colour of tile or as specified in approved pattern and design shown in drawing or as directed by the Architect.  Rate shall include all wastage, water jet cut, 4mm thk grout filled with Epoxy grouting matched to tile, grooves, Specification to be checked by supplier to ensure product is specified for the correct application as well as for maintenance   cleaning. Basic Rate ? 45 -</t>
  </si>
  <si>
    <t>522.500</t>
  </si>
  <si>
    <t>BLACK HANDMADE SUBWAY TILES (75mm x 300mm) (UPTO - 2700 MM HT.) (BOH)</t>
  </si>
  <si>
    <t>Providing   Fixing of Tile Cladding W-1Grey Glazed SubwayTiles of size 75mmX300mm of approved make (Johnsons  Kajaria or Equivalent) with 12mm thk base cement mortar 1 4 and joined with cement slurry mixed with pigment to match the colour of tile or as specified in approved pattern and design shown in drawing or as directed by the Architect.  Rate shall include all wastage, water jet cut, 4mm thk grout filled with Epoxy grouting matched to tile, grooves, Specification to be checked by supplier to ensure product is specified for the correct application as well as for maintenance   cleaning. Basic Rate ? 250 -</t>
  </si>
  <si>
    <t>330.000</t>
  </si>
  <si>
    <t>TERRAKOTA PATTERN TILE (UPTO - 2400MM HT.)</t>
  </si>
  <si>
    <t>Providing   Fixing of Tile Cladding W-2 Glazed Green Tiles in Triangle Pattern of approved make (Johnsons  Kajaria or Equivalent) with 12mm thk base cement mortar 1 4 and joined with cement slurry mixed with pigment to match the colour of tile or as specified in approved pattern and design shown in drawing or as directed by the Architect.  Rate shall include all wastage, water jet cut, 4mm thk grout filled with Epoxy grouting matched to tile, grooves, Specification to be checked by supplier to ensure product is specified for the correct application as well as for maintenance   cleaning. Basic Rate ? 180 -</t>
  </si>
  <si>
    <t>250.000</t>
  </si>
  <si>
    <t>STAINLESS STEEL   ALUMINIUM CHECKER PLATE (600 MM HIGH)</t>
  </si>
  <si>
    <t xml:space="preserve">Providing   fixing Stainless steel Cladding W-6 on Walls with Stainless finish as per approved sample with Bolt Details on square metal tubing frame complete as per design   details shown in drawing Architect Instruction. Overlapping sheets fixed to sub frame fixed to structural wall behind with bent chamfered corner. </t>
  </si>
  <si>
    <t>Finish to be smooth with no bumps or bubbles. Metal to be hand antiqued to create an aged finish. Rate shall include all necessary hardware, fixtures, bolts, sub frame, finish etc.</t>
  </si>
  <si>
    <t>65.600</t>
  </si>
  <si>
    <t>22</t>
  </si>
  <si>
    <t>CEILING WORKS
All ceiling works are to be done in accordance to engineer guidance in terms of additional strengthing for fixtures and claddings to be suspended from slab</t>
  </si>
  <si>
    <t xml:space="preserve"> 600mm x 600mm GRID CEILING
Supply   install 600X600mm Vinyl Cladded Suspended False Ceiling with white powder coated aluminium  T section suspension system fixed at a maximum of 600mm centres in one direction with vinyl clad suspended is fixed at right angles to the appropriate suspension system using 25mm screws placed at 150mm centres.(BUTTERFLY SUPPORTS) . Ceiling to be hanged from slab beam structure including provision for electrical fixture, AC Diffuser   Duct or any other cut out, making grooves, coves, niche in ceiling, scaffolding etc.  Ceiling to have necessary structure to support ceiling from slab. All to be completed as per approved design   details given in drawing Architect instruction. Rate shall include cost of all necessary hardware, fixtures, scaffolding etc.
Refer to detail drawing   specifications. Note  Calcium silicate board should be procured post approval from architect or EI</t>
  </si>
  <si>
    <t>1100.000</t>
  </si>
  <si>
    <t>FIRE RATED Plywood CEILNNG
Providing and Fixing in position 18mm thk fire rated plywood  False Ceiling with required GI frame work and finshed with 6-8mm thk MDF finished with paint  fixing arrangement of  components and accessories to true level with required cove, drops for light   AC fixtures including necessary hardware, fixtures and fasteners, approved joint filler, tapes, cleaning, scaffolding etc. complete as per detail drawing, as specified and as directed by Architect. All joints are to be taped over   finished with a suitable skimming compound, sanded down   prepared for decoration</t>
  </si>
  <si>
    <t>400.000</t>
  </si>
  <si>
    <t>CORK SHEET  CEILNNG
Providing, making and fixing of cork sheet of 8-12mm cork sheet fixed on 18mm thk fire rated plywood ceiling as per design and drawing including cut-outs for hvac grille, lights etc.at any   all heights, the cork sheet to have anti termite and wheather proof clear coating. all fittings, and fixtures, scaffolding, floor covering, masking tape and cleaning the area all complete as per drawing, design   manufactures specification all complete. Rates do not include painting work.</t>
  </si>
  <si>
    <t>750.000</t>
  </si>
  <si>
    <t>23</t>
  </si>
  <si>
    <t>PAINTING WORKS</t>
  </si>
  <si>
    <t>POP PUNNING ON WALLS 
Providing   Applying 10mm to 18mm thk. (as   site conditions) POP punning on walls with groove between ceiling   skirting to completed as per details   design given in drawing Architect instruction.</t>
  </si>
  <si>
    <t>1995.400</t>
  </si>
  <si>
    <t>POP PUNNING ON CONCRETE BEAMS and ceiling 
Providing   Applying 10mm to 18mm thk. (as   site conditions) POP punning on walls with groove between ceiling   skirting to completed as per details   design given in drawing Architect instruction.</t>
  </si>
  <si>
    <t>120.460</t>
  </si>
  <si>
    <t>PAINT  FINISH ON CEILING AND WALL ABOVE 4000MM 
Providing and applying 2 coats Approved  Paint Finish on Ceiling   approved texture, as per details   design given in drawing Architect instruction. Job shall include thoroughly brushing scratching the existing surface, making it free from foreign matter, sand papering, smoothing with putty, filling in all holes and cracks, applying 2 coats of  putty  and finishing of surface with approved paint. Rate shall include all base preparation, applying primer, wastages, scaffolding etc.</t>
  </si>
  <si>
    <t>2200.000</t>
  </si>
  <si>
    <t>TEXTURE PAINT FINISH ON LASER CUT MDF  HDMR
Providing and applying 2 coats Approved CONCRETE texture Paint Finish on fluted MDF sheet, as per details   design given in drawing Architect instruction. Job shall include thoroughly brushing scratching the existing surface, making it free from foreign matter, sand papering, smoothing with putty, filling in all holes and cracks, applying 2 coats of  putty  and finishing of surface with approved paint. Rate shall include all base preparation, applying primer, wastages, scaffolding etc.</t>
  </si>
  <si>
    <t>350.000</t>
  </si>
  <si>
    <t>24</t>
  </si>
  <si>
    <t>MS WORKS</t>
  </si>
  <si>
    <t>LIQUOR CAGE
LIQUOR CABINET  Providing, supply   fixing of 40mm x 40mm thick recharged double leaf  pressure locked grating bearer bars of size 25mm x 4.5mm with matt charcoal finish on both side including making necessary provision for hardware s fixing  like 80mm padlock, steel barrel bolt welded to gate, steel bullet hinges as approved by Project Manager and Steel  Door frame for 50mm x25mm steel with finished with Black matt spray  paint   matt charcoal grey , with necessary hardware s  etc. complete.Rate is inclusive of all necessary hardware (i.e. lock, anchor fastener, handle, hinges, door stopper, Charcoal grey  black spray paint etc.), fixtures etc.  Door size 1.800mm X 2.100mm.Refer to detail drawing   specification document.</t>
  </si>
  <si>
    <t>80.000</t>
  </si>
  <si>
    <t>BAR DOORS
BAR DOOR S  Providing   fixing of S.S  Bar Doors of  3FT Height (ss 304 quality)with ss louvers including all necessary fittings complete as per specification, drawing, design and directed by consultant or EI.</t>
  </si>
  <si>
    <t>30.000</t>
  </si>
  <si>
    <t>TRAP DOOR FOR AHU IN BOH AREA - - , Providing and Fixing AHU Trap door of Approved Size using Fire Rated Material inside BOH Area, Using MS L angle matching with ceiling line and level including all hardware    other installation works directed by consultant or EI.</t>
  </si>
  <si>
    <t>Sqft</t>
  </si>
  <si>
    <t>75.000</t>
  </si>
  <si>
    <t xml:space="preserve">CORNER PROTECTOR 
Providing   Fixing in position 50mmX50mm stainless steel corner protector with recessed lip (as per approved sample) under tiles flushed with tiles for  corners to protect  from damages complete as per design   detail given in drawing Architect Instruction.  Rate shall include all necessary hardware   fixtures. Height upto 2700mm </t>
  </si>
  <si>
    <t>18.000</t>
  </si>
  <si>
    <t>25</t>
  </si>
  <si>
    <t>CARPENTARY WORKS
DOORS, FRAMES AND ARCHITRAVES
Providing and fixing solid Shutter  made up of approved  38 mm Thick FIRE RATED BWP block board green make, with beading on all sides. 2  x 3 4  CP wood door frame finished with melamine polish and door to be finished with veneer and clear Pu paint all including fixing of approved hardware, like heavy duty floor spring, S.S.brush finish handle, Aluminium louvers on both side matching with Elevation, hinges, dead lock, conceal door closer etc. complete. As per detail drawings and as directed by Architect or EI. (Cost Inclusive of Door Frame)        
SIZE - 1000 X 2400</t>
  </si>
  <si>
    <t>2.000</t>
  </si>
  <si>
    <t>SOFT BAORD
Providing and fixing in position soft board in Manager Room  made up of 12mm thick board with approved coloured cloth including necessary adhesive, fixtures etc. complete as per detailed drawing and as directed by Architect or EI.</t>
  </si>
  <si>
    <t xml:space="preserve">MANAGER DESK WITH OVERHEAD
Providing and fixing    Manager Desk   With over head as per the given detailed drawings including 19mm thick  BWR Grade ply finished in approved  laminate. Size - 1350mm x 450mm </t>
  </si>
  <si>
    <t>NOTICE BOARD
Providing and fixing   NOTICE BOARD   with approved coloured cloth including necessary adhesive, fixtures etc. complete as per detailed drawing and as directed by Architect or EI.</t>
  </si>
  <si>
    <t xml:space="preserve">CHEMICAL STOARAGE
Providing and making Chemical Storage made of 19 mm plyboard  finished with approved laminate , completed as per details   design provided or as directed by Architect. </t>
  </si>
  <si>
    <t>Arts( only installation)</t>
  </si>
  <si>
    <t>KDS STAND (only installation)</t>
  </si>
  <si>
    <t xml:space="preserve">Key holding Box </t>
  </si>
  <si>
    <t>Mirror for Staff  Nandoca Room</t>
  </si>
  <si>
    <t>Scaffoldings Charges for All fitout Works</t>
  </si>
  <si>
    <t>LS</t>
  </si>
  <si>
    <t>26</t>
  </si>
  <si>
    <t>COUNTERS</t>
  </si>
  <si>
    <t xml:space="preserve">PASS THROUGH   Co-ordination counter
Providing and Fixing  Counter Top made up of approved Granite, colour, and shade to true line and level on bedding in 1 6 mix cement sand mortar floated with neat cement slurry   filling the joints. complete as per the detailed drawing, as specified, and as directed by Architect. Rate Shall Include All Necessary Adhesive, Edge Polishing , front Facia etc as per detailed Dwgs
size - 3600mm length x 1200mm height </t>
  </si>
  <si>
    <t xml:space="preserve">Bulkhead of Cash counter   Pass through 
Providing and fixing  Passthrough counter made up of 19 thick ply   Shera board  from both sides with required  MS framework(50mmx50mm) to hold finishes as per dwg. Job to include making provision for fixing electrical wiring   fittings. All to be completed as per design   details shown in drawing Architect instruction.                                                                                                                                                                        Rate shall include all necessary hardware, fixtures, primer paint coating of MS under frame, cutting, grinding, edge making nosing   necessary ceiling works for bulkhead etc( from both sides.)                                                                                                             Cost of providing   fixing wall tiles  is considered as different item.                                                                                                                     Cost Job shall include providing   applying fire proof paint to all wooden work. </t>
  </si>
  <si>
    <t>55.000</t>
  </si>
  <si>
    <t xml:space="preserve">Bulkhead of HOOD
Providing and fixing hood bulkhead made up of 19 thick ply   Shera board  from both sides with required  MS framework(50mmx50mm) to hold finishes as per dwg. Job to include making provision for fixing electrical wiring   fittings. All to be completed as per design   details shown in drawing Architect instruction.                                                                                                                                                                        Bulkhead of HOOD
Rate shall include all necessary hardware, fixtures, primer paint coating of MS under frame, cutting, grinding, edge making nosing   necessary ceiling works for bulkhead etc( from both sides.)                                                                                                             Cost of providing   fixing wall tiles  is considered as different item.                                                                                                                     Cost Job shall include providing   applying fire proof paint to all wooden work. </t>
  </si>
  <si>
    <t>180.000</t>
  </si>
  <si>
    <t xml:space="preserve">BAR COUNTER 
Providing, making and fixing in position 1200mm high Main Counter back side at Service Area made up of approved granite, MS framework with  shera board and granite edge   top with back splash. All to be completed as per design   details shown in drawing  Architect instruction.                                                                                                                                                                             Rate shall include all necessary hardware, fixtures, wood work, primer paint coating of MS under frame, making cut-outs for Sink, Ice Well, and all Holes for Services, etc.                                                                                                                                                  The basic cost of Granite - 280 sqft. ( Rate should not include wall plastering   Tiling)                                                                           Note  external cladding will be paid separately. 
size - 6500mm length x 1200mm height </t>
  </si>
  <si>
    <t xml:space="preserve">BAR back working COUNTER 
Providing, making and fixing in position 900mm high back Counter Service Area made up of approved granite, MS framework with  shera board and granite edge   top with back splash. All to be completed as per design   details shown in drawing  Architect instruction.                                                                                                                                                                             Rate shall include all necessary hardware, fixtures, wood work, primer paint coating of MS under frame, making cut-outs for Sink, Ice Well, and all Holes for Services, etc.                                                                                                                                                  The basic cost of Granite - 280 sqft. ( Rate should not include wall plastering   Tiling)                                                                           Note  external cladding will be paid separately. 
size - 4000mm length x 950mm height </t>
  </si>
  <si>
    <t xml:space="preserve">WALL FINISHES
Laser cut HDMR wall paneling </t>
  </si>
  <si>
    <t xml:space="preserve">Providing and applying 18mm thk fluted MDf paneling with requried aluminium framework on Walls as per details   design given in drawing Architect instruction. </t>
  </si>
  <si>
    <t xml:space="preserve">wooden molding at the edge of wall paneling 
Providing and applying wooden molding on finished with melamine polish Walls as per details   design given in drawing Architect instruction. </t>
  </si>
  <si>
    <t>BLACK PAINT FINISH IN 6MM GROOVE
Providing and applying 2 coats Approved W-3A Black Paint Finish in 6mm groove, as per details   design given in drawing Architect instruction. Job shall include thoroughly brushing scratching the existing surface, making it free from foreign matter, sand papering, smoothing with putty, filling in all holes and cracks, applying 2 coats of  putty  and finishing of surface with approved paint. Rate shall include all base preparation, applying primer, wastages, scaffolding etc.</t>
  </si>
  <si>
    <t>100.000</t>
  </si>
  <si>
    <t>EXPOSED BRICK CLADDING ( UPTO - 3200 MM HT.)
Providing   Fixing of Tile Cladding W-4 Exposed Brick Cladding with 12mm thk base cement mortar 1 4 and joined with cement slurry mixed with pigment to match the colour of tile or as specified in approved pattern and design shown in drawing, the brick clading to be finsihed with clear varnish coating as directed by the Architect.  Rate shall include all wastage, water jet cut, grooves, Specification to be checked by supplier to ensure product is specified for the correct application as well as for maintenance   cleaning.</t>
  </si>
  <si>
    <t>135.000</t>
  </si>
  <si>
    <t>Wooden patti bulkhead ( 1100 MM HT.)
Providing and fixing bulkhead made up in 20 x 40mm MS box section finished with black powder coating, having 18mm thk plywood inside finished with veneer finish and melamine polish with single side Metal jaali partition with Approved Design and Size  with proper base preparation,  Rates inclusive of  cleaning, and fixing with Araldite  as per detail drawing, as specified and as directed by Architect</t>
  </si>
  <si>
    <t>300.000</t>
  </si>
  <si>
    <t>Veneer paneling on wall
Providing and fixing Ash Timber Panel on Walls with approved Design Using  veneer with proper base preparation, Rates inclusive of  cleaning, and fixing with Araldite  as per detail drawing, as specified and as directed by Architect</t>
  </si>
  <si>
    <t>110.000</t>
  </si>
  <si>
    <t>Timber PATTERN CLADDING ( 3000 MM HT.)
Providing and fixing bulkhead made up in 20 x 40mm MS box section finished with black powder coating, having 18mm thk plywood both side finished with pattern timber in herrringbone pattern and melamine polish with single side Metal jaali partition with Approved Design and Size  with proper base preparation,  Rates inclusive of  cleaning, and fixing with Araldite  as per detail drawing, as specified and as directed by Architect</t>
  </si>
  <si>
    <t>50.000</t>
  </si>
  <si>
    <t>ASH TIMBER PANEL ON WALLS AND SHUTTER
Providing and fixing Ash Timber Panel on Walls with approved Design Using  Solid wood beeding  with proper base preparation, Rates inclusive of  cleaning, and fixing with Araldite  as per detail drawing, as specified and as directed by Architect</t>
  </si>
  <si>
    <t>79.460</t>
  </si>
  <si>
    <t xml:space="preserve">BAR COUNTER FACIA
Providing   Fixing of Tile Cladding W-8 handmade green subway  Finish Pattern Tile 75 x 230 mm subway tile cladding on exisitng 12mm thk ply  shera board paneling with required aluminium framework with adhesive  base cement mortar 1 4 and joined with cement slurry mixed with pigment to match the colour of tile or as specified in approved pattern and design shown in drawing or as directed by the Architect.  Rate shall include all wastage, water jet cut, grooves, any adhesive Specification to be checked by supplier to ensure product is specified for the correct application as well as for maintenance   cleaning. basic cost - 550 - sqft </t>
  </si>
  <si>
    <t>PASS THROUGH COUNTER FACIA
Providing   Fixing of Cladding of green handmade subway tile with 12mm thk base cement mortar 1 4 and joined with cement slurry mixed with pigment to match the colour of tile or as specified in approved pattern and design shown in drawing or as directed by the Architect.  Rate shall include all wastage, water jet cut, grooves, Specification to be checked by supplier to ensure product is specified for the correct application as well as for maintenance   cleaning.</t>
  </si>
  <si>
    <t>Central area column cladding 
Providing   Fixing of Cladding of yellow and grey handmade subway tile with 12mm thk base cement mortar 1 4 and joined with cement slurry mixed with pigment to match the colour of tile or as specified in approved pattern and design shown in drawing or as directed by the Architect.  Rate shall include all wastage, water jet cut, grooves, Specification to be checked by supplier to ensure product is specified for the correct application as well as for maintenance   cleaning.</t>
  </si>
  <si>
    <t>2</t>
  </si>
  <si>
    <t>LHT PARTITION</t>
  </si>
  <si>
    <t xml:space="preserve">LHT PARTITION C shape Central area 
Providing and fixing low ht. Partition screen with 40 x 20mm box section and metal laser cut Metal jaali with Approved Design and  Size  with proper base preparation,  Rates inclusive of  cleaning, and fixing with Araldite  as per detail drawing, as specified and as directed by Architect
Size - 6800mm x 1200mm </t>
  </si>
  <si>
    <t xml:space="preserve">FULL HT. SCREEN
Providing and fixing FULL ht. Partition with 40 x 20mm box section and metal laser cut Metal jaali with Approved Design and  Size  with proper base preparation,  Rates inclusive of  cleaning, and fixing with Araldite  as per detail drawing, as specified and as directed by Architect
Size - 1000mm x 2400mm </t>
  </si>
  <si>
    <t>25.000</t>
  </si>
  <si>
    <t>FULL HT. SCREEN PORTAL FAÇADE 
Providing and fixing FULL ht. Partition with 40 x 20mm box section and metal laser cut Metal jaali with Approved Design and  Size  with proper base preparation,  Rates inclusive of  cleaning, and fixing with Araldite  as per detail drawing, as specified and as directed by Architect.   Size - 7100mm x 3700mm height</t>
  </si>
  <si>
    <t>3</t>
  </si>
  <si>
    <t xml:space="preserve">MS FABRICATION </t>
  </si>
  <si>
    <t xml:space="preserve">BAR back display shelf 
Providing and fixing a bottle display unit made up of 25mm x 25mm box section having 10mm thk toughned glass shelf with led profile light provision. and unit to be finished with black powder coat and to be hang from the main ceiling as per detail given and Size  with proper base preparation,  Rates inclusive of  cleaning, and fixing with Araldite  as per detail drawing, as specified and as directed by Architect. unit size - 3650 x 1550mm </t>
  </si>
  <si>
    <t>NO.</t>
  </si>
  <si>
    <t xml:space="preserve">Quote Currency : </t>
  </si>
  <si>
    <t>Last PO Unit Rate</t>
  </si>
  <si>
    <t>Last PO Total Value</t>
  </si>
  <si>
    <t>Score</t>
  </si>
  <si>
    <t>Justification</t>
  </si>
  <si>
    <t>0.000</t>
  </si>
  <si>
    <t>Round # : 2 (RFQ)</t>
  </si>
  <si>
    <t>Auction</t>
  </si>
  <si>
    <t xml:space="preserve">Suppliers Invited </t>
  </si>
  <si>
    <t xml:space="preserve">Suppliers Participated </t>
  </si>
  <si>
    <t>R0</t>
  </si>
  <si>
    <t>R1</t>
  </si>
  <si>
    <t xml:space="preserve">Auction </t>
  </si>
  <si>
    <t xml:space="preserve"> M &amp; A Interiors</t>
  </si>
  <si>
    <t>Pikture Perfect</t>
  </si>
  <si>
    <t xml:space="preserve">Distinct India </t>
  </si>
  <si>
    <t>Nando's  Interior works</t>
  </si>
  <si>
    <t>Comp. Date : 26/11/2024</t>
  </si>
  <si>
    <t>Budget- 67,81,320.00</t>
  </si>
  <si>
    <t>-</t>
  </si>
  <si>
    <t xml:space="preserve"> RUDRA INTERIORS</t>
  </si>
  <si>
    <t xml:space="preserve"> REDROOM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</si>
</sst>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amily val="1"/>
    </font>
    <font>
      <b/>
      <sz val="11"/>
      <name val="Cambria"/>
      <family val="1"/>
    </font>
    <font>
      <b/>
      <sz val="11"/>
      <color rgb="FF000000"/>
      <name val="Cambria"/>
      <family val="1"/>
    </font>
    <font>
      <b/>
      <sz val="11"/>
      <color rgb="FF000000"/>
      <name val="Calibri"/>
      <family val="2"/>
    </font>
    <font>
      <sz val="11"/>
      <name val="Calibri"/>
      <family val="2"/>
    </font>
    <font>
      <sz val="9"/>
      <color rgb="FF000000"/>
      <name val="Arial"/>
      <family val="2"/>
    </font>
  </fonts>
  <fills count="6">
    <fill>
      <patternFill patternType="none"/>
    </fill>
    <fill>
      <patternFill patternType="gray125"/>
    </fill>
    <fill>
      <patternFill patternType="solid">
        <fgColor rgb="FFD3D3D3"/>
      </patternFill>
    </fill>
    <fill>
      <patternFill patternType="solid">
        <fgColor rgb="FFADD8E6"/>
      </patternFill>
    </fill>
    <fill>
      <patternFill patternType="solid">
        <fgColor rgb="FFFFC000"/>
        <bgColor indexed="64"/>
      </patternFill>
    </fill>
    <fill>
      <patternFill patternType="solid">
        <fgColor theme="5" tint="0.59999389629810485"/>
        <bgColor indexed="64"/>
      </patternFill>
    </fill>
  </fills>
  <borders count="12">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77">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Protection="1"/>
    <xf numFmtId="0" fontId="1" fillId="0" borderId="0" xfId="0" applyNumberFormat="1" applyFont="1" applyProtection="1"/>
    <xf numFmtId="0" fontId="5" fillId="0" borderId="0" xfId="1" applyAlignment="1"/>
    <xf numFmtId="0" fontId="5" fillId="0" borderId="0" xfId="1" applyNumberFormat="1" applyFont="1" applyProtection="1"/>
    <xf numFmtId="0" fontId="1" fillId="0" borderId="9" xfId="1" applyNumberFormat="1" applyFont="1" applyBorder="1" applyAlignment="1" applyProtection="1"/>
    <xf numFmtId="0" fontId="6" fillId="0" borderId="9" xfId="1" applyNumberFormat="1" applyFont="1" applyBorder="1" applyProtection="1"/>
    <xf numFmtId="0" fontId="1" fillId="2" borderId="9" xfId="1" quotePrefix="1" applyNumberFormat="1" applyFont="1" applyFill="1" applyBorder="1" applyAlignment="1" applyProtection="1">
      <alignment horizontal="left" wrapText="1"/>
    </xf>
    <xf numFmtId="0" fontId="1" fillId="2" borderId="11" xfId="1" applyNumberFormat="1" applyFont="1" applyFill="1" applyBorder="1" applyAlignment="1" applyProtection="1"/>
    <xf numFmtId="0" fontId="1" fillId="2" borderId="10" xfId="1" quotePrefix="1" applyNumberFormat="1" applyFont="1" applyFill="1" applyBorder="1" applyAlignment="1" applyProtection="1">
      <alignment horizontal="center"/>
    </xf>
    <xf numFmtId="0" fontId="1" fillId="3" borderId="9" xfId="1" applyNumberFormat="1" applyFont="1" applyFill="1" applyBorder="1" applyAlignment="1" applyProtection="1"/>
    <xf numFmtId="4" fontId="5" fillId="0" borderId="9" xfId="1" applyNumberFormat="1" applyBorder="1" applyAlignment="1"/>
    <xf numFmtId="4" fontId="6" fillId="0" borderId="0" xfId="0" applyNumberFormat="1" applyFont="1" applyProtection="1"/>
    <xf numFmtId="0" fontId="1" fillId="2" borderId="10" xfId="1" quotePrefix="1" applyNumberFormat="1" applyFont="1" applyFill="1" applyBorder="1" applyAlignment="1" applyProtection="1">
      <alignment horizontal="center" wrapText="1"/>
    </xf>
    <xf numFmtId="0" fontId="1" fillId="2" borderId="9" xfId="1" quotePrefix="1" applyNumberFormat="1" applyFont="1" applyFill="1" applyBorder="1" applyAlignment="1" applyProtection="1">
      <alignment horizontal="center"/>
    </xf>
    <xf numFmtId="3" fontId="5" fillId="0" borderId="9" xfId="1" applyNumberFormat="1" applyBorder="1" applyAlignment="1">
      <alignment horizontal="center"/>
    </xf>
    <xf numFmtId="0" fontId="1" fillId="0" borderId="5" xfId="0" applyNumberFormat="1" applyFont="1" applyBorder="1" applyProtection="1"/>
    <xf numFmtId="0" fontId="1" fillId="0" borderId="0" xfId="0" applyNumberFormat="1" applyFont="1" applyAlignment="1" applyProtection="1"/>
    <xf numFmtId="0" fontId="1" fillId="5" borderId="9" xfId="1" applyNumberFormat="1" applyFont="1" applyFill="1" applyBorder="1" applyAlignment="1" applyProtection="1">
      <alignment horizontal="center"/>
    </xf>
    <xf numFmtId="0" fontId="5" fillId="0" borderId="9" xfId="1" quotePrefix="1" applyFont="1" applyBorder="1" applyAlignment="1">
      <alignment horizontal="left"/>
    </xf>
    <xf numFmtId="0" fontId="5" fillId="0" borderId="9" xfId="1" applyBorder="1" applyAlignment="1">
      <alignment horizontal="left"/>
    </xf>
    <xf numFmtId="0" fontId="5" fillId="4" borderId="9" xfId="1" quotePrefix="1" applyFont="1" applyFill="1" applyBorder="1" applyAlignment="1">
      <alignment horizontal="left"/>
    </xf>
    <xf numFmtId="0" fontId="5" fillId="4" borderId="9" xfId="1" applyFill="1" applyBorder="1" applyAlignment="1">
      <alignment horizontal="left"/>
    </xf>
    <xf numFmtId="0" fontId="1" fillId="0" borderId="9" xfId="1" applyNumberFormat="1" applyFont="1" applyBorder="1" applyAlignment="1" applyProtection="1">
      <alignment horizontal="center"/>
    </xf>
    <xf numFmtId="0" fontId="3" fillId="2" borderId="1" xfId="0" applyNumberFormat="1" applyFont="1" applyFill="1" applyBorder="1" applyAlignment="1" applyProtection="1">
      <alignment vertical="center"/>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8" xfId="0" applyNumberFormat="1" applyFont="1" applyBorder="1" applyProtection="1"/>
    <xf numFmtId="0" fontId="1" fillId="0" borderId="5" xfId="0" applyNumberFormat="1" applyFont="1" applyBorder="1" applyAlignment="1" applyProtection="1"/>
    <xf numFmtId="0" fontId="1" fillId="0" borderId="9" xfId="0" applyNumberFormat="1" applyFont="1" applyBorder="1" applyProtection="1"/>
    <xf numFmtId="0" fontId="3" fillId="2" borderId="9" xfId="0" quotePrefix="1" applyNumberFormat="1" applyFont="1" applyFill="1" applyBorder="1" applyAlignment="1" applyProtection="1">
      <alignment horizontal="left" vertical="center"/>
    </xf>
    <xf numFmtId="0" fontId="1" fillId="2" borderId="9" xfId="0" quotePrefix="1" applyNumberFormat="1" applyFont="1" applyFill="1" applyBorder="1" applyAlignment="1" applyProtection="1">
      <alignment horizontal="center"/>
    </xf>
    <xf numFmtId="0" fontId="1" fillId="2" borderId="9" xfId="0" applyNumberFormat="1" applyFont="1" applyFill="1" applyBorder="1" applyAlignment="1" applyProtection="1">
      <alignment horizontal="center"/>
    </xf>
    <xf numFmtId="0" fontId="1" fillId="2" borderId="9" xfId="0" quotePrefix="1" applyNumberFormat="1" applyFont="1" applyFill="1" applyBorder="1" applyAlignment="1" applyProtection="1">
      <alignment horizontal="left"/>
    </xf>
    <xf numFmtId="0" fontId="1" fillId="2" borderId="9" xfId="0" applyNumberFormat="1" applyFont="1" applyFill="1" applyBorder="1" applyProtection="1"/>
    <xf numFmtId="0" fontId="3" fillId="2" borderId="9" xfId="0" applyNumberFormat="1" applyFont="1" applyFill="1" applyBorder="1" applyAlignment="1" applyProtection="1">
      <alignment vertical="center"/>
    </xf>
    <xf numFmtId="0" fontId="1" fillId="0" borderId="9" xfId="0" quotePrefix="1" applyNumberFormat="1" applyFont="1" applyBorder="1" applyAlignment="1" applyProtection="1">
      <alignment horizontal="left"/>
    </xf>
    <xf numFmtId="0" fontId="1" fillId="0" borderId="9" xfId="0" applyNumberFormat="1" applyFont="1" applyBorder="1" applyAlignment="1" applyProtection="1">
      <alignment horizontal="center"/>
    </xf>
    <xf numFmtId="0" fontId="2" fillId="2" borderId="9" xfId="0" applyNumberFormat="1" applyFont="1" applyFill="1" applyBorder="1" applyProtection="1"/>
    <xf numFmtId="0" fontId="2" fillId="2" borderId="9" xfId="0" applyNumberFormat="1" applyFont="1" applyFill="1" applyBorder="1" applyAlignment="1" applyProtection="1"/>
    <xf numFmtId="0" fontId="1" fillId="3" borderId="9" xfId="0" applyNumberFormat="1" applyFont="1" applyFill="1" applyBorder="1" applyProtection="1"/>
    <xf numFmtId="0" fontId="1" fillId="3" borderId="9" xfId="0" applyNumberFormat="1" applyFont="1" applyFill="1" applyBorder="1" applyAlignment="1" applyProtection="1"/>
    <xf numFmtId="0" fontId="1" fillId="3" borderId="9" xfId="0" applyNumberFormat="1" applyFont="1" applyFill="1" applyBorder="1" applyAlignment="1" applyProtection="1">
      <alignment horizontal="right"/>
    </xf>
    <xf numFmtId="4" fontId="1" fillId="3" borderId="9" xfId="0" applyNumberFormat="1" applyFont="1" applyFill="1" applyBorder="1" applyAlignment="1" applyProtection="1">
      <alignment horizontal="right"/>
    </xf>
    <xf numFmtId="0" fontId="1" fillId="0" borderId="9" xfId="0" applyNumberFormat="1" applyFont="1" applyBorder="1" applyProtection="1"/>
    <xf numFmtId="0" fontId="1" fillId="0" borderId="9" xfId="0" applyNumberFormat="1" applyFont="1" applyBorder="1" applyAlignment="1" applyProtection="1"/>
    <xf numFmtId="0" fontId="1" fillId="0" borderId="9" xfId="0" applyNumberFormat="1" applyFont="1" applyBorder="1" applyAlignment="1" applyProtection="1">
      <alignment horizontal="right"/>
    </xf>
    <xf numFmtId="4" fontId="1" fillId="0" borderId="9" xfId="0" applyNumberFormat="1" applyFont="1" applyBorder="1" applyAlignment="1" applyProtection="1">
      <alignment horizontal="right"/>
    </xf>
    <xf numFmtId="0" fontId="1" fillId="0" borderId="9" xfId="0" quotePrefix="1" applyNumberFormat="1" applyFont="1" applyBorder="1" applyAlignment="1" applyProtection="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3"/>
  <sheetViews>
    <sheetView showGridLines="0" tabSelected="1" workbookViewId="0">
      <selection activeCell="I4" sqref="I4"/>
    </sheetView>
  </sheetViews>
  <sheetFormatPr defaultColWidth="9.28515625" defaultRowHeight="15"/>
  <cols>
    <col min="2" max="2" width="14.85546875" bestFit="1" customWidth="1"/>
    <col min="3" max="3" width="24.140625" bestFit="1" customWidth="1"/>
    <col min="4" max="4" width="13.5703125" bestFit="1" customWidth="1"/>
    <col min="5" max="5" width="28.28515625" bestFit="1" customWidth="1"/>
    <col min="6" max="6" width="16.140625" bestFit="1" customWidth="1"/>
    <col min="7" max="7" width="10.28515625" bestFit="1" customWidth="1"/>
    <col min="8" max="8" width="21.5703125" bestFit="1" customWidth="1"/>
    <col min="9" max="9" width="3.28515625" bestFit="1" customWidth="1"/>
  </cols>
  <sheetData>
    <row r="3" spans="2:9">
      <c r="B3" s="27" t="s">
        <v>214</v>
      </c>
      <c r="C3" s="28"/>
      <c r="D3" s="12"/>
      <c r="E3" s="12"/>
      <c r="F3" s="11"/>
      <c r="G3" s="12"/>
      <c r="H3" s="13" t="s">
        <v>206</v>
      </c>
      <c r="I3" s="13">
        <v>12</v>
      </c>
    </row>
    <row r="4" spans="2:9">
      <c r="B4" s="29" t="s">
        <v>216</v>
      </c>
      <c r="C4" s="30"/>
      <c r="D4" s="12"/>
      <c r="E4" s="12"/>
      <c r="F4" s="11"/>
      <c r="G4" s="12"/>
      <c r="H4" s="13" t="s">
        <v>207</v>
      </c>
      <c r="I4" s="14">
        <v>5</v>
      </c>
    </row>
    <row r="5" spans="2:9" ht="57.75">
      <c r="B5" s="15" t="s">
        <v>0</v>
      </c>
      <c r="C5" s="21" t="s">
        <v>215</v>
      </c>
      <c r="D5" s="11"/>
      <c r="E5" s="11"/>
      <c r="F5" s="11"/>
      <c r="G5" s="12"/>
      <c r="H5" s="12"/>
      <c r="I5" s="12"/>
    </row>
    <row r="6" spans="2:9">
      <c r="B6" s="16"/>
      <c r="C6" s="17" t="s">
        <v>212</v>
      </c>
      <c r="D6" s="22" t="s">
        <v>213</v>
      </c>
      <c r="E6" s="17" t="s">
        <v>48</v>
      </c>
      <c r="F6" s="22" t="s">
        <v>44</v>
      </c>
      <c r="G6" s="12"/>
      <c r="H6" s="12"/>
      <c r="I6" s="12"/>
    </row>
    <row r="7" spans="2:9">
      <c r="B7" s="18" t="s">
        <v>208</v>
      </c>
      <c r="C7" s="19">
        <f>'BOQ Price Bid'!H9</f>
        <v>7867436.2999999998</v>
      </c>
      <c r="D7" s="23" t="s">
        <v>217</v>
      </c>
      <c r="E7" s="19">
        <f>'BOQ Price Bid'!P9</f>
        <v>5495359.5999999996</v>
      </c>
      <c r="F7" s="19">
        <f>'BOQ Price Bid'!V9</f>
        <v>6750501.9000000004</v>
      </c>
      <c r="G7" s="12"/>
      <c r="H7" s="12"/>
      <c r="I7" s="12"/>
    </row>
    <row r="8" spans="2:9">
      <c r="B8" s="18" t="s">
        <v>209</v>
      </c>
      <c r="C8" s="19">
        <f>'BOQ Price Bid'!J9</f>
        <v>6784390.7000000002</v>
      </c>
      <c r="D8" s="19">
        <f>'BOQ Price Bid'!N9</f>
        <v>4966980</v>
      </c>
      <c r="E8" s="19">
        <f>'BOQ Price Bid'!R9</f>
        <v>5382985.0999999996</v>
      </c>
      <c r="F8" s="19">
        <f>'BOQ Price Bid'!X9</f>
        <v>5908897.7999999998</v>
      </c>
      <c r="G8" s="12"/>
      <c r="H8" s="12"/>
      <c r="I8" s="12"/>
    </row>
    <row r="9" spans="2:9">
      <c r="B9" s="18" t="s">
        <v>210</v>
      </c>
      <c r="C9" s="19">
        <f>'BOQ Price Bid'!L9</f>
        <v>4890356.0799999991</v>
      </c>
      <c r="D9" s="23" t="s">
        <v>217</v>
      </c>
      <c r="E9" s="19">
        <f>'BOQ Price Bid'!T9</f>
        <v>5100000</v>
      </c>
      <c r="F9" s="19">
        <f>'BOQ Price Bid'!Z9</f>
        <v>5533651</v>
      </c>
      <c r="G9" s="12"/>
      <c r="H9" s="12"/>
      <c r="I9" s="12"/>
    </row>
    <row r="11" spans="2:9">
      <c r="B11" s="31" t="s">
        <v>206</v>
      </c>
      <c r="C11" s="31"/>
      <c r="D11" s="12"/>
      <c r="E11" s="12"/>
      <c r="F11" s="12"/>
      <c r="G11" s="12"/>
      <c r="H11" s="12"/>
      <c r="I11" s="12"/>
    </row>
    <row r="12" spans="2:9">
      <c r="B12" s="26" t="s">
        <v>41</v>
      </c>
      <c r="C12" s="26"/>
      <c r="D12" s="12"/>
      <c r="E12" s="12"/>
      <c r="F12" s="12"/>
      <c r="G12" s="12"/>
      <c r="H12" s="12"/>
      <c r="I12" s="12"/>
    </row>
    <row r="13" spans="2:9">
      <c r="B13" s="26" t="s">
        <v>218</v>
      </c>
      <c r="C13" s="26"/>
      <c r="D13" s="12"/>
      <c r="E13" s="12"/>
      <c r="F13" s="12"/>
      <c r="G13" s="12"/>
      <c r="H13" s="12"/>
      <c r="I13" s="12"/>
    </row>
    <row r="14" spans="2:9">
      <c r="B14" s="26" t="s">
        <v>219</v>
      </c>
      <c r="C14" s="26"/>
      <c r="D14" s="12"/>
      <c r="E14" s="12"/>
      <c r="F14" s="12"/>
      <c r="G14" s="12"/>
      <c r="H14" s="12"/>
      <c r="I14" s="12"/>
    </row>
    <row r="15" spans="2:9">
      <c r="B15" s="26" t="s">
        <v>42</v>
      </c>
      <c r="C15" s="26"/>
      <c r="D15" s="12"/>
      <c r="E15" s="12"/>
      <c r="F15" s="12"/>
      <c r="G15" s="12"/>
      <c r="H15" s="12"/>
      <c r="I15" s="12"/>
    </row>
    <row r="16" spans="2:9">
      <c r="B16" s="26" t="s">
        <v>38</v>
      </c>
      <c r="C16" s="26"/>
      <c r="D16" s="12"/>
      <c r="E16" s="12"/>
      <c r="F16" s="12"/>
      <c r="G16" s="20"/>
      <c r="H16" s="12"/>
      <c r="I16" s="12"/>
    </row>
    <row r="17" spans="2:3">
      <c r="B17" s="26" t="s">
        <v>43</v>
      </c>
      <c r="C17" s="26"/>
    </row>
    <row r="18" spans="2:3">
      <c r="B18" s="26" t="s">
        <v>44</v>
      </c>
      <c r="C18" s="26"/>
    </row>
    <row r="19" spans="2:3">
      <c r="B19" s="26" t="s">
        <v>45</v>
      </c>
      <c r="C19" s="26"/>
    </row>
    <row r="20" spans="2:3">
      <c r="B20" s="26" t="s">
        <v>46</v>
      </c>
      <c r="C20" s="26"/>
    </row>
    <row r="21" spans="2:3">
      <c r="B21" s="26" t="s">
        <v>211</v>
      </c>
      <c r="C21" s="26"/>
    </row>
    <row r="22" spans="2:3">
      <c r="B22" s="26" t="s">
        <v>47</v>
      </c>
      <c r="C22" s="26"/>
    </row>
    <row r="23" spans="2:3">
      <c r="B23" s="26" t="s">
        <v>48</v>
      </c>
      <c r="C23" s="26"/>
    </row>
  </sheetData>
  <mergeCells count="15">
    <mergeCell ref="B23:C23"/>
    <mergeCell ref="B17:C17"/>
    <mergeCell ref="B18:C18"/>
    <mergeCell ref="B19:C19"/>
    <mergeCell ref="B20:C20"/>
    <mergeCell ref="B21:C21"/>
    <mergeCell ref="B22:C22"/>
    <mergeCell ref="B16:C16"/>
    <mergeCell ref="B3:C3"/>
    <mergeCell ref="B4:C4"/>
    <mergeCell ref="B11:C11"/>
    <mergeCell ref="B12:C12"/>
    <mergeCell ref="B13:C13"/>
    <mergeCell ref="B14:C14"/>
    <mergeCell ref="B15:C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92"/>
  <sheetViews>
    <sheetView showGridLines="0" zoomScale="70" zoomScaleNormal="70" workbookViewId="0">
      <selection activeCell="D14" sqref="D14"/>
    </sheetView>
  </sheetViews>
  <sheetFormatPr defaultRowHeight="14.25"/>
  <cols>
    <col min="1" max="2" width="9.140625" style="1" customWidth="1"/>
    <col min="3" max="3" width="13.42578125" style="1" customWidth="1"/>
    <col min="4" max="4" width="42.42578125" style="25" customWidth="1"/>
    <col min="5" max="6" width="9.140625" style="1" customWidth="1"/>
    <col min="7" max="7" width="11" style="8" bestFit="1" customWidth="1"/>
    <col min="8" max="8" width="14.5703125" style="8" bestFit="1" customWidth="1"/>
    <col min="9" max="9" width="11" style="1" bestFit="1" customWidth="1"/>
    <col min="10" max="10" width="14.5703125" style="1" bestFit="1" customWidth="1"/>
    <col min="11" max="11" width="11" style="9" bestFit="1" customWidth="1"/>
    <col min="12" max="12" width="14.5703125" style="10" bestFit="1" customWidth="1"/>
    <col min="13" max="13" width="11" style="1" bestFit="1" customWidth="1"/>
    <col min="14" max="14" width="14.5703125" style="1" bestFit="1" customWidth="1"/>
    <col min="15" max="15" width="11" style="8" bestFit="1" customWidth="1"/>
    <col min="16" max="16" width="14.5703125" style="8" bestFit="1" customWidth="1"/>
    <col min="17" max="17" width="11" style="1" bestFit="1" customWidth="1"/>
    <col min="18" max="18" width="14.28515625" style="1" bestFit="1" customWidth="1"/>
    <col min="19" max="19" width="11" style="9" bestFit="1" customWidth="1"/>
    <col min="20" max="20" width="14.28515625" style="9" bestFit="1" customWidth="1"/>
    <col min="21" max="21" width="11" style="8" bestFit="1" customWidth="1"/>
    <col min="22" max="22" width="14.28515625" style="8" bestFit="1" customWidth="1"/>
    <col min="23" max="23" width="11" style="1" bestFit="1" customWidth="1"/>
    <col min="24" max="24" width="14.5703125" style="1" bestFit="1" customWidth="1"/>
    <col min="25" max="25" width="11" style="9" bestFit="1" customWidth="1"/>
    <col min="26" max="26" width="14.28515625" style="9" bestFit="1" customWidth="1"/>
    <col min="27" max="27" width="9.140625" style="1" customWidth="1"/>
    <col min="28" max="16384" width="9.140625" style="1"/>
  </cols>
  <sheetData>
    <row r="1" spans="2:27" ht="15.75" customHeight="1">
      <c r="B1" s="57"/>
      <c r="C1" s="57"/>
      <c r="D1" s="58" t="s">
        <v>0</v>
      </c>
      <c r="E1" s="57" t="s">
        <v>1</v>
      </c>
      <c r="F1" s="57" t="s">
        <v>1</v>
      </c>
      <c r="G1" s="59" t="s">
        <v>52</v>
      </c>
      <c r="H1" s="60"/>
      <c r="I1" s="60"/>
      <c r="J1" s="60"/>
      <c r="K1" s="60"/>
      <c r="L1" s="60"/>
      <c r="M1" s="61" t="s">
        <v>49</v>
      </c>
      <c r="N1" s="62" t="s">
        <v>49</v>
      </c>
      <c r="O1" s="59" t="s">
        <v>50</v>
      </c>
      <c r="P1" s="60"/>
      <c r="Q1" s="60"/>
      <c r="R1" s="60"/>
      <c r="S1" s="60"/>
      <c r="T1" s="60"/>
      <c r="U1" s="59" t="s">
        <v>51</v>
      </c>
      <c r="V1" s="60"/>
      <c r="W1" s="60"/>
      <c r="X1" s="60"/>
      <c r="Y1" s="60"/>
      <c r="Z1" s="60"/>
    </row>
    <row r="2" spans="2:27" ht="15" customHeight="1">
      <c r="B2" s="57"/>
      <c r="C2" s="57"/>
      <c r="D2" s="63" t="s">
        <v>0</v>
      </c>
      <c r="E2" s="64" t="s">
        <v>2</v>
      </c>
      <c r="F2" s="57" t="s">
        <v>2</v>
      </c>
      <c r="G2" s="65" t="s">
        <v>6</v>
      </c>
      <c r="H2" s="65"/>
      <c r="I2" s="65"/>
      <c r="J2" s="65"/>
      <c r="K2" s="65"/>
      <c r="L2" s="65"/>
      <c r="M2" s="57" t="s">
        <v>3</v>
      </c>
      <c r="N2" s="57" t="s">
        <v>3</v>
      </c>
      <c r="O2" s="65" t="s">
        <v>4</v>
      </c>
      <c r="P2" s="65"/>
      <c r="Q2" s="65"/>
      <c r="R2" s="65"/>
      <c r="S2" s="65"/>
      <c r="T2" s="65"/>
      <c r="U2" s="65" t="s">
        <v>5</v>
      </c>
      <c r="V2" s="65"/>
      <c r="W2" s="65"/>
      <c r="X2" s="65"/>
      <c r="Y2" s="65"/>
      <c r="Z2" s="65"/>
    </row>
    <row r="3" spans="2:27">
      <c r="B3" s="57"/>
      <c r="C3" s="57"/>
      <c r="D3" s="63" t="s">
        <v>0</v>
      </c>
      <c r="E3" s="57" t="s">
        <v>7</v>
      </c>
      <c r="F3" s="57" t="s">
        <v>7</v>
      </c>
      <c r="G3" s="65" t="s">
        <v>8</v>
      </c>
      <c r="H3" s="65"/>
      <c r="I3" s="65"/>
      <c r="J3" s="65"/>
      <c r="K3" s="65"/>
      <c r="L3" s="65"/>
      <c r="M3" s="57" t="s">
        <v>8</v>
      </c>
      <c r="N3" s="57" t="s">
        <v>8</v>
      </c>
      <c r="O3" s="65" t="s">
        <v>9</v>
      </c>
      <c r="P3" s="65"/>
      <c r="Q3" s="65"/>
      <c r="R3" s="65"/>
      <c r="S3" s="65"/>
      <c r="T3" s="65"/>
      <c r="U3" s="65" t="s">
        <v>8</v>
      </c>
      <c r="V3" s="65"/>
      <c r="W3" s="65"/>
      <c r="X3" s="65"/>
      <c r="Y3" s="65"/>
      <c r="Z3" s="65"/>
    </row>
    <row r="4" spans="2:27" ht="15.75" customHeight="1">
      <c r="B4" s="57"/>
      <c r="C4" s="57"/>
      <c r="D4" s="63" t="s">
        <v>0</v>
      </c>
      <c r="E4" s="57" t="s">
        <v>10</v>
      </c>
      <c r="F4" s="57" t="s">
        <v>10</v>
      </c>
      <c r="G4" s="65" t="s">
        <v>11</v>
      </c>
      <c r="H4" s="65" t="s">
        <v>11</v>
      </c>
      <c r="I4" s="65" t="s">
        <v>11</v>
      </c>
      <c r="J4" s="65" t="s">
        <v>11</v>
      </c>
      <c r="K4" s="65"/>
      <c r="L4" s="65"/>
      <c r="M4" s="57" t="s">
        <v>11</v>
      </c>
      <c r="N4" s="57" t="s">
        <v>11</v>
      </c>
      <c r="O4" s="65" t="s">
        <v>12</v>
      </c>
      <c r="P4" s="65"/>
      <c r="Q4" s="65"/>
      <c r="R4" s="65"/>
      <c r="S4" s="65"/>
      <c r="T4" s="65"/>
      <c r="U4" s="65" t="s">
        <v>11</v>
      </c>
      <c r="V4" s="65" t="s">
        <v>11</v>
      </c>
      <c r="W4" s="65" t="s">
        <v>11</v>
      </c>
      <c r="X4" s="65" t="s">
        <v>11</v>
      </c>
      <c r="Y4" s="65"/>
      <c r="Z4" s="65"/>
    </row>
    <row r="5" spans="2:27">
      <c r="B5" s="57"/>
      <c r="C5" s="57"/>
      <c r="D5" s="63" t="s">
        <v>0</v>
      </c>
      <c r="E5" s="57"/>
      <c r="F5" s="57"/>
      <c r="G5" s="65" t="s">
        <v>13</v>
      </c>
      <c r="H5" s="65" t="s">
        <v>13</v>
      </c>
      <c r="I5" s="65" t="s">
        <v>13</v>
      </c>
      <c r="J5" s="65" t="s">
        <v>13</v>
      </c>
      <c r="K5" s="65"/>
      <c r="L5" s="65"/>
      <c r="M5" s="57" t="s">
        <v>13</v>
      </c>
      <c r="N5" s="57" t="s">
        <v>13</v>
      </c>
      <c r="O5" s="65" t="s">
        <v>14</v>
      </c>
      <c r="P5" s="65" t="s">
        <v>14</v>
      </c>
      <c r="Q5" s="65" t="s">
        <v>14</v>
      </c>
      <c r="R5" s="65" t="s">
        <v>14</v>
      </c>
      <c r="S5" s="65"/>
      <c r="T5" s="65"/>
      <c r="U5" s="65" t="s">
        <v>13</v>
      </c>
      <c r="V5" s="65" t="s">
        <v>13</v>
      </c>
      <c r="W5" s="65" t="s">
        <v>13</v>
      </c>
      <c r="X5" s="65" t="s">
        <v>13</v>
      </c>
      <c r="Y5" s="65"/>
      <c r="Z5" s="65"/>
    </row>
    <row r="6" spans="2:27">
      <c r="B6" s="57" t="s">
        <v>15</v>
      </c>
      <c r="C6" s="57" t="s">
        <v>15</v>
      </c>
      <c r="D6" s="57" t="s">
        <v>15</v>
      </c>
      <c r="E6" s="57" t="s">
        <v>15</v>
      </c>
      <c r="F6" s="57" t="s">
        <v>15</v>
      </c>
      <c r="G6" s="65" t="s">
        <v>19</v>
      </c>
      <c r="H6" s="65" t="s">
        <v>19</v>
      </c>
      <c r="I6" s="65" t="s">
        <v>19</v>
      </c>
      <c r="J6" s="65" t="s">
        <v>19</v>
      </c>
      <c r="K6" s="65"/>
      <c r="L6" s="65"/>
      <c r="M6" s="57" t="s">
        <v>16</v>
      </c>
      <c r="N6" s="57" t="s">
        <v>16</v>
      </c>
      <c r="O6" s="65" t="s">
        <v>17</v>
      </c>
      <c r="P6" s="65" t="s">
        <v>17</v>
      </c>
      <c r="Q6" s="65" t="s">
        <v>17</v>
      </c>
      <c r="R6" s="65" t="s">
        <v>17</v>
      </c>
      <c r="S6" s="65"/>
      <c r="T6" s="65"/>
      <c r="U6" s="65" t="s">
        <v>18</v>
      </c>
      <c r="V6" s="65" t="s">
        <v>18</v>
      </c>
      <c r="W6" s="65" t="s">
        <v>18</v>
      </c>
      <c r="X6" s="65" t="s">
        <v>18</v>
      </c>
      <c r="Y6" s="65"/>
      <c r="Z6" s="65"/>
    </row>
    <row r="7" spans="2:27" ht="15.75" customHeight="1" thickBot="1">
      <c r="B7" s="64" t="s">
        <v>20</v>
      </c>
      <c r="C7" s="57" t="s">
        <v>20</v>
      </c>
      <c r="D7" s="57" t="s">
        <v>20</v>
      </c>
      <c r="E7" s="57" t="s">
        <v>20</v>
      </c>
      <c r="F7" s="57" t="s">
        <v>20</v>
      </c>
      <c r="G7" s="65" t="s">
        <v>204</v>
      </c>
      <c r="H7" s="65"/>
      <c r="I7" s="65" t="s">
        <v>21</v>
      </c>
      <c r="J7" s="65"/>
      <c r="K7" s="65" t="s">
        <v>205</v>
      </c>
      <c r="L7" s="65" t="s">
        <v>21</v>
      </c>
      <c r="M7" s="57" t="s">
        <v>21</v>
      </c>
      <c r="N7" s="57" t="s">
        <v>21</v>
      </c>
      <c r="O7" s="65" t="s">
        <v>204</v>
      </c>
      <c r="P7" s="65" t="s">
        <v>204</v>
      </c>
      <c r="Q7" s="65" t="s">
        <v>21</v>
      </c>
      <c r="R7" s="65" t="s">
        <v>21</v>
      </c>
      <c r="S7" s="65" t="s">
        <v>205</v>
      </c>
      <c r="T7" s="65" t="s">
        <v>21</v>
      </c>
      <c r="U7" s="65" t="s">
        <v>204</v>
      </c>
      <c r="V7" s="65" t="s">
        <v>204</v>
      </c>
      <c r="W7" s="65" t="s">
        <v>21</v>
      </c>
      <c r="X7" s="65" t="s">
        <v>21</v>
      </c>
      <c r="Y7" s="65" t="s">
        <v>205</v>
      </c>
      <c r="Z7" s="65" t="s">
        <v>21</v>
      </c>
    </row>
    <row r="8" spans="2:27" ht="15" thickBot="1">
      <c r="B8" s="66" t="s">
        <v>40</v>
      </c>
      <c r="C8" s="66" t="s">
        <v>29</v>
      </c>
      <c r="D8" s="67" t="s">
        <v>30</v>
      </c>
      <c r="E8" s="66" t="s">
        <v>54</v>
      </c>
      <c r="F8" s="66" t="s">
        <v>32</v>
      </c>
      <c r="G8" s="66" t="s">
        <v>34</v>
      </c>
      <c r="H8" s="66" t="s">
        <v>55</v>
      </c>
      <c r="I8" s="66" t="s">
        <v>34</v>
      </c>
      <c r="J8" s="66" t="s">
        <v>55</v>
      </c>
      <c r="K8" s="66" t="s">
        <v>34</v>
      </c>
      <c r="L8" s="66" t="s">
        <v>55</v>
      </c>
      <c r="M8" s="66" t="s">
        <v>34</v>
      </c>
      <c r="N8" s="66" t="s">
        <v>55</v>
      </c>
      <c r="O8" s="66" t="s">
        <v>34</v>
      </c>
      <c r="P8" s="66" t="s">
        <v>55</v>
      </c>
      <c r="Q8" s="66" t="s">
        <v>34</v>
      </c>
      <c r="R8" s="66" t="s">
        <v>55</v>
      </c>
      <c r="S8" s="66" t="s">
        <v>34</v>
      </c>
      <c r="T8" s="66" t="s">
        <v>55</v>
      </c>
      <c r="U8" s="66" t="s">
        <v>34</v>
      </c>
      <c r="V8" s="66" t="s">
        <v>55</v>
      </c>
      <c r="W8" s="66" t="s">
        <v>34</v>
      </c>
      <c r="X8" s="66" t="s">
        <v>55</v>
      </c>
      <c r="Y8" s="66" t="s">
        <v>34</v>
      </c>
      <c r="Z8" s="66" t="s">
        <v>55</v>
      </c>
      <c r="AA8" s="55"/>
    </row>
    <row r="9" spans="2:27" ht="15" thickBot="1">
      <c r="B9" s="68">
        <v>1</v>
      </c>
      <c r="C9" s="68" t="s">
        <v>35</v>
      </c>
      <c r="D9" s="69" t="s">
        <v>36</v>
      </c>
      <c r="E9" s="68" t="s">
        <v>37</v>
      </c>
      <c r="F9" s="68">
        <v>1</v>
      </c>
      <c r="G9" s="70"/>
      <c r="H9" s="71">
        <f>SUBTOTAL(9,H11:H91)</f>
        <v>7867436.2999999998</v>
      </c>
      <c r="I9" s="70"/>
      <c r="J9" s="71">
        <f>SUBTOTAL(9,J11:J91)</f>
        <v>6784390.7000000002</v>
      </c>
      <c r="K9" s="70"/>
      <c r="L9" s="71">
        <f>SUBTOTAL(9,L11:L91)</f>
        <v>4890356.0799999991</v>
      </c>
      <c r="M9" s="70"/>
      <c r="N9" s="71">
        <f>SUBTOTAL(9,N11:N91)</f>
        <v>4966980</v>
      </c>
      <c r="O9" s="70"/>
      <c r="P9" s="71">
        <f>SUBTOTAL(9,P11:P91)</f>
        <v>5495359.5999999996</v>
      </c>
      <c r="Q9" s="70"/>
      <c r="R9" s="71">
        <f>SUBTOTAL(9,R11:R91)</f>
        <v>5382985.0999999996</v>
      </c>
      <c r="S9" s="70"/>
      <c r="T9" s="71">
        <v>5100000</v>
      </c>
      <c r="U9" s="70"/>
      <c r="V9" s="71">
        <f>SUBTOTAL(9,V11:V91)</f>
        <v>6750501.9000000004</v>
      </c>
      <c r="W9" s="70"/>
      <c r="X9" s="71">
        <f>SUBTOTAL(9,X11:X91)</f>
        <v>5908897.7999999998</v>
      </c>
      <c r="Y9" s="70"/>
      <c r="Z9" s="71">
        <v>5533651</v>
      </c>
      <c r="AA9" s="55"/>
    </row>
    <row r="10" spans="2:27" ht="15" thickBot="1">
      <c r="B10" s="72">
        <v>1</v>
      </c>
      <c r="C10" s="72">
        <v>10</v>
      </c>
      <c r="D10" s="73" t="s">
        <v>58</v>
      </c>
      <c r="E10" s="72" t="s">
        <v>35</v>
      </c>
      <c r="F10" s="72" t="s">
        <v>35</v>
      </c>
      <c r="G10" s="72"/>
      <c r="H10" s="72"/>
      <c r="I10" s="72"/>
      <c r="J10" s="72"/>
      <c r="K10" s="72"/>
      <c r="L10" s="72"/>
      <c r="M10" s="72"/>
      <c r="N10" s="72"/>
      <c r="O10" s="72"/>
      <c r="P10" s="72"/>
      <c r="Q10" s="72"/>
      <c r="R10" s="72"/>
      <c r="S10" s="72"/>
      <c r="T10" s="72"/>
      <c r="U10" s="72"/>
      <c r="V10" s="72"/>
      <c r="W10" s="72"/>
      <c r="X10" s="72"/>
      <c r="Y10" s="72"/>
      <c r="Z10" s="72"/>
      <c r="AA10" s="55"/>
    </row>
    <row r="11" spans="2:27" ht="15" thickBot="1">
      <c r="B11" s="72">
        <v>2</v>
      </c>
      <c r="C11" s="72" t="s">
        <v>35</v>
      </c>
      <c r="D11" s="73" t="s">
        <v>59</v>
      </c>
      <c r="E11" s="72" t="s">
        <v>60</v>
      </c>
      <c r="F11" s="72">
        <v>1</v>
      </c>
      <c r="G11" s="74">
        <v>7500</v>
      </c>
      <c r="H11" s="75">
        <f>G11*$F11</f>
        <v>7500</v>
      </c>
      <c r="I11" s="74">
        <v>7500</v>
      </c>
      <c r="J11" s="75">
        <f>I11*$F11</f>
        <v>7500</v>
      </c>
      <c r="K11" s="74">
        <v>7500</v>
      </c>
      <c r="L11" s="75">
        <f>K11*$F11</f>
        <v>7500</v>
      </c>
      <c r="M11" s="74">
        <v>9000</v>
      </c>
      <c r="N11" s="75">
        <f>M11*$F11</f>
        <v>9000</v>
      </c>
      <c r="O11" s="74">
        <v>8500</v>
      </c>
      <c r="P11" s="75">
        <f>O11*$F11</f>
        <v>8500</v>
      </c>
      <c r="Q11" s="74">
        <v>8500</v>
      </c>
      <c r="R11" s="75">
        <f t="shared" ref="R11:R12" si="0">Q11*$F11</f>
        <v>8500</v>
      </c>
      <c r="S11" s="74">
        <v>8500</v>
      </c>
      <c r="T11" s="75">
        <f t="shared" ref="T11:T12" si="1">S11*$F11</f>
        <v>8500</v>
      </c>
      <c r="U11" s="74">
        <v>15500</v>
      </c>
      <c r="V11" s="75">
        <f t="shared" ref="V11:V12" si="2">U11*$F11</f>
        <v>15500</v>
      </c>
      <c r="W11" s="74">
        <v>10500</v>
      </c>
      <c r="X11" s="75">
        <f>W11*$F11</f>
        <v>10500</v>
      </c>
      <c r="Y11" s="74">
        <v>10500</v>
      </c>
      <c r="Z11" s="75">
        <f>Y11*$F11</f>
        <v>10500</v>
      </c>
      <c r="AA11" s="55"/>
    </row>
    <row r="12" spans="2:27" ht="15" thickBot="1">
      <c r="B12" s="72">
        <v>3</v>
      </c>
      <c r="C12" s="72" t="s">
        <v>35</v>
      </c>
      <c r="D12" s="73" t="s">
        <v>61</v>
      </c>
      <c r="E12" s="72" t="s">
        <v>60</v>
      </c>
      <c r="F12" s="72">
        <v>6</v>
      </c>
      <c r="G12" s="74">
        <v>5500</v>
      </c>
      <c r="H12" s="75">
        <f>G12*$F12</f>
        <v>33000</v>
      </c>
      <c r="I12" s="74">
        <v>5500</v>
      </c>
      <c r="J12" s="75">
        <f>I12*$F12</f>
        <v>33000</v>
      </c>
      <c r="K12" s="74">
        <v>5500</v>
      </c>
      <c r="L12" s="75">
        <f>K12*$F12</f>
        <v>33000</v>
      </c>
      <c r="M12" s="74">
        <v>7000</v>
      </c>
      <c r="N12" s="75">
        <f>M12*$F12</f>
        <v>42000</v>
      </c>
      <c r="O12" s="74">
        <v>6500</v>
      </c>
      <c r="P12" s="75">
        <f>O12*$F12</f>
        <v>39000</v>
      </c>
      <c r="Q12" s="74">
        <v>6500</v>
      </c>
      <c r="R12" s="75">
        <f t="shared" si="0"/>
        <v>39000</v>
      </c>
      <c r="S12" s="74">
        <v>6500</v>
      </c>
      <c r="T12" s="75">
        <f t="shared" si="1"/>
        <v>39000</v>
      </c>
      <c r="U12" s="74">
        <v>12500</v>
      </c>
      <c r="V12" s="75">
        <f t="shared" si="2"/>
        <v>75000</v>
      </c>
      <c r="W12" s="74">
        <v>7500</v>
      </c>
      <c r="X12" s="75">
        <f>W12*$F12</f>
        <v>45000</v>
      </c>
      <c r="Y12" s="74">
        <v>7500</v>
      </c>
      <c r="Z12" s="75">
        <f>Y12*$F12</f>
        <v>45000</v>
      </c>
      <c r="AA12" s="55"/>
    </row>
    <row r="13" spans="2:27" ht="15" thickBot="1">
      <c r="B13" s="72">
        <v>4</v>
      </c>
      <c r="C13" s="72">
        <v>11</v>
      </c>
      <c r="D13" s="73" t="s">
        <v>64</v>
      </c>
      <c r="E13" s="72" t="s">
        <v>35</v>
      </c>
      <c r="F13" s="72" t="s">
        <v>35</v>
      </c>
      <c r="G13" s="72"/>
      <c r="H13" s="72"/>
      <c r="I13" s="72"/>
      <c r="J13" s="72"/>
      <c r="K13" s="72"/>
      <c r="L13" s="72"/>
      <c r="M13" s="72"/>
      <c r="N13" s="72"/>
      <c r="O13" s="72"/>
      <c r="P13" s="72"/>
      <c r="Q13" s="72"/>
      <c r="R13" s="72"/>
      <c r="S13" s="72"/>
      <c r="T13" s="72"/>
      <c r="U13" s="72"/>
      <c r="V13" s="72"/>
      <c r="W13" s="72"/>
      <c r="X13" s="72"/>
      <c r="Y13" s="72"/>
      <c r="Z13" s="72"/>
      <c r="AA13" s="55"/>
    </row>
    <row r="14" spans="2:27" ht="15" thickBot="1">
      <c r="B14" s="72">
        <v>5</v>
      </c>
      <c r="C14" s="72" t="s">
        <v>35</v>
      </c>
      <c r="D14" s="73" t="s">
        <v>65</v>
      </c>
      <c r="E14" s="72" t="s">
        <v>66</v>
      </c>
      <c r="F14" s="72">
        <v>200</v>
      </c>
      <c r="G14" s="74">
        <v>1250</v>
      </c>
      <c r="H14" s="75">
        <f>G14*$F14</f>
        <v>250000</v>
      </c>
      <c r="I14" s="74">
        <v>950</v>
      </c>
      <c r="J14" s="75">
        <f>I14*$F14</f>
        <v>190000</v>
      </c>
      <c r="K14" s="74">
        <v>840</v>
      </c>
      <c r="L14" s="75">
        <f>K14*$F14</f>
        <v>168000</v>
      </c>
      <c r="M14" s="74">
        <v>1800</v>
      </c>
      <c r="N14" s="75">
        <f>M14*$F14</f>
        <v>360000</v>
      </c>
      <c r="O14" s="74">
        <v>850</v>
      </c>
      <c r="P14" s="75">
        <f>O14*$F14</f>
        <v>170000</v>
      </c>
      <c r="Q14" s="74">
        <v>825</v>
      </c>
      <c r="R14" s="75">
        <f>Q14*$F14</f>
        <v>165000</v>
      </c>
      <c r="S14" s="74">
        <v>825</v>
      </c>
      <c r="T14" s="75">
        <f>S14*$F14</f>
        <v>165000</v>
      </c>
      <c r="U14" s="74">
        <v>450</v>
      </c>
      <c r="V14" s="75">
        <f>U14*$F14</f>
        <v>90000</v>
      </c>
      <c r="W14" s="74">
        <v>450</v>
      </c>
      <c r="X14" s="75">
        <f>W14*$F14</f>
        <v>90000</v>
      </c>
      <c r="Y14" s="74">
        <v>450</v>
      </c>
      <c r="Z14" s="75">
        <f>Y14*$F14</f>
        <v>90000</v>
      </c>
      <c r="AA14" s="55"/>
    </row>
    <row r="15" spans="2:27" ht="15" thickBot="1">
      <c r="B15" s="72">
        <v>6</v>
      </c>
      <c r="C15" s="72">
        <v>12</v>
      </c>
      <c r="D15" s="73" t="s">
        <v>69</v>
      </c>
      <c r="E15" s="72" t="s">
        <v>35</v>
      </c>
      <c r="F15" s="72" t="s">
        <v>35</v>
      </c>
      <c r="G15" s="72"/>
      <c r="H15" s="72"/>
      <c r="I15" s="72"/>
      <c r="J15" s="72"/>
      <c r="K15" s="72"/>
      <c r="L15" s="72"/>
      <c r="M15" s="72"/>
      <c r="N15" s="72"/>
      <c r="O15" s="72"/>
      <c r="P15" s="72"/>
      <c r="Q15" s="72"/>
      <c r="R15" s="72"/>
      <c r="S15" s="72"/>
      <c r="T15" s="72"/>
      <c r="U15" s="72"/>
      <c r="V15" s="72"/>
      <c r="W15" s="72"/>
      <c r="X15" s="72"/>
      <c r="Y15" s="72"/>
      <c r="Z15" s="72"/>
      <c r="AA15" s="55"/>
    </row>
    <row r="16" spans="2:27" ht="15" thickBot="1">
      <c r="B16" s="72">
        <v>7</v>
      </c>
      <c r="C16" s="72" t="s">
        <v>35</v>
      </c>
      <c r="D16" s="73" t="s">
        <v>70</v>
      </c>
      <c r="E16" s="72" t="s">
        <v>71</v>
      </c>
      <c r="F16" s="72">
        <v>200</v>
      </c>
      <c r="G16" s="74">
        <v>225</v>
      </c>
      <c r="H16" s="75">
        <f>G16*$F16</f>
        <v>45000</v>
      </c>
      <c r="I16" s="74">
        <v>225</v>
      </c>
      <c r="J16" s="75">
        <f>I16*$F16</f>
        <v>45000</v>
      </c>
      <c r="K16" s="74">
        <v>145</v>
      </c>
      <c r="L16" s="75">
        <f>K16*$F16</f>
        <v>29000</v>
      </c>
      <c r="M16" s="74">
        <v>190</v>
      </c>
      <c r="N16" s="75">
        <f>M16*$F16</f>
        <v>38000</v>
      </c>
      <c r="O16" s="74">
        <v>150</v>
      </c>
      <c r="P16" s="75">
        <f>O16*$F16</f>
        <v>30000</v>
      </c>
      <c r="Q16" s="74">
        <v>150</v>
      </c>
      <c r="R16" s="75">
        <f>Q16*$F16</f>
        <v>30000</v>
      </c>
      <c r="S16" s="74">
        <v>150</v>
      </c>
      <c r="T16" s="75">
        <f>S16*$F16</f>
        <v>30000</v>
      </c>
      <c r="U16" s="74">
        <v>375</v>
      </c>
      <c r="V16" s="75">
        <f>U16*$F16</f>
        <v>75000</v>
      </c>
      <c r="W16" s="74">
        <v>325</v>
      </c>
      <c r="X16" s="75">
        <f>W16*$F16</f>
        <v>65000</v>
      </c>
      <c r="Y16" s="74">
        <v>325</v>
      </c>
      <c r="Z16" s="75">
        <f>Y16*$F16</f>
        <v>65000</v>
      </c>
      <c r="AA16" s="55"/>
    </row>
    <row r="17" spans="2:27" ht="15" thickBot="1">
      <c r="B17" s="72">
        <v>8</v>
      </c>
      <c r="C17" s="72">
        <v>13</v>
      </c>
      <c r="D17" s="73" t="s">
        <v>73</v>
      </c>
      <c r="E17" s="72" t="s">
        <v>35</v>
      </c>
      <c r="F17" s="72" t="s">
        <v>35</v>
      </c>
      <c r="G17" s="72"/>
      <c r="H17" s="72"/>
      <c r="I17" s="72"/>
      <c r="J17" s="72"/>
      <c r="K17" s="72"/>
      <c r="L17" s="72"/>
      <c r="M17" s="72"/>
      <c r="N17" s="72"/>
      <c r="O17" s="72"/>
      <c r="P17" s="72"/>
      <c r="Q17" s="72"/>
      <c r="R17" s="72"/>
      <c r="S17" s="72"/>
      <c r="T17" s="72"/>
      <c r="U17" s="72"/>
      <c r="V17" s="72"/>
      <c r="W17" s="72"/>
      <c r="X17" s="72"/>
      <c r="Y17" s="72"/>
      <c r="Z17" s="72"/>
      <c r="AA17" s="55"/>
    </row>
    <row r="18" spans="2:27" ht="15" thickBot="1">
      <c r="B18" s="72">
        <v>9</v>
      </c>
      <c r="C18" s="72">
        <v>14</v>
      </c>
      <c r="D18" s="73" t="s">
        <v>75</v>
      </c>
      <c r="E18" s="72" t="s">
        <v>35</v>
      </c>
      <c r="F18" s="72" t="s">
        <v>35</v>
      </c>
      <c r="G18" s="72"/>
      <c r="H18" s="72"/>
      <c r="I18" s="72"/>
      <c r="J18" s="72"/>
      <c r="K18" s="72"/>
      <c r="L18" s="72"/>
      <c r="M18" s="72"/>
      <c r="N18" s="72"/>
      <c r="O18" s="72"/>
      <c r="P18" s="72"/>
      <c r="Q18" s="72"/>
      <c r="R18" s="72"/>
      <c r="S18" s="72"/>
      <c r="T18" s="72"/>
      <c r="U18" s="72"/>
      <c r="V18" s="72"/>
      <c r="W18" s="72"/>
      <c r="X18" s="72"/>
      <c r="Y18" s="72"/>
      <c r="Z18" s="72"/>
      <c r="AA18" s="55"/>
    </row>
    <row r="19" spans="2:27" ht="15" thickBot="1">
      <c r="B19" s="72">
        <v>10</v>
      </c>
      <c r="C19" s="72" t="s">
        <v>35</v>
      </c>
      <c r="D19" s="73" t="s">
        <v>76</v>
      </c>
      <c r="E19" s="72" t="s">
        <v>71</v>
      </c>
      <c r="F19" s="72">
        <v>1288.0999999999999</v>
      </c>
      <c r="G19" s="74">
        <v>273</v>
      </c>
      <c r="H19" s="75">
        <f>G19*$F19</f>
        <v>351651.3</v>
      </c>
      <c r="I19" s="74">
        <v>245</v>
      </c>
      <c r="J19" s="75">
        <f>I19*$F19</f>
        <v>315584.5</v>
      </c>
      <c r="K19" s="74">
        <v>228</v>
      </c>
      <c r="L19" s="75">
        <f>K19*$F19</f>
        <v>293686.8</v>
      </c>
      <c r="M19" s="74">
        <v>190</v>
      </c>
      <c r="N19" s="75">
        <f t="shared" ref="N19:N20" si="3">M19*$F19</f>
        <v>244738.99999999997</v>
      </c>
      <c r="O19" s="74">
        <v>210</v>
      </c>
      <c r="P19" s="75">
        <f t="shared" ref="P19:P20" si="4">O19*$F19</f>
        <v>270501</v>
      </c>
      <c r="Q19" s="74">
        <v>190</v>
      </c>
      <c r="R19" s="75">
        <f t="shared" ref="R19:R20" si="5">Q19*$F19</f>
        <v>244738.99999999997</v>
      </c>
      <c r="S19" s="74">
        <v>190</v>
      </c>
      <c r="T19" s="75">
        <f t="shared" ref="T19:T20" si="6">S19*$F19</f>
        <v>244738.99999999997</v>
      </c>
      <c r="U19" s="74">
        <v>290</v>
      </c>
      <c r="V19" s="75">
        <f t="shared" ref="V19:V20" si="7">U19*$F19</f>
        <v>373549</v>
      </c>
      <c r="W19" s="74">
        <v>250</v>
      </c>
      <c r="X19" s="75">
        <f>W19*$F19</f>
        <v>322025</v>
      </c>
      <c r="Y19" s="74">
        <v>250</v>
      </c>
      <c r="Z19" s="75">
        <f>Y19*$F19</f>
        <v>322025</v>
      </c>
      <c r="AA19" s="55"/>
    </row>
    <row r="20" spans="2:27" ht="15" thickBot="1">
      <c r="B20" s="72">
        <v>11</v>
      </c>
      <c r="C20" s="72" t="s">
        <v>35</v>
      </c>
      <c r="D20" s="73" t="s">
        <v>78</v>
      </c>
      <c r="E20" s="72" t="s">
        <v>66</v>
      </c>
      <c r="F20" s="72">
        <v>477.4</v>
      </c>
      <c r="G20" s="74">
        <v>170</v>
      </c>
      <c r="H20" s="75">
        <f>G20*$F20</f>
        <v>81158</v>
      </c>
      <c r="I20" s="74">
        <v>160</v>
      </c>
      <c r="J20" s="75">
        <f>I20*$F20</f>
        <v>76384</v>
      </c>
      <c r="K20" s="74">
        <v>100</v>
      </c>
      <c r="L20" s="75">
        <f>K20*$F20</f>
        <v>47740</v>
      </c>
      <c r="M20" s="74">
        <v>285</v>
      </c>
      <c r="N20" s="75">
        <f t="shared" si="3"/>
        <v>136059</v>
      </c>
      <c r="O20" s="74">
        <v>90</v>
      </c>
      <c r="P20" s="75">
        <f t="shared" si="4"/>
        <v>42966</v>
      </c>
      <c r="Q20" s="74">
        <v>90</v>
      </c>
      <c r="R20" s="75">
        <f t="shared" si="5"/>
        <v>42966</v>
      </c>
      <c r="S20" s="74">
        <v>90</v>
      </c>
      <c r="T20" s="75">
        <f t="shared" si="6"/>
        <v>42966</v>
      </c>
      <c r="U20" s="74">
        <v>380</v>
      </c>
      <c r="V20" s="75">
        <f t="shared" si="7"/>
        <v>181412</v>
      </c>
      <c r="W20" s="74">
        <v>165</v>
      </c>
      <c r="X20" s="75">
        <f>W20*$F20</f>
        <v>78771</v>
      </c>
      <c r="Y20" s="74">
        <v>165</v>
      </c>
      <c r="Z20" s="75">
        <f>Y20*$F20</f>
        <v>78771</v>
      </c>
      <c r="AA20" s="55"/>
    </row>
    <row r="21" spans="2:27" ht="15" thickBot="1">
      <c r="B21" s="72">
        <v>12</v>
      </c>
      <c r="C21" s="72">
        <v>15</v>
      </c>
      <c r="D21" s="73" t="s">
        <v>81</v>
      </c>
      <c r="E21" s="72" t="s">
        <v>35</v>
      </c>
      <c r="F21" s="72" t="s">
        <v>35</v>
      </c>
      <c r="G21" s="72"/>
      <c r="H21" s="72"/>
      <c r="I21" s="72"/>
      <c r="J21" s="72"/>
      <c r="K21" s="72"/>
      <c r="L21" s="72"/>
      <c r="M21" s="72"/>
      <c r="N21" s="72"/>
      <c r="O21" s="72"/>
      <c r="P21" s="72"/>
      <c r="Q21" s="72"/>
      <c r="R21" s="72"/>
      <c r="S21" s="72"/>
      <c r="T21" s="72"/>
      <c r="U21" s="72"/>
      <c r="V21" s="72"/>
      <c r="W21" s="72"/>
      <c r="X21" s="72"/>
      <c r="Y21" s="72"/>
      <c r="Z21" s="72"/>
      <c r="AA21" s="55"/>
    </row>
    <row r="22" spans="2:27" ht="15" thickBot="1">
      <c r="B22" s="72">
        <v>13</v>
      </c>
      <c r="C22" s="72" t="s">
        <v>35</v>
      </c>
      <c r="D22" s="73" t="s">
        <v>82</v>
      </c>
      <c r="E22" s="72" t="s">
        <v>83</v>
      </c>
      <c r="F22" s="72">
        <v>150</v>
      </c>
      <c r="G22" s="74">
        <v>243</v>
      </c>
      <c r="H22" s="75">
        <f>G22*$F22</f>
        <v>36450</v>
      </c>
      <c r="I22" s="74">
        <v>235</v>
      </c>
      <c r="J22" s="75">
        <f>I22*$F22</f>
        <v>35250</v>
      </c>
      <c r="K22" s="74">
        <v>210</v>
      </c>
      <c r="L22" s="75">
        <f>K22*$F22</f>
        <v>31500</v>
      </c>
      <c r="M22" s="74">
        <v>180</v>
      </c>
      <c r="N22" s="75">
        <f t="shared" ref="N22:N23" si="8">M22*$F22</f>
        <v>27000</v>
      </c>
      <c r="O22" s="74">
        <v>210</v>
      </c>
      <c r="P22" s="75">
        <f t="shared" ref="P22:P23" si="9">O22*$F22</f>
        <v>31500</v>
      </c>
      <c r="Q22" s="74">
        <v>210</v>
      </c>
      <c r="R22" s="75">
        <f t="shared" ref="R22:R23" si="10">Q22*$F22</f>
        <v>31500</v>
      </c>
      <c r="S22" s="74">
        <v>210</v>
      </c>
      <c r="T22" s="75">
        <f t="shared" ref="T22:T23" si="11">S22*$F22</f>
        <v>31500</v>
      </c>
      <c r="U22" s="74">
        <v>280</v>
      </c>
      <c r="V22" s="75">
        <f t="shared" ref="V22:V23" si="12">U22*$F22</f>
        <v>42000</v>
      </c>
      <c r="W22" s="74">
        <v>250</v>
      </c>
      <c r="X22" s="75">
        <f>W22*$F22</f>
        <v>37500</v>
      </c>
      <c r="Y22" s="74">
        <v>250</v>
      </c>
      <c r="Z22" s="75">
        <f>Y22*$F22</f>
        <v>37500</v>
      </c>
      <c r="AA22" s="55"/>
    </row>
    <row r="23" spans="2:27" ht="15" thickBot="1">
      <c r="B23" s="72">
        <v>14</v>
      </c>
      <c r="C23" s="72" t="s">
        <v>35</v>
      </c>
      <c r="D23" s="73" t="s">
        <v>85</v>
      </c>
      <c r="E23" s="72" t="s">
        <v>66</v>
      </c>
      <c r="F23" s="72">
        <v>72.16</v>
      </c>
      <c r="G23" s="74">
        <v>160</v>
      </c>
      <c r="H23" s="75">
        <f>G23*$F23</f>
        <v>11545.599999999999</v>
      </c>
      <c r="I23" s="74">
        <v>160</v>
      </c>
      <c r="J23" s="75">
        <f>I23*$F23</f>
        <v>11545.599999999999</v>
      </c>
      <c r="K23" s="74">
        <v>100</v>
      </c>
      <c r="L23" s="75">
        <f>K23*$F23</f>
        <v>7216</v>
      </c>
      <c r="M23" s="74">
        <v>80</v>
      </c>
      <c r="N23" s="75">
        <f t="shared" si="8"/>
        <v>5772.7999999999993</v>
      </c>
      <c r="O23" s="74">
        <v>165</v>
      </c>
      <c r="P23" s="75">
        <f t="shared" si="9"/>
        <v>11906.4</v>
      </c>
      <c r="Q23" s="74">
        <v>165</v>
      </c>
      <c r="R23" s="75">
        <f t="shared" si="10"/>
        <v>11906.4</v>
      </c>
      <c r="S23" s="74">
        <v>165</v>
      </c>
      <c r="T23" s="75">
        <f t="shared" si="11"/>
        <v>11906.4</v>
      </c>
      <c r="U23" s="74">
        <v>125</v>
      </c>
      <c r="V23" s="75">
        <f t="shared" si="12"/>
        <v>9020</v>
      </c>
      <c r="W23" s="74">
        <v>115</v>
      </c>
      <c r="X23" s="75">
        <f>W23*$F23</f>
        <v>8298.4</v>
      </c>
      <c r="Y23" s="74">
        <v>115</v>
      </c>
      <c r="Z23" s="75">
        <f>Y23*$F23</f>
        <v>8298.4</v>
      </c>
      <c r="AA23" s="55"/>
    </row>
    <row r="24" spans="2:27" ht="15" thickBot="1">
      <c r="B24" s="72">
        <v>15</v>
      </c>
      <c r="C24" s="72">
        <v>16</v>
      </c>
      <c r="D24" s="73" t="s">
        <v>88</v>
      </c>
      <c r="E24" s="72" t="s">
        <v>35</v>
      </c>
      <c r="F24" s="72" t="s">
        <v>35</v>
      </c>
      <c r="G24" s="72"/>
      <c r="H24" s="72"/>
      <c r="I24" s="72"/>
      <c r="J24" s="72"/>
      <c r="K24" s="72"/>
      <c r="L24" s="72"/>
      <c r="M24" s="72"/>
      <c r="N24" s="72"/>
      <c r="O24" s="72"/>
      <c r="P24" s="72"/>
      <c r="Q24" s="72"/>
      <c r="R24" s="72"/>
      <c r="S24" s="72"/>
      <c r="T24" s="72"/>
      <c r="U24" s="72"/>
      <c r="V24" s="72"/>
      <c r="W24" s="72"/>
      <c r="X24" s="72"/>
      <c r="Y24" s="72"/>
      <c r="Z24" s="72"/>
      <c r="AA24" s="55"/>
    </row>
    <row r="25" spans="2:27" ht="15" thickBot="1">
      <c r="B25" s="72">
        <v>16</v>
      </c>
      <c r="C25" s="72" t="s">
        <v>35</v>
      </c>
      <c r="D25" s="73" t="s">
        <v>89</v>
      </c>
      <c r="E25" s="72" t="s">
        <v>35</v>
      </c>
      <c r="F25" s="72" t="s">
        <v>35</v>
      </c>
      <c r="G25" s="72"/>
      <c r="H25" s="72"/>
      <c r="I25" s="72"/>
      <c r="J25" s="72"/>
      <c r="K25" s="72"/>
      <c r="L25" s="72"/>
      <c r="M25" s="72"/>
      <c r="N25" s="72"/>
      <c r="O25" s="72"/>
      <c r="P25" s="72"/>
      <c r="Q25" s="72"/>
      <c r="R25" s="72"/>
      <c r="S25" s="72"/>
      <c r="T25" s="72"/>
      <c r="U25" s="72"/>
      <c r="V25" s="72"/>
      <c r="W25" s="72"/>
      <c r="X25" s="72"/>
      <c r="Y25" s="72"/>
      <c r="Z25" s="72"/>
      <c r="AA25" s="55"/>
    </row>
    <row r="26" spans="2:27" ht="15" thickBot="1">
      <c r="B26" s="72">
        <v>17</v>
      </c>
      <c r="C26" s="72" t="s">
        <v>35</v>
      </c>
      <c r="D26" s="73" t="s">
        <v>90</v>
      </c>
      <c r="E26" s="72" t="s">
        <v>35</v>
      </c>
      <c r="F26" s="72" t="s">
        <v>35</v>
      </c>
      <c r="G26" s="72"/>
      <c r="H26" s="72"/>
      <c r="I26" s="72"/>
      <c r="J26" s="72"/>
      <c r="K26" s="72"/>
      <c r="L26" s="72"/>
      <c r="M26" s="72"/>
      <c r="N26" s="72"/>
      <c r="O26" s="72"/>
      <c r="P26" s="72"/>
      <c r="Q26" s="72"/>
      <c r="R26" s="72"/>
      <c r="S26" s="72"/>
      <c r="T26" s="72"/>
      <c r="U26" s="72"/>
      <c r="V26" s="72"/>
      <c r="W26" s="72"/>
      <c r="X26" s="72"/>
      <c r="Y26" s="72"/>
      <c r="Z26" s="72"/>
      <c r="AA26" s="55"/>
    </row>
    <row r="27" spans="2:27" ht="15" thickBot="1">
      <c r="B27" s="72">
        <v>18</v>
      </c>
      <c r="C27" s="72" t="s">
        <v>35</v>
      </c>
      <c r="D27" s="73" t="s">
        <v>91</v>
      </c>
      <c r="E27" s="72" t="s">
        <v>71</v>
      </c>
      <c r="F27" s="72">
        <v>1200</v>
      </c>
      <c r="G27" s="74">
        <v>375</v>
      </c>
      <c r="H27" s="75">
        <f>G27*$F27</f>
        <v>450000</v>
      </c>
      <c r="I27" s="74">
        <v>365</v>
      </c>
      <c r="J27" s="75">
        <f>I27*$F27</f>
        <v>438000</v>
      </c>
      <c r="K27" s="74">
        <v>300</v>
      </c>
      <c r="L27" s="75">
        <f>K27*$F27</f>
        <v>360000</v>
      </c>
      <c r="M27" s="74">
        <v>235</v>
      </c>
      <c r="N27" s="75">
        <f>M27*$F27</f>
        <v>282000</v>
      </c>
      <c r="O27" s="74">
        <v>280</v>
      </c>
      <c r="P27" s="75">
        <f>O27*$F27</f>
        <v>336000</v>
      </c>
      <c r="Q27" s="74">
        <v>270</v>
      </c>
      <c r="R27" s="75">
        <f>Q27*$F27</f>
        <v>324000</v>
      </c>
      <c r="S27" s="74">
        <v>270</v>
      </c>
      <c r="T27" s="75">
        <f>S27*$F27</f>
        <v>324000</v>
      </c>
      <c r="U27" s="74">
        <v>325</v>
      </c>
      <c r="V27" s="75">
        <f>U27*$F27</f>
        <v>390000</v>
      </c>
      <c r="W27" s="74">
        <v>325</v>
      </c>
      <c r="X27" s="75">
        <f>W27*$F27</f>
        <v>390000</v>
      </c>
      <c r="Y27" s="74">
        <v>325</v>
      </c>
      <c r="Z27" s="75">
        <f>Y27*$F27</f>
        <v>390000</v>
      </c>
      <c r="AA27" s="55"/>
    </row>
    <row r="28" spans="2:27" ht="15" thickBot="1">
      <c r="B28" s="72">
        <v>19</v>
      </c>
      <c r="C28" s="72">
        <v>17</v>
      </c>
      <c r="D28" s="73" t="s">
        <v>94</v>
      </c>
      <c r="E28" s="72" t="s">
        <v>35</v>
      </c>
      <c r="F28" s="72" t="s">
        <v>35</v>
      </c>
      <c r="G28" s="72"/>
      <c r="H28" s="72"/>
      <c r="I28" s="72"/>
      <c r="J28" s="72"/>
      <c r="K28" s="72"/>
      <c r="L28" s="72"/>
      <c r="M28" s="72"/>
      <c r="N28" s="72"/>
      <c r="O28" s="72"/>
      <c r="P28" s="72"/>
      <c r="Q28" s="72"/>
      <c r="R28" s="72"/>
      <c r="S28" s="72"/>
      <c r="T28" s="72"/>
      <c r="U28" s="72"/>
      <c r="V28" s="72"/>
      <c r="W28" s="72"/>
      <c r="X28" s="72"/>
      <c r="Y28" s="72"/>
      <c r="Z28" s="72"/>
      <c r="AA28" s="55"/>
    </row>
    <row r="29" spans="2:27" ht="15" thickBot="1">
      <c r="B29" s="72">
        <v>20</v>
      </c>
      <c r="C29" s="72" t="s">
        <v>35</v>
      </c>
      <c r="D29" s="73" t="s">
        <v>95</v>
      </c>
      <c r="E29" s="72" t="s">
        <v>66</v>
      </c>
      <c r="F29" s="72">
        <v>126.5</v>
      </c>
      <c r="G29" s="74">
        <v>190</v>
      </c>
      <c r="H29" s="75">
        <f>G29*$F29</f>
        <v>24035</v>
      </c>
      <c r="I29" s="74">
        <v>190</v>
      </c>
      <c r="J29" s="75">
        <f>I29*$F29</f>
        <v>24035</v>
      </c>
      <c r="K29" s="74">
        <v>190</v>
      </c>
      <c r="L29" s="75">
        <f>K29*$F29</f>
        <v>24035</v>
      </c>
      <c r="M29" s="74">
        <v>285</v>
      </c>
      <c r="N29" s="75">
        <f>M29*$F29</f>
        <v>36052.5</v>
      </c>
      <c r="O29" s="74">
        <v>250</v>
      </c>
      <c r="P29" s="75">
        <f>O29*$F29</f>
        <v>31625</v>
      </c>
      <c r="Q29" s="74">
        <v>250</v>
      </c>
      <c r="R29" s="75">
        <f>Q29*$F29</f>
        <v>31625</v>
      </c>
      <c r="S29" s="74">
        <v>250</v>
      </c>
      <c r="T29" s="75">
        <f>S29*$F29</f>
        <v>31625</v>
      </c>
      <c r="U29" s="74">
        <v>270</v>
      </c>
      <c r="V29" s="75">
        <f>U29*$F29</f>
        <v>34155</v>
      </c>
      <c r="W29" s="74">
        <v>225</v>
      </c>
      <c r="X29" s="75">
        <f>W29*$F29</f>
        <v>28462.5</v>
      </c>
      <c r="Y29" s="74">
        <v>225</v>
      </c>
      <c r="Z29" s="75">
        <f>Y29*$F29</f>
        <v>28462.5</v>
      </c>
      <c r="AA29" s="55"/>
    </row>
    <row r="30" spans="2:27" ht="15" thickBot="1">
      <c r="B30" s="72">
        <v>21</v>
      </c>
      <c r="C30" s="72">
        <v>19</v>
      </c>
      <c r="D30" s="73" t="s">
        <v>98</v>
      </c>
      <c r="E30" s="72" t="s">
        <v>35</v>
      </c>
      <c r="F30" s="72" t="s">
        <v>35</v>
      </c>
      <c r="G30" s="72"/>
      <c r="H30" s="72"/>
      <c r="I30" s="72"/>
      <c r="J30" s="72"/>
      <c r="K30" s="72"/>
      <c r="L30" s="72"/>
      <c r="M30" s="72"/>
      <c r="N30" s="72"/>
      <c r="O30" s="72"/>
      <c r="P30" s="72"/>
      <c r="Q30" s="72"/>
      <c r="R30" s="72"/>
      <c r="S30" s="72"/>
      <c r="T30" s="72"/>
      <c r="U30" s="72"/>
      <c r="V30" s="72"/>
      <c r="W30" s="72"/>
      <c r="X30" s="72"/>
      <c r="Y30" s="72"/>
      <c r="Z30" s="72"/>
      <c r="AA30" s="55"/>
    </row>
    <row r="31" spans="2:27" ht="15" thickBot="1">
      <c r="B31" s="72">
        <v>22</v>
      </c>
      <c r="C31" s="72" t="s">
        <v>35</v>
      </c>
      <c r="D31" s="73" t="s">
        <v>99</v>
      </c>
      <c r="E31" s="72" t="s">
        <v>71</v>
      </c>
      <c r="F31" s="72">
        <v>20</v>
      </c>
      <c r="G31" s="74">
        <v>475</v>
      </c>
      <c r="H31" s="75">
        <f>G31*$F31</f>
        <v>9500</v>
      </c>
      <c r="I31" s="74">
        <v>460</v>
      </c>
      <c r="J31" s="75">
        <f>I31*$F31</f>
        <v>9200</v>
      </c>
      <c r="K31" s="74">
        <v>395</v>
      </c>
      <c r="L31" s="75">
        <f>K31*$F31</f>
        <v>7900</v>
      </c>
      <c r="M31" s="74">
        <v>285</v>
      </c>
      <c r="N31" s="75">
        <f>M31*$F31</f>
        <v>5700</v>
      </c>
      <c r="O31" s="74">
        <v>450</v>
      </c>
      <c r="P31" s="75">
        <f>O31*$F31</f>
        <v>9000</v>
      </c>
      <c r="Q31" s="74">
        <v>450</v>
      </c>
      <c r="R31" s="75">
        <f>Q31*$F31</f>
        <v>9000</v>
      </c>
      <c r="S31" s="74">
        <v>450</v>
      </c>
      <c r="T31" s="75">
        <f>S31*$F31</f>
        <v>9000</v>
      </c>
      <c r="U31" s="74">
        <v>550</v>
      </c>
      <c r="V31" s="75">
        <f>U31*$F31</f>
        <v>11000</v>
      </c>
      <c r="W31" s="74">
        <v>525</v>
      </c>
      <c r="X31" s="75">
        <f>W31*$F31</f>
        <v>10500</v>
      </c>
      <c r="Y31" s="74">
        <v>525</v>
      </c>
      <c r="Z31" s="75">
        <f>Y31*$F31</f>
        <v>10500</v>
      </c>
      <c r="AA31" s="55"/>
    </row>
    <row r="32" spans="2:27" ht="15" thickBot="1">
      <c r="B32" s="72">
        <v>23</v>
      </c>
      <c r="C32" s="72">
        <v>20</v>
      </c>
      <c r="D32" s="73" t="s">
        <v>102</v>
      </c>
      <c r="E32" s="72" t="s">
        <v>35</v>
      </c>
      <c r="F32" s="72" t="s">
        <v>35</v>
      </c>
      <c r="G32" s="72"/>
      <c r="H32" s="72"/>
      <c r="I32" s="72"/>
      <c r="J32" s="72"/>
      <c r="K32" s="72"/>
      <c r="L32" s="72"/>
      <c r="M32" s="72"/>
      <c r="N32" s="72"/>
      <c r="O32" s="72"/>
      <c r="P32" s="72"/>
      <c r="Q32" s="72"/>
      <c r="R32" s="72"/>
      <c r="S32" s="72"/>
      <c r="T32" s="72"/>
      <c r="U32" s="72"/>
      <c r="V32" s="72"/>
      <c r="W32" s="72"/>
      <c r="X32" s="72"/>
      <c r="Y32" s="72"/>
      <c r="Z32" s="72"/>
      <c r="AA32" s="55"/>
    </row>
    <row r="33" spans="2:27" ht="15" thickBot="1">
      <c r="B33" s="72">
        <v>24</v>
      </c>
      <c r="C33" s="72" t="s">
        <v>35</v>
      </c>
      <c r="D33" s="73" t="s">
        <v>103</v>
      </c>
      <c r="E33" s="72" t="s">
        <v>71</v>
      </c>
      <c r="F33" s="72">
        <v>20</v>
      </c>
      <c r="G33" s="74">
        <v>475</v>
      </c>
      <c r="H33" s="75">
        <f>G33*$F33</f>
        <v>9500</v>
      </c>
      <c r="I33" s="74">
        <v>460</v>
      </c>
      <c r="J33" s="75">
        <f>I33*$F33</f>
        <v>9200</v>
      </c>
      <c r="K33" s="74">
        <v>395</v>
      </c>
      <c r="L33" s="75">
        <f>K33*$F33</f>
        <v>7900</v>
      </c>
      <c r="M33" s="74">
        <v>380</v>
      </c>
      <c r="N33" s="75">
        <f>M33*$F33</f>
        <v>7600</v>
      </c>
      <c r="O33" s="74">
        <v>350</v>
      </c>
      <c r="P33" s="75">
        <f>O33*$F33</f>
        <v>7000</v>
      </c>
      <c r="Q33" s="74">
        <v>350</v>
      </c>
      <c r="R33" s="75">
        <f>Q33*$F33</f>
        <v>7000</v>
      </c>
      <c r="S33" s="74">
        <v>350</v>
      </c>
      <c r="T33" s="75">
        <f>S33*$F33</f>
        <v>7000</v>
      </c>
      <c r="U33" s="74">
        <v>550</v>
      </c>
      <c r="V33" s="75">
        <f>U33*$F33</f>
        <v>11000</v>
      </c>
      <c r="W33" s="74">
        <v>525</v>
      </c>
      <c r="X33" s="75">
        <f>W33*$F33</f>
        <v>10500</v>
      </c>
      <c r="Y33" s="74">
        <v>525</v>
      </c>
      <c r="Z33" s="75">
        <f>Y33*$F33</f>
        <v>10500</v>
      </c>
      <c r="AA33" s="55"/>
    </row>
    <row r="34" spans="2:27" ht="15" thickBot="1">
      <c r="B34" s="72">
        <v>25</v>
      </c>
      <c r="C34" s="72">
        <v>21</v>
      </c>
      <c r="D34" s="73" t="s">
        <v>105</v>
      </c>
      <c r="E34" s="72" t="s">
        <v>35</v>
      </c>
      <c r="F34" s="72" t="s">
        <v>35</v>
      </c>
      <c r="G34" s="72"/>
      <c r="H34" s="72"/>
      <c r="I34" s="72"/>
      <c r="J34" s="72"/>
      <c r="K34" s="72"/>
      <c r="L34" s="72"/>
      <c r="M34" s="72"/>
      <c r="N34" s="72"/>
      <c r="O34" s="72"/>
      <c r="P34" s="72"/>
      <c r="Q34" s="72"/>
      <c r="R34" s="72"/>
      <c r="S34" s="72"/>
      <c r="T34" s="72"/>
      <c r="U34" s="72"/>
      <c r="V34" s="72"/>
      <c r="W34" s="72"/>
      <c r="X34" s="72"/>
      <c r="Y34" s="72"/>
      <c r="Z34" s="72"/>
      <c r="AA34" s="55"/>
    </row>
    <row r="35" spans="2:27" ht="15" thickBot="1">
      <c r="B35" s="72">
        <v>26</v>
      </c>
      <c r="C35" s="72" t="s">
        <v>35</v>
      </c>
      <c r="D35" s="73" t="s">
        <v>106</v>
      </c>
      <c r="E35" s="72" t="s">
        <v>35</v>
      </c>
      <c r="F35" s="72" t="s">
        <v>35</v>
      </c>
      <c r="G35" s="72"/>
      <c r="H35" s="72"/>
      <c r="I35" s="72"/>
      <c r="J35" s="72"/>
      <c r="K35" s="72"/>
      <c r="L35" s="72"/>
      <c r="M35" s="72"/>
      <c r="N35" s="72"/>
      <c r="O35" s="72"/>
      <c r="P35" s="72"/>
      <c r="Q35" s="72"/>
      <c r="R35" s="72"/>
      <c r="S35" s="72"/>
      <c r="T35" s="72"/>
      <c r="U35" s="72"/>
      <c r="V35" s="72"/>
      <c r="W35" s="72"/>
      <c r="X35" s="72"/>
      <c r="Y35" s="72"/>
      <c r="Z35" s="72"/>
      <c r="AA35" s="55"/>
    </row>
    <row r="36" spans="2:27" ht="15" thickBot="1">
      <c r="B36" s="72">
        <v>27</v>
      </c>
      <c r="C36" s="72" t="s">
        <v>35</v>
      </c>
      <c r="D36" s="73" t="s">
        <v>107</v>
      </c>
      <c r="E36" s="72" t="s">
        <v>71</v>
      </c>
      <c r="F36" s="72">
        <v>522.5</v>
      </c>
      <c r="G36" s="74">
        <v>205</v>
      </c>
      <c r="H36" s="75">
        <f>G36*$F36</f>
        <v>107112.5</v>
      </c>
      <c r="I36" s="74">
        <v>200</v>
      </c>
      <c r="J36" s="75">
        <f>I36*$F36</f>
        <v>104500</v>
      </c>
      <c r="K36" s="74">
        <v>200</v>
      </c>
      <c r="L36" s="75">
        <f>K36*$F36</f>
        <v>104500</v>
      </c>
      <c r="M36" s="74">
        <v>190</v>
      </c>
      <c r="N36" s="75">
        <f>M36*$F36</f>
        <v>99275</v>
      </c>
      <c r="O36" s="74">
        <v>195</v>
      </c>
      <c r="P36" s="75">
        <f>O36*$F36</f>
        <v>101887.5</v>
      </c>
      <c r="Q36" s="74">
        <v>190</v>
      </c>
      <c r="R36" s="75">
        <f>Q36*$F36</f>
        <v>99275</v>
      </c>
      <c r="S36" s="74">
        <v>190</v>
      </c>
      <c r="T36" s="75">
        <f>S36*$F36</f>
        <v>99275</v>
      </c>
      <c r="U36" s="74">
        <v>240</v>
      </c>
      <c r="V36" s="75">
        <f>U36*$F36</f>
        <v>125400</v>
      </c>
      <c r="W36" s="74">
        <v>230</v>
      </c>
      <c r="X36" s="75">
        <f>W36*$F36</f>
        <v>120175</v>
      </c>
      <c r="Y36" s="74">
        <v>230</v>
      </c>
      <c r="Z36" s="75">
        <f>Y36*$F36</f>
        <v>120175</v>
      </c>
      <c r="AA36" s="55"/>
    </row>
    <row r="37" spans="2:27" ht="15" thickBot="1">
      <c r="B37" s="72">
        <v>28</v>
      </c>
      <c r="C37" s="72" t="s">
        <v>35</v>
      </c>
      <c r="D37" s="73" t="s">
        <v>109</v>
      </c>
      <c r="E37" s="72" t="s">
        <v>35</v>
      </c>
      <c r="F37" s="72" t="s">
        <v>35</v>
      </c>
      <c r="G37" s="72"/>
      <c r="H37" s="72"/>
      <c r="I37" s="72"/>
      <c r="J37" s="72"/>
      <c r="K37" s="72"/>
      <c r="L37" s="72"/>
      <c r="M37" s="72"/>
      <c r="N37" s="72"/>
      <c r="O37" s="72"/>
      <c r="P37" s="72"/>
      <c r="Q37" s="72"/>
      <c r="R37" s="72"/>
      <c r="S37" s="72"/>
      <c r="T37" s="72"/>
      <c r="U37" s="72"/>
      <c r="V37" s="72"/>
      <c r="W37" s="72"/>
      <c r="X37" s="72"/>
      <c r="Y37" s="72"/>
      <c r="Z37" s="72"/>
      <c r="AA37" s="55"/>
    </row>
    <row r="38" spans="2:27" ht="15" thickBot="1">
      <c r="B38" s="72">
        <v>29</v>
      </c>
      <c r="C38" s="72" t="s">
        <v>35</v>
      </c>
      <c r="D38" s="73" t="s">
        <v>110</v>
      </c>
      <c r="E38" s="72" t="s">
        <v>71</v>
      </c>
      <c r="F38" s="72">
        <v>330</v>
      </c>
      <c r="G38" s="74">
        <v>465</v>
      </c>
      <c r="H38" s="75">
        <f>G38*$F38</f>
        <v>153450</v>
      </c>
      <c r="I38" s="74">
        <v>450</v>
      </c>
      <c r="J38" s="75">
        <f>I38*$F38</f>
        <v>148500</v>
      </c>
      <c r="K38" s="74">
        <v>405</v>
      </c>
      <c r="L38" s="75">
        <f>K38*$F38</f>
        <v>133650</v>
      </c>
      <c r="M38" s="74">
        <v>330</v>
      </c>
      <c r="N38" s="75">
        <f>M38*$F38</f>
        <v>108900</v>
      </c>
      <c r="O38" s="74">
        <v>400</v>
      </c>
      <c r="P38" s="75">
        <f>O38*$F38</f>
        <v>132000</v>
      </c>
      <c r="Q38" s="74">
        <v>375</v>
      </c>
      <c r="R38" s="75">
        <f>Q38*$F38</f>
        <v>123750</v>
      </c>
      <c r="S38" s="74">
        <v>375</v>
      </c>
      <c r="T38" s="75">
        <f>S38*$F38</f>
        <v>123750</v>
      </c>
      <c r="U38" s="74">
        <v>450</v>
      </c>
      <c r="V38" s="75">
        <f>U38*$F38</f>
        <v>148500</v>
      </c>
      <c r="W38" s="74">
        <v>415</v>
      </c>
      <c r="X38" s="75">
        <f>W38*$F38</f>
        <v>136950</v>
      </c>
      <c r="Y38" s="74">
        <v>415</v>
      </c>
      <c r="Z38" s="75">
        <f>Y38*$F38</f>
        <v>136950</v>
      </c>
      <c r="AA38" s="55"/>
    </row>
    <row r="39" spans="2:27" ht="15" thickBot="1">
      <c r="B39" s="72">
        <v>30</v>
      </c>
      <c r="C39" s="72" t="s">
        <v>35</v>
      </c>
      <c r="D39" s="73" t="s">
        <v>112</v>
      </c>
      <c r="E39" s="72" t="s">
        <v>35</v>
      </c>
      <c r="F39" s="72" t="s">
        <v>35</v>
      </c>
      <c r="G39" s="72"/>
      <c r="H39" s="72"/>
      <c r="I39" s="72"/>
      <c r="J39" s="72"/>
      <c r="K39" s="72"/>
      <c r="L39" s="72"/>
      <c r="M39" s="72"/>
      <c r="N39" s="72"/>
      <c r="O39" s="72"/>
      <c r="P39" s="72"/>
      <c r="Q39" s="72"/>
      <c r="R39" s="72"/>
      <c r="S39" s="72"/>
      <c r="T39" s="72"/>
      <c r="U39" s="72"/>
      <c r="V39" s="72"/>
      <c r="W39" s="72"/>
      <c r="X39" s="72"/>
      <c r="Y39" s="72"/>
      <c r="Z39" s="72"/>
      <c r="AA39" s="55"/>
    </row>
    <row r="40" spans="2:27" ht="15" thickBot="1">
      <c r="B40" s="72">
        <v>31</v>
      </c>
      <c r="C40" s="72" t="s">
        <v>35</v>
      </c>
      <c r="D40" s="73" t="s">
        <v>113</v>
      </c>
      <c r="E40" s="72" t="s">
        <v>71</v>
      </c>
      <c r="F40" s="72">
        <v>250</v>
      </c>
      <c r="G40" s="74">
        <v>378</v>
      </c>
      <c r="H40" s="75">
        <f>G40*$F40</f>
        <v>94500</v>
      </c>
      <c r="I40" s="74">
        <v>370</v>
      </c>
      <c r="J40" s="75">
        <f>I40*$F40</f>
        <v>92500</v>
      </c>
      <c r="K40" s="74">
        <v>320</v>
      </c>
      <c r="L40" s="75">
        <f>K40*$F40</f>
        <v>80000</v>
      </c>
      <c r="M40" s="74">
        <v>235</v>
      </c>
      <c r="N40" s="75">
        <f>M40*$F40</f>
        <v>58750</v>
      </c>
      <c r="O40" s="74">
        <v>330</v>
      </c>
      <c r="P40" s="75">
        <f>O40*$F40</f>
        <v>82500</v>
      </c>
      <c r="Q40" s="74">
        <v>330</v>
      </c>
      <c r="R40" s="75">
        <f>Q40*$F40</f>
        <v>82500</v>
      </c>
      <c r="S40" s="74">
        <v>330</v>
      </c>
      <c r="T40" s="75">
        <f>S40*$F40</f>
        <v>82500</v>
      </c>
      <c r="U40" s="74">
        <v>410</v>
      </c>
      <c r="V40" s="75">
        <f>U40*$F40</f>
        <v>102500</v>
      </c>
      <c r="W40" s="74">
        <v>421</v>
      </c>
      <c r="X40" s="75">
        <f>W40*$F40</f>
        <v>105250</v>
      </c>
      <c r="Y40" s="74">
        <v>421</v>
      </c>
      <c r="Z40" s="75">
        <f>Y40*$F40</f>
        <v>105250</v>
      </c>
      <c r="AA40" s="55"/>
    </row>
    <row r="41" spans="2:27" ht="15" thickBot="1">
      <c r="B41" s="72">
        <v>32</v>
      </c>
      <c r="C41" s="72" t="s">
        <v>35</v>
      </c>
      <c r="D41" s="73" t="s">
        <v>115</v>
      </c>
      <c r="E41" s="72" t="s">
        <v>35</v>
      </c>
      <c r="F41" s="72" t="s">
        <v>35</v>
      </c>
      <c r="G41" s="72"/>
      <c r="H41" s="72"/>
      <c r="I41" s="72"/>
      <c r="J41" s="72"/>
      <c r="K41" s="72"/>
      <c r="L41" s="72"/>
      <c r="M41" s="72"/>
      <c r="N41" s="72"/>
      <c r="O41" s="72"/>
      <c r="P41" s="72"/>
      <c r="Q41" s="72"/>
      <c r="R41" s="72"/>
      <c r="S41" s="72"/>
      <c r="T41" s="72"/>
      <c r="U41" s="72"/>
      <c r="V41" s="72"/>
      <c r="W41" s="72"/>
      <c r="X41" s="72"/>
      <c r="Y41" s="72"/>
      <c r="Z41" s="72"/>
      <c r="AA41" s="55"/>
    </row>
    <row r="42" spans="2:27" ht="15" thickBot="1">
      <c r="B42" s="72">
        <v>33</v>
      </c>
      <c r="C42" s="72" t="s">
        <v>35</v>
      </c>
      <c r="D42" s="73" t="s">
        <v>116</v>
      </c>
      <c r="E42" s="72" t="s">
        <v>35</v>
      </c>
      <c r="F42" s="72" t="s">
        <v>35</v>
      </c>
      <c r="G42" s="72"/>
      <c r="H42" s="72"/>
      <c r="I42" s="72"/>
      <c r="J42" s="72"/>
      <c r="K42" s="72"/>
      <c r="L42" s="72"/>
      <c r="M42" s="72"/>
      <c r="N42" s="72"/>
      <c r="O42" s="72"/>
      <c r="P42" s="72"/>
      <c r="Q42" s="72"/>
      <c r="R42" s="72"/>
      <c r="S42" s="72"/>
      <c r="T42" s="72"/>
      <c r="U42" s="72"/>
      <c r="V42" s="72"/>
      <c r="W42" s="72"/>
      <c r="X42" s="72"/>
      <c r="Y42" s="72"/>
      <c r="Z42" s="72"/>
      <c r="AA42" s="55"/>
    </row>
    <row r="43" spans="2:27" ht="15" thickBot="1">
      <c r="B43" s="72">
        <v>34</v>
      </c>
      <c r="C43" s="72" t="s">
        <v>35</v>
      </c>
      <c r="D43" s="76" t="s">
        <v>117</v>
      </c>
      <c r="E43" s="72" t="s">
        <v>71</v>
      </c>
      <c r="F43" s="72">
        <v>65.599999999999994</v>
      </c>
      <c r="G43" s="74">
        <v>0</v>
      </c>
      <c r="H43" s="75">
        <f>G43*$F43</f>
        <v>0</v>
      </c>
      <c r="I43" s="74">
        <v>0</v>
      </c>
      <c r="J43" s="75">
        <f>I43*$F43</f>
        <v>0</v>
      </c>
      <c r="K43" s="74">
        <v>550</v>
      </c>
      <c r="L43" s="75">
        <f>K43*$F43</f>
        <v>36080</v>
      </c>
      <c r="M43" s="74">
        <v>285</v>
      </c>
      <c r="N43" s="75">
        <f>M43*$F43</f>
        <v>18696</v>
      </c>
      <c r="O43" s="74">
        <v>950</v>
      </c>
      <c r="P43" s="75">
        <f>O43*$F43</f>
        <v>62319.999999999993</v>
      </c>
      <c r="Q43" s="74">
        <v>950</v>
      </c>
      <c r="R43" s="75">
        <f>Q43*$F43</f>
        <v>62319.999999999993</v>
      </c>
      <c r="S43" s="74">
        <v>950</v>
      </c>
      <c r="T43" s="75">
        <f>S43*$F43</f>
        <v>62319.999999999993</v>
      </c>
      <c r="U43" s="74">
        <v>1250</v>
      </c>
      <c r="V43" s="75">
        <f>U43*$F43</f>
        <v>82000</v>
      </c>
      <c r="W43" s="74">
        <v>0</v>
      </c>
      <c r="X43" s="75">
        <f>W43*$F43</f>
        <v>0</v>
      </c>
      <c r="Y43" s="74">
        <v>0</v>
      </c>
      <c r="Z43" s="75">
        <f>Y43*$F43</f>
        <v>0</v>
      </c>
      <c r="AA43" s="55"/>
    </row>
    <row r="44" spans="2:27" ht="15" thickBot="1">
      <c r="B44" s="72">
        <v>35</v>
      </c>
      <c r="C44" s="72">
        <v>22</v>
      </c>
      <c r="D44" s="73" t="s">
        <v>120</v>
      </c>
      <c r="E44" s="72" t="s">
        <v>35</v>
      </c>
      <c r="F44" s="72" t="s">
        <v>35</v>
      </c>
      <c r="G44" s="72"/>
      <c r="H44" s="72"/>
      <c r="I44" s="72"/>
      <c r="J44" s="72"/>
      <c r="K44" s="72"/>
      <c r="L44" s="72"/>
      <c r="M44" s="72"/>
      <c r="N44" s="72"/>
      <c r="O44" s="72"/>
      <c r="P44" s="72"/>
      <c r="Q44" s="72"/>
      <c r="R44" s="72"/>
      <c r="S44" s="72"/>
      <c r="T44" s="72"/>
      <c r="U44" s="72"/>
      <c r="V44" s="72"/>
      <c r="W44" s="72"/>
      <c r="X44" s="72"/>
      <c r="Y44" s="72"/>
      <c r="Z44" s="72"/>
      <c r="AA44" s="55"/>
    </row>
    <row r="45" spans="2:27" ht="15" thickBot="1">
      <c r="B45" s="72">
        <v>36</v>
      </c>
      <c r="C45" s="72" t="s">
        <v>35</v>
      </c>
      <c r="D45" s="73" t="s">
        <v>121</v>
      </c>
      <c r="E45" s="72" t="s">
        <v>71</v>
      </c>
      <c r="F45" s="72">
        <v>1100</v>
      </c>
      <c r="G45" s="74">
        <v>225</v>
      </c>
      <c r="H45" s="75">
        <f>G45*$F45</f>
        <v>247500</v>
      </c>
      <c r="I45" s="74">
        <v>210</v>
      </c>
      <c r="J45" s="75">
        <f>I45*$F45</f>
        <v>231000</v>
      </c>
      <c r="K45" s="74">
        <v>165</v>
      </c>
      <c r="L45" s="75">
        <f>K45*$F45</f>
        <v>181500</v>
      </c>
      <c r="M45" s="74">
        <v>190</v>
      </c>
      <c r="N45" s="75">
        <f t="shared" ref="N45:N47" si="13">M45*$F45</f>
        <v>209000</v>
      </c>
      <c r="O45" s="74">
        <v>160</v>
      </c>
      <c r="P45" s="75">
        <f t="shared" ref="P45:P47" si="14">O45*$F45</f>
        <v>176000</v>
      </c>
      <c r="Q45" s="74">
        <v>160</v>
      </c>
      <c r="R45" s="75">
        <f t="shared" ref="R45:R47" si="15">Q45*$F45</f>
        <v>176000</v>
      </c>
      <c r="S45" s="74">
        <v>160</v>
      </c>
      <c r="T45" s="75">
        <f t="shared" ref="T45:T47" si="16">S45*$F45</f>
        <v>176000</v>
      </c>
      <c r="U45" s="74">
        <v>280</v>
      </c>
      <c r="V45" s="75">
        <f t="shared" ref="V45:V47" si="17">U45*$F45</f>
        <v>308000</v>
      </c>
      <c r="W45" s="74">
        <v>260</v>
      </c>
      <c r="X45" s="75">
        <f>W45*$F45</f>
        <v>286000</v>
      </c>
      <c r="Y45" s="74">
        <v>260</v>
      </c>
      <c r="Z45" s="75">
        <f>Y45*$F45</f>
        <v>286000</v>
      </c>
      <c r="AA45" s="55"/>
    </row>
    <row r="46" spans="2:27" ht="15" thickBot="1">
      <c r="B46" s="72">
        <v>37</v>
      </c>
      <c r="C46" s="72" t="s">
        <v>35</v>
      </c>
      <c r="D46" s="73" t="s">
        <v>123</v>
      </c>
      <c r="E46" s="72" t="s">
        <v>71</v>
      </c>
      <c r="F46" s="72">
        <v>400</v>
      </c>
      <c r="G46" s="74">
        <v>950</v>
      </c>
      <c r="H46" s="75">
        <f>G46*$F46</f>
        <v>380000</v>
      </c>
      <c r="I46" s="74">
        <v>750</v>
      </c>
      <c r="J46" s="75">
        <f>I46*$F46</f>
        <v>300000</v>
      </c>
      <c r="K46" s="74">
        <v>565</v>
      </c>
      <c r="L46" s="75">
        <f>K46*$F46</f>
        <v>226000</v>
      </c>
      <c r="M46" s="74">
        <v>285</v>
      </c>
      <c r="N46" s="75">
        <f t="shared" si="13"/>
        <v>114000</v>
      </c>
      <c r="O46" s="74">
        <v>350</v>
      </c>
      <c r="P46" s="75">
        <f t="shared" si="14"/>
        <v>140000</v>
      </c>
      <c r="Q46" s="74">
        <v>350</v>
      </c>
      <c r="R46" s="75">
        <f t="shared" si="15"/>
        <v>140000</v>
      </c>
      <c r="S46" s="74">
        <v>350</v>
      </c>
      <c r="T46" s="75">
        <f t="shared" si="16"/>
        <v>140000</v>
      </c>
      <c r="U46" s="74">
        <v>625</v>
      </c>
      <c r="V46" s="75">
        <f t="shared" si="17"/>
        <v>250000</v>
      </c>
      <c r="W46" s="74">
        <v>600</v>
      </c>
      <c r="X46" s="75">
        <f>W46*$F46</f>
        <v>240000</v>
      </c>
      <c r="Y46" s="74">
        <v>600</v>
      </c>
      <c r="Z46" s="75">
        <f>Y46*$F46</f>
        <v>240000</v>
      </c>
      <c r="AA46" s="55"/>
    </row>
    <row r="47" spans="2:27" ht="15" thickBot="1">
      <c r="B47" s="72">
        <v>38</v>
      </c>
      <c r="C47" s="72" t="s">
        <v>35</v>
      </c>
      <c r="D47" s="73" t="s">
        <v>125</v>
      </c>
      <c r="E47" s="72" t="s">
        <v>71</v>
      </c>
      <c r="F47" s="72">
        <v>750</v>
      </c>
      <c r="G47" s="74">
        <v>1250</v>
      </c>
      <c r="H47" s="75">
        <f>G47*$F47</f>
        <v>937500</v>
      </c>
      <c r="I47" s="74">
        <v>1050</v>
      </c>
      <c r="J47" s="75">
        <f>I47*$F47</f>
        <v>787500</v>
      </c>
      <c r="K47" s="74">
        <v>665</v>
      </c>
      <c r="L47" s="75">
        <f>K47*$F47</f>
        <v>498750</v>
      </c>
      <c r="M47" s="74">
        <v>335</v>
      </c>
      <c r="N47" s="75">
        <f t="shared" si="13"/>
        <v>251250</v>
      </c>
      <c r="O47" s="74">
        <v>550</v>
      </c>
      <c r="P47" s="75">
        <f t="shared" si="14"/>
        <v>412500</v>
      </c>
      <c r="Q47" s="74">
        <v>525</v>
      </c>
      <c r="R47" s="75">
        <f t="shared" si="15"/>
        <v>393750</v>
      </c>
      <c r="S47" s="74">
        <v>525</v>
      </c>
      <c r="T47" s="75">
        <f t="shared" si="16"/>
        <v>393750</v>
      </c>
      <c r="U47" s="74">
        <v>850</v>
      </c>
      <c r="V47" s="75">
        <f t="shared" si="17"/>
        <v>637500</v>
      </c>
      <c r="W47" s="74">
        <v>750</v>
      </c>
      <c r="X47" s="75">
        <f>W47*$F47</f>
        <v>562500</v>
      </c>
      <c r="Y47" s="74">
        <v>750</v>
      </c>
      <c r="Z47" s="75">
        <f>Y47*$F47</f>
        <v>562500</v>
      </c>
      <c r="AA47" s="55"/>
    </row>
    <row r="48" spans="2:27" ht="15" thickBot="1">
      <c r="B48" s="72">
        <v>39</v>
      </c>
      <c r="C48" s="72">
        <v>23</v>
      </c>
      <c r="D48" s="73" t="s">
        <v>128</v>
      </c>
      <c r="E48" s="72" t="s">
        <v>35</v>
      </c>
      <c r="F48" s="72" t="s">
        <v>35</v>
      </c>
      <c r="G48" s="72"/>
      <c r="H48" s="72"/>
      <c r="I48" s="72"/>
      <c r="J48" s="72"/>
      <c r="K48" s="72"/>
      <c r="L48" s="72"/>
      <c r="M48" s="72"/>
      <c r="N48" s="72"/>
      <c r="O48" s="72"/>
      <c r="P48" s="72"/>
      <c r="Q48" s="72"/>
      <c r="R48" s="72"/>
      <c r="S48" s="72"/>
      <c r="T48" s="72"/>
      <c r="U48" s="72"/>
      <c r="V48" s="72"/>
      <c r="W48" s="72"/>
      <c r="X48" s="72"/>
      <c r="Y48" s="72"/>
      <c r="Z48" s="72"/>
      <c r="AA48" s="55"/>
    </row>
    <row r="49" spans="2:27" ht="15" thickBot="1">
      <c r="B49" s="72">
        <v>40</v>
      </c>
      <c r="C49" s="72" t="s">
        <v>35</v>
      </c>
      <c r="D49" s="73" t="s">
        <v>129</v>
      </c>
      <c r="E49" s="72" t="s">
        <v>71</v>
      </c>
      <c r="F49" s="72">
        <v>1995.4</v>
      </c>
      <c r="G49" s="74">
        <v>65</v>
      </c>
      <c r="H49" s="75">
        <f>G49*$F49</f>
        <v>129701</v>
      </c>
      <c r="I49" s="74">
        <v>60</v>
      </c>
      <c r="J49" s="75">
        <f>I49*$F49</f>
        <v>119724</v>
      </c>
      <c r="K49" s="74">
        <v>40</v>
      </c>
      <c r="L49" s="75">
        <f>K49*$F49</f>
        <v>79816</v>
      </c>
      <c r="M49" s="74">
        <v>45</v>
      </c>
      <c r="N49" s="75">
        <f t="shared" ref="N49:N52" si="18">M49*$F49</f>
        <v>89793</v>
      </c>
      <c r="O49" s="74">
        <v>45</v>
      </c>
      <c r="P49" s="75">
        <f t="shared" ref="P49:P52" si="19">O49*$F49</f>
        <v>89793</v>
      </c>
      <c r="Q49" s="74">
        <v>45</v>
      </c>
      <c r="R49" s="75">
        <f t="shared" ref="R49:R52" si="20">Q49*$F49</f>
        <v>89793</v>
      </c>
      <c r="S49" s="74">
        <v>45</v>
      </c>
      <c r="T49" s="75">
        <f t="shared" ref="T49:T52" si="21">S49*$F49</f>
        <v>89793</v>
      </c>
      <c r="U49" s="74">
        <v>60</v>
      </c>
      <c r="V49" s="75">
        <f t="shared" ref="V49:V52" si="22">U49*$F49</f>
        <v>119724</v>
      </c>
      <c r="W49" s="74">
        <v>60</v>
      </c>
      <c r="X49" s="75">
        <f>W49*$F49</f>
        <v>119724</v>
      </c>
      <c r="Y49" s="74">
        <v>60</v>
      </c>
      <c r="Z49" s="75">
        <f>Y49*$F49</f>
        <v>119724</v>
      </c>
      <c r="AA49" s="55"/>
    </row>
    <row r="50" spans="2:27" ht="15" thickBot="1">
      <c r="B50" s="72">
        <v>41</v>
      </c>
      <c r="C50" s="72" t="s">
        <v>35</v>
      </c>
      <c r="D50" s="73" t="s">
        <v>131</v>
      </c>
      <c r="E50" s="72" t="s">
        <v>71</v>
      </c>
      <c r="F50" s="72">
        <v>120.46</v>
      </c>
      <c r="G50" s="74">
        <v>65</v>
      </c>
      <c r="H50" s="75">
        <f>G50*$F50</f>
        <v>7829.9</v>
      </c>
      <c r="I50" s="74">
        <v>60</v>
      </c>
      <c r="J50" s="75">
        <f>I50*$F50</f>
        <v>7227.5999999999995</v>
      </c>
      <c r="K50" s="74">
        <v>40</v>
      </c>
      <c r="L50" s="75">
        <f>K50*$F50</f>
        <v>4818.3999999999996</v>
      </c>
      <c r="M50" s="74">
        <v>45</v>
      </c>
      <c r="N50" s="75">
        <f t="shared" si="18"/>
        <v>5420.7</v>
      </c>
      <c r="O50" s="74">
        <v>45</v>
      </c>
      <c r="P50" s="75">
        <f t="shared" si="19"/>
        <v>5420.7</v>
      </c>
      <c r="Q50" s="74">
        <v>45</v>
      </c>
      <c r="R50" s="75">
        <f t="shared" si="20"/>
        <v>5420.7</v>
      </c>
      <c r="S50" s="74">
        <v>45</v>
      </c>
      <c r="T50" s="75">
        <f t="shared" si="21"/>
        <v>5420.7</v>
      </c>
      <c r="U50" s="74">
        <v>65</v>
      </c>
      <c r="V50" s="75">
        <f t="shared" si="22"/>
        <v>7829.9</v>
      </c>
      <c r="W50" s="74">
        <v>65</v>
      </c>
      <c r="X50" s="75">
        <f>W50*$F50</f>
        <v>7829.9</v>
      </c>
      <c r="Y50" s="74">
        <v>65</v>
      </c>
      <c r="Z50" s="75">
        <f>Y50*$F50</f>
        <v>7829.9</v>
      </c>
      <c r="AA50" s="55"/>
    </row>
    <row r="51" spans="2:27" ht="15" thickBot="1">
      <c r="B51" s="72">
        <v>42</v>
      </c>
      <c r="C51" s="72" t="s">
        <v>35</v>
      </c>
      <c r="D51" s="73" t="s">
        <v>133</v>
      </c>
      <c r="E51" s="72" t="s">
        <v>71</v>
      </c>
      <c r="F51" s="72">
        <v>2200</v>
      </c>
      <c r="G51" s="74">
        <v>75</v>
      </c>
      <c r="H51" s="75">
        <f>G51*$F51</f>
        <v>165000</v>
      </c>
      <c r="I51" s="74">
        <v>60</v>
      </c>
      <c r="J51" s="75">
        <f>I51*$F51</f>
        <v>132000</v>
      </c>
      <c r="K51" s="74">
        <v>40</v>
      </c>
      <c r="L51" s="75">
        <f>K51*$F51</f>
        <v>88000</v>
      </c>
      <c r="M51" s="74">
        <v>35</v>
      </c>
      <c r="N51" s="75">
        <f t="shared" si="18"/>
        <v>77000</v>
      </c>
      <c r="O51" s="74">
        <v>75</v>
      </c>
      <c r="P51" s="75">
        <f t="shared" si="19"/>
        <v>165000</v>
      </c>
      <c r="Q51" s="74">
        <v>75</v>
      </c>
      <c r="R51" s="75">
        <f t="shared" si="20"/>
        <v>165000</v>
      </c>
      <c r="S51" s="74">
        <v>75</v>
      </c>
      <c r="T51" s="75">
        <f t="shared" si="21"/>
        <v>165000</v>
      </c>
      <c r="U51" s="74">
        <v>150</v>
      </c>
      <c r="V51" s="75">
        <f t="shared" si="22"/>
        <v>330000</v>
      </c>
      <c r="W51" s="74">
        <v>120</v>
      </c>
      <c r="X51" s="75">
        <f>W51*$F51</f>
        <v>264000</v>
      </c>
      <c r="Y51" s="74">
        <v>120</v>
      </c>
      <c r="Z51" s="75">
        <f>Y51*$F51</f>
        <v>264000</v>
      </c>
      <c r="AA51" s="55"/>
    </row>
    <row r="52" spans="2:27" ht="15" thickBot="1">
      <c r="B52" s="72">
        <v>43</v>
      </c>
      <c r="C52" s="72" t="s">
        <v>35</v>
      </c>
      <c r="D52" s="73" t="s">
        <v>135</v>
      </c>
      <c r="E52" s="72" t="s">
        <v>71</v>
      </c>
      <c r="F52" s="72">
        <v>350</v>
      </c>
      <c r="G52" s="74">
        <v>255</v>
      </c>
      <c r="H52" s="75">
        <f>G52*$F52</f>
        <v>89250</v>
      </c>
      <c r="I52" s="74">
        <v>230</v>
      </c>
      <c r="J52" s="75">
        <f>I52*$F52</f>
        <v>80500</v>
      </c>
      <c r="K52" s="74">
        <v>210</v>
      </c>
      <c r="L52" s="75">
        <f>K52*$F52</f>
        <v>73500</v>
      </c>
      <c r="M52" s="74">
        <v>190</v>
      </c>
      <c r="N52" s="75">
        <f t="shared" si="18"/>
        <v>66500</v>
      </c>
      <c r="O52" s="74">
        <v>250</v>
      </c>
      <c r="P52" s="75">
        <f t="shared" si="19"/>
        <v>87500</v>
      </c>
      <c r="Q52" s="74">
        <v>250</v>
      </c>
      <c r="R52" s="75">
        <f t="shared" si="20"/>
        <v>87500</v>
      </c>
      <c r="S52" s="74">
        <v>250</v>
      </c>
      <c r="T52" s="75">
        <f t="shared" si="21"/>
        <v>87500</v>
      </c>
      <c r="U52" s="74">
        <v>325</v>
      </c>
      <c r="V52" s="75">
        <f t="shared" si="22"/>
        <v>113750</v>
      </c>
      <c r="W52" s="74">
        <v>325</v>
      </c>
      <c r="X52" s="75">
        <f>W52*$F52</f>
        <v>113750</v>
      </c>
      <c r="Y52" s="74">
        <v>325</v>
      </c>
      <c r="Z52" s="75">
        <f>Y52*$F52</f>
        <v>113750</v>
      </c>
      <c r="AA52" s="55"/>
    </row>
    <row r="53" spans="2:27" ht="15" thickBot="1">
      <c r="B53" s="72">
        <v>44</v>
      </c>
      <c r="C53" s="72">
        <v>24</v>
      </c>
      <c r="D53" s="73" t="s">
        <v>138</v>
      </c>
      <c r="E53" s="72" t="s">
        <v>35</v>
      </c>
      <c r="F53" s="72" t="s">
        <v>35</v>
      </c>
      <c r="G53" s="72"/>
      <c r="H53" s="72"/>
      <c r="I53" s="72"/>
      <c r="J53" s="72"/>
      <c r="K53" s="72"/>
      <c r="L53" s="72"/>
      <c r="M53" s="72"/>
      <c r="N53" s="72"/>
      <c r="O53" s="72"/>
      <c r="P53" s="72"/>
      <c r="Q53" s="72"/>
      <c r="R53" s="72"/>
      <c r="S53" s="72"/>
      <c r="T53" s="72"/>
      <c r="U53" s="72"/>
      <c r="V53" s="72"/>
      <c r="W53" s="72"/>
      <c r="X53" s="72"/>
      <c r="Y53" s="72"/>
      <c r="Z53" s="72"/>
      <c r="AA53" s="55"/>
    </row>
    <row r="54" spans="2:27" ht="15" thickBot="1">
      <c r="B54" s="72">
        <v>45</v>
      </c>
      <c r="C54" s="72" t="s">
        <v>35</v>
      </c>
      <c r="D54" s="73" t="s">
        <v>139</v>
      </c>
      <c r="E54" s="72" t="s">
        <v>71</v>
      </c>
      <c r="F54" s="72">
        <v>80</v>
      </c>
      <c r="G54" s="74">
        <v>1550</v>
      </c>
      <c r="H54" s="75">
        <f t="shared" ref="H54:H67" si="23">G54*$F54</f>
        <v>124000</v>
      </c>
      <c r="I54" s="74">
        <v>1250</v>
      </c>
      <c r="J54" s="75">
        <f t="shared" ref="J54:J67" si="24">I54*$F54</f>
        <v>100000</v>
      </c>
      <c r="K54" s="74">
        <v>750</v>
      </c>
      <c r="L54" s="75">
        <f t="shared" ref="L54" si="25">K54*$F54</f>
        <v>60000</v>
      </c>
      <c r="M54" s="74">
        <v>550</v>
      </c>
      <c r="N54" s="75">
        <f t="shared" ref="N54:N67" si="26">M54*$F54</f>
        <v>44000</v>
      </c>
      <c r="O54" s="74">
        <v>450</v>
      </c>
      <c r="P54" s="75">
        <f t="shared" ref="P54:P67" si="27">O54*$F54</f>
        <v>36000</v>
      </c>
      <c r="Q54" s="74">
        <v>450</v>
      </c>
      <c r="R54" s="75">
        <f t="shared" ref="R54:R67" si="28">Q54*$F54</f>
        <v>36000</v>
      </c>
      <c r="S54" s="74">
        <v>450</v>
      </c>
      <c r="T54" s="75">
        <f t="shared" ref="T54:T67" si="29">S54*$F54</f>
        <v>36000</v>
      </c>
      <c r="U54" s="74">
        <v>2050</v>
      </c>
      <c r="V54" s="75">
        <f t="shared" ref="V54:V67" si="30">U54*$F54</f>
        <v>164000</v>
      </c>
      <c r="W54" s="74">
        <v>1050</v>
      </c>
      <c r="X54" s="75">
        <f t="shared" ref="X54:X67" si="31">W54*$F54</f>
        <v>84000</v>
      </c>
      <c r="Y54" s="74">
        <v>1050</v>
      </c>
      <c r="Z54" s="75">
        <f t="shared" ref="Z54" si="32">Y54*$F54</f>
        <v>84000</v>
      </c>
      <c r="AA54" s="55"/>
    </row>
    <row r="55" spans="2:27" ht="15" thickBot="1">
      <c r="B55" s="72">
        <v>46</v>
      </c>
      <c r="C55" s="72" t="s">
        <v>35</v>
      </c>
      <c r="D55" s="73" t="s">
        <v>141</v>
      </c>
      <c r="E55" s="72" t="s">
        <v>71</v>
      </c>
      <c r="F55" s="72">
        <v>30</v>
      </c>
      <c r="G55" s="74">
        <v>19125</v>
      </c>
      <c r="H55" s="75">
        <f t="shared" si="23"/>
        <v>573750</v>
      </c>
      <c r="I55" s="74">
        <v>950</v>
      </c>
      <c r="J55" s="75">
        <f t="shared" si="24"/>
        <v>28500</v>
      </c>
      <c r="K55" s="74">
        <v>950</v>
      </c>
      <c r="L55" s="75">
        <f t="shared" ref="L55" si="33">K55*$F55</f>
        <v>28500</v>
      </c>
      <c r="M55" s="74">
        <v>450</v>
      </c>
      <c r="N55" s="75">
        <f t="shared" si="26"/>
        <v>13500</v>
      </c>
      <c r="O55" s="74">
        <v>1700</v>
      </c>
      <c r="P55" s="75">
        <f t="shared" si="27"/>
        <v>51000</v>
      </c>
      <c r="Q55" s="74">
        <v>1700</v>
      </c>
      <c r="R55" s="75">
        <f t="shared" si="28"/>
        <v>51000</v>
      </c>
      <c r="S55" s="74">
        <v>1700</v>
      </c>
      <c r="T55" s="75">
        <f t="shared" si="29"/>
        <v>51000</v>
      </c>
      <c r="U55" s="74">
        <v>1550</v>
      </c>
      <c r="V55" s="75">
        <f t="shared" si="30"/>
        <v>46500</v>
      </c>
      <c r="W55" s="74">
        <v>950</v>
      </c>
      <c r="X55" s="75">
        <f t="shared" si="31"/>
        <v>28500</v>
      </c>
      <c r="Y55" s="74">
        <v>950</v>
      </c>
      <c r="Z55" s="75">
        <f t="shared" ref="Z55" si="34">Y55*$F55</f>
        <v>28500</v>
      </c>
      <c r="AA55" s="55"/>
    </row>
    <row r="56" spans="2:27" ht="15" thickBot="1">
      <c r="B56" s="72">
        <v>47</v>
      </c>
      <c r="C56" s="72" t="s">
        <v>35</v>
      </c>
      <c r="D56" s="73" t="s">
        <v>143</v>
      </c>
      <c r="E56" s="72" t="s">
        <v>144</v>
      </c>
      <c r="F56" s="72">
        <v>75</v>
      </c>
      <c r="G56" s="74">
        <v>1150</v>
      </c>
      <c r="H56" s="75">
        <f t="shared" si="23"/>
        <v>86250</v>
      </c>
      <c r="I56" s="74">
        <v>1150</v>
      </c>
      <c r="J56" s="75">
        <f t="shared" si="24"/>
        <v>86250</v>
      </c>
      <c r="K56" s="74">
        <v>750</v>
      </c>
      <c r="L56" s="75">
        <f t="shared" ref="L56" si="35">K56*$F56</f>
        <v>56250</v>
      </c>
      <c r="M56" s="74">
        <v>380</v>
      </c>
      <c r="N56" s="75">
        <f t="shared" si="26"/>
        <v>28500</v>
      </c>
      <c r="O56" s="74">
        <v>950</v>
      </c>
      <c r="P56" s="75">
        <f t="shared" si="27"/>
        <v>71250</v>
      </c>
      <c r="Q56" s="74">
        <v>950</v>
      </c>
      <c r="R56" s="75">
        <f t="shared" si="28"/>
        <v>71250</v>
      </c>
      <c r="S56" s="74">
        <v>950</v>
      </c>
      <c r="T56" s="75">
        <f t="shared" si="29"/>
        <v>71250</v>
      </c>
      <c r="U56" s="74">
        <v>850</v>
      </c>
      <c r="V56" s="75">
        <f t="shared" si="30"/>
        <v>63750</v>
      </c>
      <c r="W56" s="74">
        <v>750</v>
      </c>
      <c r="X56" s="75">
        <f t="shared" si="31"/>
        <v>56250</v>
      </c>
      <c r="Y56" s="74">
        <v>750</v>
      </c>
      <c r="Z56" s="75">
        <f t="shared" ref="Z56" si="36">Y56*$F56</f>
        <v>56250</v>
      </c>
      <c r="AA56" s="55"/>
    </row>
    <row r="57" spans="2:27" ht="15" thickBot="1">
      <c r="B57" s="72">
        <v>48</v>
      </c>
      <c r="C57" s="72" t="s">
        <v>35</v>
      </c>
      <c r="D57" s="73" t="s">
        <v>146</v>
      </c>
      <c r="E57" s="72" t="s">
        <v>60</v>
      </c>
      <c r="F57" s="72">
        <v>18</v>
      </c>
      <c r="G57" s="74">
        <v>3375</v>
      </c>
      <c r="H57" s="75">
        <f t="shared" si="23"/>
        <v>60750</v>
      </c>
      <c r="I57" s="74">
        <v>2800</v>
      </c>
      <c r="J57" s="75">
        <f t="shared" si="24"/>
        <v>50400</v>
      </c>
      <c r="K57" s="74">
        <v>2750</v>
      </c>
      <c r="L57" s="75">
        <f t="shared" ref="L57" si="37">K57*$F57</f>
        <v>49500</v>
      </c>
      <c r="M57" s="74">
        <v>2750</v>
      </c>
      <c r="N57" s="75">
        <f t="shared" si="26"/>
        <v>49500</v>
      </c>
      <c r="O57" s="74">
        <v>4500</v>
      </c>
      <c r="P57" s="75">
        <f t="shared" si="27"/>
        <v>81000</v>
      </c>
      <c r="Q57" s="74">
        <v>4500</v>
      </c>
      <c r="R57" s="75">
        <f t="shared" si="28"/>
        <v>81000</v>
      </c>
      <c r="S57" s="74">
        <v>4500</v>
      </c>
      <c r="T57" s="75">
        <f t="shared" si="29"/>
        <v>81000</v>
      </c>
      <c r="U57" s="74">
        <v>2950</v>
      </c>
      <c r="V57" s="75">
        <f t="shared" si="30"/>
        <v>53100</v>
      </c>
      <c r="W57" s="74">
        <v>2950</v>
      </c>
      <c r="X57" s="75">
        <f t="shared" si="31"/>
        <v>53100</v>
      </c>
      <c r="Y57" s="74">
        <v>2950</v>
      </c>
      <c r="Z57" s="75">
        <f t="shared" ref="Z57" si="38">Y57*$F57</f>
        <v>53100</v>
      </c>
      <c r="AA57" s="55"/>
    </row>
    <row r="58" spans="2:27" ht="15" thickBot="1">
      <c r="B58" s="72">
        <v>49</v>
      </c>
      <c r="C58" s="72">
        <v>25</v>
      </c>
      <c r="D58" s="73" t="s">
        <v>149</v>
      </c>
      <c r="E58" s="72" t="s">
        <v>60</v>
      </c>
      <c r="F58" s="72">
        <v>2</v>
      </c>
      <c r="G58" s="74">
        <v>51800</v>
      </c>
      <c r="H58" s="75">
        <f t="shared" si="23"/>
        <v>103600</v>
      </c>
      <c r="I58" s="74">
        <v>48000</v>
      </c>
      <c r="J58" s="75">
        <f t="shared" si="24"/>
        <v>96000</v>
      </c>
      <c r="K58" s="74">
        <v>39000</v>
      </c>
      <c r="L58" s="75">
        <f t="shared" ref="L58" si="39">K58*$F58</f>
        <v>78000</v>
      </c>
      <c r="M58" s="74">
        <v>4000</v>
      </c>
      <c r="N58" s="75">
        <f t="shared" si="26"/>
        <v>8000</v>
      </c>
      <c r="O58" s="74">
        <v>38500</v>
      </c>
      <c r="P58" s="75">
        <f t="shared" si="27"/>
        <v>77000</v>
      </c>
      <c r="Q58" s="74">
        <v>38500</v>
      </c>
      <c r="R58" s="75">
        <f t="shared" si="28"/>
        <v>77000</v>
      </c>
      <c r="S58" s="74">
        <v>38500</v>
      </c>
      <c r="T58" s="75">
        <f t="shared" si="29"/>
        <v>77000</v>
      </c>
      <c r="U58" s="74">
        <v>68500</v>
      </c>
      <c r="V58" s="75">
        <f t="shared" si="30"/>
        <v>137000</v>
      </c>
      <c r="W58" s="74">
        <v>58500</v>
      </c>
      <c r="X58" s="75">
        <f t="shared" si="31"/>
        <v>117000</v>
      </c>
      <c r="Y58" s="74">
        <v>58500</v>
      </c>
      <c r="Z58" s="75">
        <f t="shared" ref="Z58" si="40">Y58*$F58</f>
        <v>117000</v>
      </c>
      <c r="AA58" s="55"/>
    </row>
    <row r="59" spans="2:27" ht="15" thickBot="1">
      <c r="B59" s="72">
        <v>50</v>
      </c>
      <c r="C59" s="72" t="s">
        <v>35</v>
      </c>
      <c r="D59" s="73" t="s">
        <v>151</v>
      </c>
      <c r="E59" s="72" t="s">
        <v>60</v>
      </c>
      <c r="F59" s="72">
        <v>1</v>
      </c>
      <c r="G59" s="74">
        <v>3500</v>
      </c>
      <c r="H59" s="75">
        <f t="shared" si="23"/>
        <v>3500</v>
      </c>
      <c r="I59" s="74">
        <v>3500</v>
      </c>
      <c r="J59" s="75">
        <f t="shared" si="24"/>
        <v>3500</v>
      </c>
      <c r="K59" s="74">
        <v>3500</v>
      </c>
      <c r="L59" s="75">
        <f t="shared" ref="L59" si="41">K59*$F59</f>
        <v>3500</v>
      </c>
      <c r="M59" s="74">
        <v>4000</v>
      </c>
      <c r="N59" s="75">
        <f t="shared" si="26"/>
        <v>4000</v>
      </c>
      <c r="O59" s="74">
        <v>4000</v>
      </c>
      <c r="P59" s="75">
        <f t="shared" si="27"/>
        <v>4000</v>
      </c>
      <c r="Q59" s="74">
        <v>4000</v>
      </c>
      <c r="R59" s="75">
        <f t="shared" si="28"/>
        <v>4000</v>
      </c>
      <c r="S59" s="74">
        <v>4000</v>
      </c>
      <c r="T59" s="75">
        <f t="shared" si="29"/>
        <v>4000</v>
      </c>
      <c r="U59" s="74">
        <v>8500</v>
      </c>
      <c r="V59" s="75">
        <f t="shared" si="30"/>
        <v>8500</v>
      </c>
      <c r="W59" s="74">
        <v>5500</v>
      </c>
      <c r="X59" s="75">
        <f t="shared" si="31"/>
        <v>5500</v>
      </c>
      <c r="Y59" s="74">
        <v>5500</v>
      </c>
      <c r="Z59" s="75">
        <f t="shared" ref="Z59" si="42">Y59*$F59</f>
        <v>5500</v>
      </c>
      <c r="AA59" s="55"/>
    </row>
    <row r="60" spans="2:27" ht="15" thickBot="1">
      <c r="B60" s="72">
        <v>51</v>
      </c>
      <c r="C60" s="72" t="s">
        <v>35</v>
      </c>
      <c r="D60" s="73" t="s">
        <v>152</v>
      </c>
      <c r="E60" s="72" t="s">
        <v>60</v>
      </c>
      <c r="F60" s="72">
        <v>1</v>
      </c>
      <c r="G60" s="74">
        <v>45313</v>
      </c>
      <c r="H60" s="75">
        <f t="shared" si="23"/>
        <v>45313</v>
      </c>
      <c r="I60" s="74">
        <v>38500</v>
      </c>
      <c r="J60" s="75">
        <f t="shared" si="24"/>
        <v>38500</v>
      </c>
      <c r="K60" s="74">
        <v>28012.5</v>
      </c>
      <c r="L60" s="75">
        <f t="shared" ref="L60" si="43">K60*$F60</f>
        <v>28012.5</v>
      </c>
      <c r="M60" s="74">
        <v>12500</v>
      </c>
      <c r="N60" s="75">
        <f t="shared" si="26"/>
        <v>12500</v>
      </c>
      <c r="O60" s="74">
        <v>45000</v>
      </c>
      <c r="P60" s="75">
        <f t="shared" si="27"/>
        <v>45000</v>
      </c>
      <c r="Q60" s="74">
        <v>45000</v>
      </c>
      <c r="R60" s="75">
        <f t="shared" si="28"/>
        <v>45000</v>
      </c>
      <c r="S60" s="74">
        <v>45000</v>
      </c>
      <c r="T60" s="75">
        <f t="shared" si="29"/>
        <v>45000</v>
      </c>
      <c r="U60" s="74">
        <v>35000</v>
      </c>
      <c r="V60" s="75">
        <f t="shared" si="30"/>
        <v>35000</v>
      </c>
      <c r="W60" s="74">
        <v>35000</v>
      </c>
      <c r="X60" s="75">
        <f t="shared" si="31"/>
        <v>35000</v>
      </c>
      <c r="Y60" s="74">
        <v>35000</v>
      </c>
      <c r="Z60" s="75">
        <f t="shared" ref="Z60" si="44">Y60*$F60</f>
        <v>35000</v>
      </c>
      <c r="AA60" s="55"/>
    </row>
    <row r="61" spans="2:27" ht="15" thickBot="1">
      <c r="B61" s="72">
        <v>52</v>
      </c>
      <c r="C61" s="72" t="s">
        <v>35</v>
      </c>
      <c r="D61" s="73" t="s">
        <v>153</v>
      </c>
      <c r="E61" s="72" t="s">
        <v>60</v>
      </c>
      <c r="F61" s="72">
        <v>1</v>
      </c>
      <c r="G61" s="74">
        <v>9500</v>
      </c>
      <c r="H61" s="75">
        <f t="shared" si="23"/>
        <v>9500</v>
      </c>
      <c r="I61" s="74">
        <v>7500</v>
      </c>
      <c r="J61" s="75">
        <f t="shared" si="24"/>
        <v>7500</v>
      </c>
      <c r="K61" s="74">
        <v>5500</v>
      </c>
      <c r="L61" s="75">
        <f t="shared" ref="L61" si="45">K61*$F61</f>
        <v>5500</v>
      </c>
      <c r="M61" s="74">
        <v>4000</v>
      </c>
      <c r="N61" s="75">
        <f t="shared" si="26"/>
        <v>4000</v>
      </c>
      <c r="O61" s="74">
        <v>5000</v>
      </c>
      <c r="P61" s="75">
        <f t="shared" si="27"/>
        <v>5000</v>
      </c>
      <c r="Q61" s="74">
        <v>5000</v>
      </c>
      <c r="R61" s="75">
        <f t="shared" si="28"/>
        <v>5000</v>
      </c>
      <c r="S61" s="74">
        <v>5000</v>
      </c>
      <c r="T61" s="75">
        <f t="shared" si="29"/>
        <v>5000</v>
      </c>
      <c r="U61" s="74">
        <v>9500</v>
      </c>
      <c r="V61" s="75">
        <f t="shared" si="30"/>
        <v>9500</v>
      </c>
      <c r="W61" s="74">
        <v>9500</v>
      </c>
      <c r="X61" s="75">
        <f t="shared" si="31"/>
        <v>9500</v>
      </c>
      <c r="Y61" s="74">
        <v>9500</v>
      </c>
      <c r="Z61" s="75">
        <f t="shared" ref="Z61" si="46">Y61*$F61</f>
        <v>9500</v>
      </c>
      <c r="AA61" s="55"/>
    </row>
    <row r="62" spans="2:27" ht="15" thickBot="1">
      <c r="B62" s="72">
        <v>53</v>
      </c>
      <c r="C62" s="72" t="s">
        <v>35</v>
      </c>
      <c r="D62" s="73" t="s">
        <v>154</v>
      </c>
      <c r="E62" s="72" t="s">
        <v>60</v>
      </c>
      <c r="F62" s="72">
        <v>1</v>
      </c>
      <c r="G62" s="74">
        <v>24500</v>
      </c>
      <c r="H62" s="75">
        <f t="shared" si="23"/>
        <v>24500</v>
      </c>
      <c r="I62" s="74">
        <v>23000</v>
      </c>
      <c r="J62" s="75">
        <f t="shared" si="24"/>
        <v>23000</v>
      </c>
      <c r="K62" s="74">
        <v>23000</v>
      </c>
      <c r="L62" s="75">
        <f t="shared" ref="L62" si="47">K62*$F62</f>
        <v>23000</v>
      </c>
      <c r="M62" s="74">
        <v>12500</v>
      </c>
      <c r="N62" s="75">
        <f t="shared" si="26"/>
        <v>12500</v>
      </c>
      <c r="O62" s="74">
        <v>15000</v>
      </c>
      <c r="P62" s="75">
        <f t="shared" si="27"/>
        <v>15000</v>
      </c>
      <c r="Q62" s="74">
        <v>15000</v>
      </c>
      <c r="R62" s="75">
        <f t="shared" si="28"/>
        <v>15000</v>
      </c>
      <c r="S62" s="74">
        <v>15000</v>
      </c>
      <c r="T62" s="75">
        <f t="shared" si="29"/>
        <v>15000</v>
      </c>
      <c r="U62" s="74">
        <v>28500</v>
      </c>
      <c r="V62" s="75">
        <f t="shared" si="30"/>
        <v>28500</v>
      </c>
      <c r="W62" s="74">
        <v>28500</v>
      </c>
      <c r="X62" s="75">
        <f t="shared" si="31"/>
        <v>28500</v>
      </c>
      <c r="Y62" s="74">
        <v>28500</v>
      </c>
      <c r="Z62" s="75">
        <f t="shared" ref="Z62" si="48">Y62*$F62</f>
        <v>28500</v>
      </c>
      <c r="AA62" s="55"/>
    </row>
    <row r="63" spans="2:27" ht="15" thickBot="1">
      <c r="B63" s="72">
        <v>54</v>
      </c>
      <c r="C63" s="72" t="s">
        <v>35</v>
      </c>
      <c r="D63" s="73" t="s">
        <v>155</v>
      </c>
      <c r="E63" s="72" t="s">
        <v>60</v>
      </c>
      <c r="F63" s="72">
        <v>6</v>
      </c>
      <c r="G63" s="74">
        <v>500</v>
      </c>
      <c r="H63" s="75">
        <f t="shared" si="23"/>
        <v>3000</v>
      </c>
      <c r="I63" s="74">
        <v>500</v>
      </c>
      <c r="J63" s="75">
        <f t="shared" si="24"/>
        <v>3000</v>
      </c>
      <c r="K63" s="74">
        <v>200</v>
      </c>
      <c r="L63" s="75">
        <f t="shared" ref="L63" si="49">K63*$F63</f>
        <v>1200</v>
      </c>
      <c r="M63" s="74">
        <v>4500</v>
      </c>
      <c r="N63" s="75">
        <f t="shared" si="26"/>
        <v>27000</v>
      </c>
      <c r="O63" s="74">
        <v>250</v>
      </c>
      <c r="P63" s="75">
        <f t="shared" si="27"/>
        <v>1500</v>
      </c>
      <c r="Q63" s="74">
        <v>250</v>
      </c>
      <c r="R63" s="75">
        <f t="shared" si="28"/>
        <v>1500</v>
      </c>
      <c r="S63" s="74">
        <v>250</v>
      </c>
      <c r="T63" s="75">
        <f t="shared" si="29"/>
        <v>1500</v>
      </c>
      <c r="U63" s="74">
        <v>120</v>
      </c>
      <c r="V63" s="75">
        <f t="shared" si="30"/>
        <v>720</v>
      </c>
      <c r="W63" s="74">
        <v>120</v>
      </c>
      <c r="X63" s="75">
        <f t="shared" si="31"/>
        <v>720</v>
      </c>
      <c r="Y63" s="74">
        <v>120</v>
      </c>
      <c r="Z63" s="75">
        <f t="shared" ref="Z63" si="50">Y63*$F63</f>
        <v>720</v>
      </c>
      <c r="AA63" s="55"/>
    </row>
    <row r="64" spans="2:27" ht="15" thickBot="1">
      <c r="B64" s="72">
        <v>55</v>
      </c>
      <c r="C64" s="72" t="s">
        <v>35</v>
      </c>
      <c r="D64" s="73" t="s">
        <v>156</v>
      </c>
      <c r="E64" s="72" t="s">
        <v>60</v>
      </c>
      <c r="F64" s="72">
        <v>2</v>
      </c>
      <c r="G64" s="74">
        <v>1000</v>
      </c>
      <c r="H64" s="75">
        <f t="shared" si="23"/>
        <v>2000</v>
      </c>
      <c r="I64" s="74">
        <v>1000</v>
      </c>
      <c r="J64" s="75">
        <f t="shared" si="24"/>
        <v>2000</v>
      </c>
      <c r="K64" s="74">
        <v>500</v>
      </c>
      <c r="L64" s="75">
        <f t="shared" ref="L64" si="51">K64*$F64</f>
        <v>1000</v>
      </c>
      <c r="M64" s="74">
        <v>3600</v>
      </c>
      <c r="N64" s="75">
        <f t="shared" si="26"/>
        <v>7200</v>
      </c>
      <c r="O64" s="74">
        <v>500</v>
      </c>
      <c r="P64" s="75">
        <f t="shared" si="27"/>
        <v>1000</v>
      </c>
      <c r="Q64" s="74">
        <v>500</v>
      </c>
      <c r="R64" s="75">
        <f t="shared" si="28"/>
        <v>1000</v>
      </c>
      <c r="S64" s="74">
        <v>500</v>
      </c>
      <c r="T64" s="75">
        <f t="shared" si="29"/>
        <v>1000</v>
      </c>
      <c r="U64" s="74">
        <v>500</v>
      </c>
      <c r="V64" s="75">
        <f t="shared" si="30"/>
        <v>1000</v>
      </c>
      <c r="W64" s="74">
        <v>500</v>
      </c>
      <c r="X64" s="75">
        <f t="shared" si="31"/>
        <v>1000</v>
      </c>
      <c r="Y64" s="74">
        <v>500</v>
      </c>
      <c r="Z64" s="75">
        <f t="shared" ref="Z64" si="52">Y64*$F64</f>
        <v>1000</v>
      </c>
      <c r="AA64" s="55"/>
    </row>
    <row r="65" spans="2:27" ht="15" thickBot="1">
      <c r="B65" s="72">
        <v>56</v>
      </c>
      <c r="C65" s="72" t="s">
        <v>35</v>
      </c>
      <c r="D65" s="73" t="s">
        <v>157</v>
      </c>
      <c r="E65" s="72" t="s">
        <v>60</v>
      </c>
      <c r="F65" s="72">
        <v>1</v>
      </c>
      <c r="G65" s="74">
        <v>7500</v>
      </c>
      <c r="H65" s="75">
        <f t="shared" si="23"/>
        <v>7500</v>
      </c>
      <c r="I65" s="74">
        <v>7500</v>
      </c>
      <c r="J65" s="75">
        <f t="shared" si="24"/>
        <v>7500</v>
      </c>
      <c r="K65" s="74">
        <v>3500</v>
      </c>
      <c r="L65" s="75">
        <f t="shared" ref="L65" si="53">K65*$F65</f>
        <v>3500</v>
      </c>
      <c r="M65" s="74">
        <v>950</v>
      </c>
      <c r="N65" s="75">
        <f t="shared" si="26"/>
        <v>950</v>
      </c>
      <c r="O65" s="74">
        <v>4500</v>
      </c>
      <c r="P65" s="75">
        <f t="shared" si="27"/>
        <v>4500</v>
      </c>
      <c r="Q65" s="74">
        <v>4500</v>
      </c>
      <c r="R65" s="75">
        <f t="shared" si="28"/>
        <v>4500</v>
      </c>
      <c r="S65" s="74">
        <v>4500</v>
      </c>
      <c r="T65" s="75">
        <f t="shared" si="29"/>
        <v>4500</v>
      </c>
      <c r="U65" s="74">
        <v>2500</v>
      </c>
      <c r="V65" s="75">
        <f t="shared" si="30"/>
        <v>2500</v>
      </c>
      <c r="W65" s="74">
        <v>2500</v>
      </c>
      <c r="X65" s="75">
        <f t="shared" si="31"/>
        <v>2500</v>
      </c>
      <c r="Y65" s="74">
        <v>2500</v>
      </c>
      <c r="Z65" s="75">
        <f t="shared" ref="Z65" si="54">Y65*$F65</f>
        <v>2500</v>
      </c>
      <c r="AA65" s="55"/>
    </row>
    <row r="66" spans="2:27" ht="15" thickBot="1">
      <c r="B66" s="72">
        <v>57</v>
      </c>
      <c r="C66" s="72" t="s">
        <v>35</v>
      </c>
      <c r="D66" s="73" t="s">
        <v>158</v>
      </c>
      <c r="E66" s="72" t="s">
        <v>60</v>
      </c>
      <c r="F66" s="72">
        <v>1</v>
      </c>
      <c r="G66" s="74">
        <v>3000</v>
      </c>
      <c r="H66" s="75">
        <f t="shared" si="23"/>
        <v>3000</v>
      </c>
      <c r="I66" s="74">
        <v>3000</v>
      </c>
      <c r="J66" s="75">
        <f t="shared" si="24"/>
        <v>3000</v>
      </c>
      <c r="K66" s="74">
        <v>2000</v>
      </c>
      <c r="L66" s="75">
        <f t="shared" ref="L66" si="55">K66*$F66</f>
        <v>2000</v>
      </c>
      <c r="M66" s="74">
        <v>950</v>
      </c>
      <c r="N66" s="75">
        <f t="shared" si="26"/>
        <v>950</v>
      </c>
      <c r="O66" s="74">
        <v>2000</v>
      </c>
      <c r="P66" s="75">
        <f t="shared" si="27"/>
        <v>2000</v>
      </c>
      <c r="Q66" s="74">
        <v>2000</v>
      </c>
      <c r="R66" s="75">
        <f t="shared" si="28"/>
        <v>2000</v>
      </c>
      <c r="S66" s="74">
        <v>2000</v>
      </c>
      <c r="T66" s="75">
        <f t="shared" si="29"/>
        <v>2000</v>
      </c>
      <c r="U66" s="74">
        <v>6500</v>
      </c>
      <c r="V66" s="75">
        <f t="shared" si="30"/>
        <v>6500</v>
      </c>
      <c r="W66" s="74">
        <v>6500</v>
      </c>
      <c r="X66" s="75">
        <f t="shared" si="31"/>
        <v>6500</v>
      </c>
      <c r="Y66" s="74">
        <v>6500</v>
      </c>
      <c r="Z66" s="75">
        <f t="shared" ref="Z66" si="56">Y66*$F66</f>
        <v>6500</v>
      </c>
      <c r="AA66" s="55"/>
    </row>
    <row r="67" spans="2:27" ht="15" thickBot="1">
      <c r="B67" s="72">
        <v>58</v>
      </c>
      <c r="C67" s="72" t="s">
        <v>35</v>
      </c>
      <c r="D67" s="73" t="s">
        <v>159</v>
      </c>
      <c r="E67" s="72" t="s">
        <v>160</v>
      </c>
      <c r="F67" s="72">
        <v>1</v>
      </c>
      <c r="G67" s="74">
        <v>45500</v>
      </c>
      <c r="H67" s="75">
        <f t="shared" si="23"/>
        <v>45500</v>
      </c>
      <c r="I67" s="74">
        <v>39000</v>
      </c>
      <c r="J67" s="75">
        <f t="shared" si="24"/>
        <v>39000</v>
      </c>
      <c r="K67" s="74">
        <v>25000</v>
      </c>
      <c r="L67" s="75">
        <f t="shared" ref="L67" si="57">K67*$F67</f>
        <v>25000</v>
      </c>
      <c r="M67" s="74">
        <v>45000</v>
      </c>
      <c r="N67" s="75">
        <f t="shared" si="26"/>
        <v>45000</v>
      </c>
      <c r="O67" s="74">
        <v>25000</v>
      </c>
      <c r="P67" s="75">
        <f t="shared" si="27"/>
        <v>25000</v>
      </c>
      <c r="Q67" s="74">
        <v>25000</v>
      </c>
      <c r="R67" s="75">
        <f t="shared" si="28"/>
        <v>25000</v>
      </c>
      <c r="S67" s="74">
        <v>25000</v>
      </c>
      <c r="T67" s="75">
        <f t="shared" si="29"/>
        <v>25000</v>
      </c>
      <c r="U67" s="74">
        <v>125000</v>
      </c>
      <c r="V67" s="75">
        <f t="shared" si="30"/>
        <v>125000</v>
      </c>
      <c r="W67" s="74">
        <v>45000</v>
      </c>
      <c r="X67" s="75">
        <f t="shared" si="31"/>
        <v>45000</v>
      </c>
      <c r="Y67" s="74">
        <v>45000</v>
      </c>
      <c r="Z67" s="75">
        <f t="shared" ref="Z67" si="58">Y67*$F67</f>
        <v>45000</v>
      </c>
      <c r="AA67" s="55"/>
    </row>
    <row r="68" spans="2:27" ht="15" thickBot="1">
      <c r="B68" s="72">
        <v>59</v>
      </c>
      <c r="C68" s="72">
        <v>26</v>
      </c>
      <c r="D68" s="73" t="s">
        <v>162</v>
      </c>
      <c r="E68" s="72" t="s">
        <v>35</v>
      </c>
      <c r="F68" s="72" t="s">
        <v>35</v>
      </c>
      <c r="G68" s="72"/>
      <c r="H68" s="72"/>
      <c r="I68" s="72"/>
      <c r="J68" s="72"/>
      <c r="K68" s="72"/>
      <c r="L68" s="72"/>
      <c r="M68" s="72"/>
      <c r="N68" s="72"/>
      <c r="O68" s="72"/>
      <c r="P68" s="72"/>
      <c r="Q68" s="72"/>
      <c r="R68" s="72"/>
      <c r="S68" s="72"/>
      <c r="T68" s="72"/>
      <c r="U68" s="72"/>
      <c r="V68" s="72"/>
      <c r="W68" s="72"/>
      <c r="X68" s="72"/>
      <c r="Y68" s="72"/>
      <c r="Z68" s="72"/>
      <c r="AA68" s="55"/>
    </row>
    <row r="69" spans="2:27" ht="15" thickBot="1">
      <c r="B69" s="72">
        <v>60</v>
      </c>
      <c r="C69" s="72" t="s">
        <v>35</v>
      </c>
      <c r="D69" s="73" t="s">
        <v>163</v>
      </c>
      <c r="E69" s="72" t="s">
        <v>60</v>
      </c>
      <c r="F69" s="72">
        <v>1</v>
      </c>
      <c r="G69" s="74">
        <v>204000</v>
      </c>
      <c r="H69" s="75">
        <f>G69*$F69</f>
        <v>204000</v>
      </c>
      <c r="I69" s="74">
        <v>204000</v>
      </c>
      <c r="J69" s="75">
        <f>I69*$F69</f>
        <v>204000</v>
      </c>
      <c r="K69" s="74">
        <v>38500</v>
      </c>
      <c r="L69" s="75">
        <f>K69*$F69</f>
        <v>38500</v>
      </c>
      <c r="M69" s="74">
        <v>135000</v>
      </c>
      <c r="N69" s="75">
        <f t="shared" ref="N69:N73" si="59">M69*$F69</f>
        <v>135000</v>
      </c>
      <c r="O69" s="74">
        <v>95000</v>
      </c>
      <c r="P69" s="75">
        <f t="shared" ref="P69:P73" si="60">O69*$F69</f>
        <v>95000</v>
      </c>
      <c r="Q69" s="74">
        <v>95000</v>
      </c>
      <c r="R69" s="75">
        <f t="shared" ref="R69:R73" si="61">Q69*$F69</f>
        <v>95000</v>
      </c>
      <c r="S69" s="74">
        <v>95000</v>
      </c>
      <c r="T69" s="75">
        <f t="shared" ref="T69:T73" si="62">S69*$F69</f>
        <v>95000</v>
      </c>
      <c r="U69" s="74">
        <v>38500</v>
      </c>
      <c r="V69" s="75">
        <f t="shared" ref="V69:V73" si="63">U69*$F69</f>
        <v>38500</v>
      </c>
      <c r="W69" s="74">
        <v>38500</v>
      </c>
      <c r="X69" s="75">
        <f>W69*$F69</f>
        <v>38500</v>
      </c>
      <c r="Y69" s="74">
        <v>38500</v>
      </c>
      <c r="Z69" s="75">
        <f>Y69*$F69</f>
        <v>38500</v>
      </c>
      <c r="AA69" s="55"/>
    </row>
    <row r="70" spans="2:27" ht="15" thickBot="1">
      <c r="B70" s="72">
        <v>61</v>
      </c>
      <c r="C70" s="72" t="s">
        <v>35</v>
      </c>
      <c r="D70" s="73" t="s">
        <v>164</v>
      </c>
      <c r="E70" s="72" t="s">
        <v>144</v>
      </c>
      <c r="F70" s="72">
        <v>55</v>
      </c>
      <c r="G70" s="74">
        <v>1250</v>
      </c>
      <c r="H70" s="75">
        <f>G70*$F70</f>
        <v>68750</v>
      </c>
      <c r="I70" s="74">
        <v>1250</v>
      </c>
      <c r="J70" s="75">
        <f>I70*$F70</f>
        <v>68750</v>
      </c>
      <c r="K70" s="74">
        <v>1050</v>
      </c>
      <c r="L70" s="75">
        <f>K70*$F70</f>
        <v>57750</v>
      </c>
      <c r="M70" s="74">
        <v>2650</v>
      </c>
      <c r="N70" s="75">
        <f t="shared" si="59"/>
        <v>145750</v>
      </c>
      <c r="O70" s="74">
        <v>1050</v>
      </c>
      <c r="P70" s="75">
        <f t="shared" si="60"/>
        <v>57750</v>
      </c>
      <c r="Q70" s="74">
        <v>1050</v>
      </c>
      <c r="R70" s="75">
        <f t="shared" si="61"/>
        <v>57750</v>
      </c>
      <c r="S70" s="74">
        <v>1050</v>
      </c>
      <c r="T70" s="75">
        <f t="shared" si="62"/>
        <v>57750</v>
      </c>
      <c r="U70" s="74">
        <v>1850</v>
      </c>
      <c r="V70" s="75">
        <f t="shared" si="63"/>
        <v>101750</v>
      </c>
      <c r="W70" s="74">
        <v>1650</v>
      </c>
      <c r="X70" s="75">
        <f>W70*$F70</f>
        <v>90750</v>
      </c>
      <c r="Y70" s="74">
        <v>1650</v>
      </c>
      <c r="Z70" s="75">
        <f>Y70*$F70</f>
        <v>90750</v>
      </c>
      <c r="AA70" s="55"/>
    </row>
    <row r="71" spans="2:27" ht="15" thickBot="1">
      <c r="B71" s="72">
        <v>62</v>
      </c>
      <c r="C71" s="72" t="s">
        <v>35</v>
      </c>
      <c r="D71" s="73" t="s">
        <v>166</v>
      </c>
      <c r="E71" s="72" t="s">
        <v>144</v>
      </c>
      <c r="F71" s="72">
        <v>180</v>
      </c>
      <c r="G71" s="74">
        <v>1250</v>
      </c>
      <c r="H71" s="75">
        <f>G71*$F71</f>
        <v>225000</v>
      </c>
      <c r="I71" s="74">
        <v>1250</v>
      </c>
      <c r="J71" s="75">
        <f>I71*$F71</f>
        <v>225000</v>
      </c>
      <c r="K71" s="74">
        <v>550</v>
      </c>
      <c r="L71" s="75">
        <f>K71*$F71</f>
        <v>99000</v>
      </c>
      <c r="M71" s="74">
        <v>380</v>
      </c>
      <c r="N71" s="75">
        <f t="shared" si="59"/>
        <v>68400</v>
      </c>
      <c r="O71" s="74">
        <v>450</v>
      </c>
      <c r="P71" s="75">
        <f t="shared" si="60"/>
        <v>81000</v>
      </c>
      <c r="Q71" s="74">
        <v>450</v>
      </c>
      <c r="R71" s="75">
        <f t="shared" si="61"/>
        <v>81000</v>
      </c>
      <c r="S71" s="74">
        <v>450</v>
      </c>
      <c r="T71" s="75">
        <f t="shared" si="62"/>
        <v>81000</v>
      </c>
      <c r="U71" s="74">
        <v>1250</v>
      </c>
      <c r="V71" s="75">
        <f t="shared" si="63"/>
        <v>225000</v>
      </c>
      <c r="W71" s="74">
        <v>1050</v>
      </c>
      <c r="X71" s="75">
        <f>W71*$F71</f>
        <v>189000</v>
      </c>
      <c r="Y71" s="74">
        <v>1050</v>
      </c>
      <c r="Z71" s="75">
        <f>Y71*$F71</f>
        <v>189000</v>
      </c>
      <c r="AA71" s="55"/>
    </row>
    <row r="72" spans="2:27" ht="15" thickBot="1">
      <c r="B72" s="72">
        <v>63</v>
      </c>
      <c r="C72" s="72" t="s">
        <v>35</v>
      </c>
      <c r="D72" s="73" t="s">
        <v>168</v>
      </c>
      <c r="E72" s="72" t="s">
        <v>60</v>
      </c>
      <c r="F72" s="72">
        <v>1</v>
      </c>
      <c r="G72" s="74">
        <v>481000</v>
      </c>
      <c r="H72" s="75">
        <f>G72*$F72</f>
        <v>481000</v>
      </c>
      <c r="I72" s="74">
        <v>481000</v>
      </c>
      <c r="J72" s="75">
        <f>I72*$F72</f>
        <v>481000</v>
      </c>
      <c r="K72" s="74">
        <v>264374</v>
      </c>
      <c r="L72" s="75">
        <f>K72*$F72</f>
        <v>264374</v>
      </c>
      <c r="M72" s="74">
        <v>225000</v>
      </c>
      <c r="N72" s="75">
        <f t="shared" si="59"/>
        <v>225000</v>
      </c>
      <c r="O72" s="74">
        <v>325000</v>
      </c>
      <c r="P72" s="75">
        <f t="shared" si="60"/>
        <v>325000</v>
      </c>
      <c r="Q72" s="74">
        <v>295000</v>
      </c>
      <c r="R72" s="75">
        <f t="shared" si="61"/>
        <v>295000</v>
      </c>
      <c r="S72" s="74">
        <v>295000</v>
      </c>
      <c r="T72" s="75">
        <f t="shared" si="62"/>
        <v>295000</v>
      </c>
      <c r="U72" s="74">
        <v>315000</v>
      </c>
      <c r="V72" s="75">
        <f t="shared" si="63"/>
        <v>315000</v>
      </c>
      <c r="W72" s="74">
        <v>275000</v>
      </c>
      <c r="X72" s="75">
        <f>W72*$F72</f>
        <v>275000</v>
      </c>
      <c r="Y72" s="74">
        <v>275000</v>
      </c>
      <c r="Z72" s="75">
        <f>Y72*$F72</f>
        <v>275000</v>
      </c>
      <c r="AA72" s="55"/>
    </row>
    <row r="73" spans="2:27" ht="15" thickBot="1">
      <c r="B73" s="72">
        <v>64</v>
      </c>
      <c r="C73" s="72" t="s">
        <v>35</v>
      </c>
      <c r="D73" s="73" t="s">
        <v>169</v>
      </c>
      <c r="E73" s="72" t="s">
        <v>60</v>
      </c>
      <c r="F73" s="72">
        <v>1</v>
      </c>
      <c r="G73" s="74">
        <v>214500</v>
      </c>
      <c r="H73" s="75">
        <f>G73*$F73</f>
        <v>214500</v>
      </c>
      <c r="I73" s="74">
        <v>214500</v>
      </c>
      <c r="J73" s="75">
        <f>I73*$F73</f>
        <v>214500</v>
      </c>
      <c r="K73" s="74">
        <v>132157</v>
      </c>
      <c r="L73" s="75">
        <f>K73*$F73</f>
        <v>132157</v>
      </c>
      <c r="M73" s="74">
        <v>95000</v>
      </c>
      <c r="N73" s="75">
        <f t="shared" si="59"/>
        <v>95000</v>
      </c>
      <c r="O73" s="74">
        <v>185000</v>
      </c>
      <c r="P73" s="75">
        <f t="shared" si="60"/>
        <v>185000</v>
      </c>
      <c r="Q73" s="74">
        <v>185000</v>
      </c>
      <c r="R73" s="75">
        <f t="shared" si="61"/>
        <v>185000</v>
      </c>
      <c r="S73" s="74">
        <v>185000</v>
      </c>
      <c r="T73" s="75">
        <f t="shared" si="62"/>
        <v>185000</v>
      </c>
      <c r="U73" s="74">
        <v>185000</v>
      </c>
      <c r="V73" s="75">
        <f t="shared" si="63"/>
        <v>185000</v>
      </c>
      <c r="W73" s="74">
        <v>185000</v>
      </c>
      <c r="X73" s="75">
        <f>W73*$F73</f>
        <v>185000</v>
      </c>
      <c r="Y73" s="74">
        <v>185000</v>
      </c>
      <c r="Z73" s="75">
        <f>Y73*$F73</f>
        <v>185000</v>
      </c>
      <c r="AA73" s="55"/>
    </row>
    <row r="74" spans="2:27" ht="15" thickBot="1">
      <c r="B74" s="72">
        <v>65</v>
      </c>
      <c r="C74" s="72" t="s">
        <v>35</v>
      </c>
      <c r="D74" s="73" t="s">
        <v>170</v>
      </c>
      <c r="E74" s="72" t="s">
        <v>35</v>
      </c>
      <c r="F74" s="72" t="s">
        <v>35</v>
      </c>
      <c r="G74" s="72"/>
      <c r="H74" s="72"/>
      <c r="I74" s="72"/>
      <c r="J74" s="72"/>
      <c r="K74" s="72"/>
      <c r="L74" s="72"/>
      <c r="M74" s="72"/>
      <c r="N74" s="72"/>
      <c r="O74" s="72"/>
      <c r="P74" s="72"/>
      <c r="Q74" s="72"/>
      <c r="R74" s="72"/>
      <c r="S74" s="72"/>
      <c r="T74" s="72"/>
      <c r="U74" s="72"/>
      <c r="V74" s="72"/>
      <c r="W74" s="72"/>
      <c r="X74" s="72"/>
      <c r="Y74" s="72"/>
      <c r="Z74" s="72"/>
      <c r="AA74" s="55"/>
    </row>
    <row r="75" spans="2:27" ht="15" thickBot="1">
      <c r="B75" s="72">
        <v>66</v>
      </c>
      <c r="C75" s="72" t="s">
        <v>35</v>
      </c>
      <c r="D75" s="73" t="s">
        <v>171</v>
      </c>
      <c r="E75" s="72" t="s">
        <v>71</v>
      </c>
      <c r="F75" s="72">
        <v>350</v>
      </c>
      <c r="G75" s="74">
        <v>550</v>
      </c>
      <c r="H75" s="75">
        <f t="shared" ref="H75:H85" si="64">G75*$F75</f>
        <v>192500</v>
      </c>
      <c r="I75" s="74">
        <v>550</v>
      </c>
      <c r="J75" s="75">
        <f t="shared" ref="J75:J85" si="65">I75*$F75</f>
        <v>192500</v>
      </c>
      <c r="K75" s="74">
        <v>550</v>
      </c>
      <c r="L75" s="75">
        <f t="shared" ref="L75" si="66">K75*$F75</f>
        <v>192500</v>
      </c>
      <c r="M75" s="74">
        <v>550</v>
      </c>
      <c r="N75" s="75">
        <f t="shared" ref="N75:N85" si="67">M75*$F75</f>
        <v>192500</v>
      </c>
      <c r="O75" s="74">
        <v>850</v>
      </c>
      <c r="P75" s="75">
        <f t="shared" ref="P75:P85" si="68">O75*$F75</f>
        <v>297500</v>
      </c>
      <c r="Q75" s="74">
        <v>850</v>
      </c>
      <c r="R75" s="75">
        <f t="shared" ref="R75:R85" si="69">Q75*$F75</f>
        <v>297500</v>
      </c>
      <c r="S75" s="74">
        <v>850</v>
      </c>
      <c r="T75" s="75">
        <f t="shared" ref="T75:T85" si="70">S75*$F75</f>
        <v>297500</v>
      </c>
      <c r="U75" s="74">
        <v>950</v>
      </c>
      <c r="V75" s="75">
        <f t="shared" ref="V75:V85" si="71">U75*$F75</f>
        <v>332500</v>
      </c>
      <c r="W75" s="74">
        <v>850</v>
      </c>
      <c r="X75" s="75">
        <f t="shared" ref="X75:X85" si="72">W75*$F75</f>
        <v>297500</v>
      </c>
      <c r="Y75" s="74">
        <v>850</v>
      </c>
      <c r="Z75" s="75">
        <f t="shared" ref="Z75" si="73">Y75*$F75</f>
        <v>297500</v>
      </c>
      <c r="AA75" s="55"/>
    </row>
    <row r="76" spans="2:27" ht="15" thickBot="1">
      <c r="B76" s="72">
        <v>67</v>
      </c>
      <c r="C76" s="72" t="s">
        <v>35</v>
      </c>
      <c r="D76" s="73" t="s">
        <v>172</v>
      </c>
      <c r="E76" s="72" t="s">
        <v>66</v>
      </c>
      <c r="F76" s="72">
        <v>350</v>
      </c>
      <c r="G76" s="74">
        <v>350</v>
      </c>
      <c r="H76" s="75">
        <f t="shared" si="64"/>
        <v>122500</v>
      </c>
      <c r="I76" s="74">
        <v>350</v>
      </c>
      <c r="J76" s="75">
        <f t="shared" si="65"/>
        <v>122500</v>
      </c>
      <c r="K76" s="74">
        <v>275</v>
      </c>
      <c r="L76" s="75">
        <f t="shared" ref="L76" si="74">K76*$F76</f>
        <v>96250</v>
      </c>
      <c r="M76" s="74">
        <v>285</v>
      </c>
      <c r="N76" s="75">
        <f t="shared" si="67"/>
        <v>99750</v>
      </c>
      <c r="O76" s="74">
        <v>450</v>
      </c>
      <c r="P76" s="75">
        <f t="shared" si="68"/>
        <v>157500</v>
      </c>
      <c r="Q76" s="74">
        <v>450</v>
      </c>
      <c r="R76" s="75">
        <f t="shared" si="69"/>
        <v>157500</v>
      </c>
      <c r="S76" s="74">
        <v>450</v>
      </c>
      <c r="T76" s="75">
        <f t="shared" si="70"/>
        <v>157500</v>
      </c>
      <c r="U76" s="74">
        <v>260</v>
      </c>
      <c r="V76" s="75">
        <f t="shared" si="71"/>
        <v>91000</v>
      </c>
      <c r="W76" s="74">
        <v>260</v>
      </c>
      <c r="X76" s="75">
        <f t="shared" si="72"/>
        <v>91000</v>
      </c>
      <c r="Y76" s="74">
        <v>260</v>
      </c>
      <c r="Z76" s="75">
        <f t="shared" ref="Z76" si="75">Y76*$F76</f>
        <v>91000</v>
      </c>
      <c r="AA76" s="55"/>
    </row>
    <row r="77" spans="2:27" ht="15" thickBot="1">
      <c r="B77" s="72">
        <v>68</v>
      </c>
      <c r="C77" s="72" t="s">
        <v>35</v>
      </c>
      <c r="D77" s="73" t="s">
        <v>173</v>
      </c>
      <c r="E77" s="72" t="s">
        <v>66</v>
      </c>
      <c r="F77" s="72">
        <v>100</v>
      </c>
      <c r="G77" s="74">
        <v>55</v>
      </c>
      <c r="H77" s="75">
        <f t="shared" si="64"/>
        <v>5500</v>
      </c>
      <c r="I77" s="74">
        <v>55</v>
      </c>
      <c r="J77" s="75">
        <f t="shared" si="65"/>
        <v>5500</v>
      </c>
      <c r="K77" s="74">
        <v>45</v>
      </c>
      <c r="L77" s="75">
        <f t="shared" ref="L77" si="76">K77*$F77</f>
        <v>4500</v>
      </c>
      <c r="M77" s="74">
        <v>45</v>
      </c>
      <c r="N77" s="75">
        <f t="shared" si="67"/>
        <v>4500</v>
      </c>
      <c r="O77" s="74">
        <v>310</v>
      </c>
      <c r="P77" s="75">
        <f t="shared" si="68"/>
        <v>31000</v>
      </c>
      <c r="Q77" s="74">
        <v>310</v>
      </c>
      <c r="R77" s="75">
        <f t="shared" si="69"/>
        <v>31000</v>
      </c>
      <c r="S77" s="74">
        <v>310</v>
      </c>
      <c r="T77" s="75">
        <f t="shared" si="70"/>
        <v>31000</v>
      </c>
      <c r="U77" s="74">
        <v>85</v>
      </c>
      <c r="V77" s="75">
        <f t="shared" si="71"/>
        <v>8500</v>
      </c>
      <c r="W77" s="74">
        <v>75</v>
      </c>
      <c r="X77" s="75">
        <f t="shared" si="72"/>
        <v>7500</v>
      </c>
      <c r="Y77" s="74">
        <v>75</v>
      </c>
      <c r="Z77" s="75">
        <f t="shared" ref="Z77" si="77">Y77*$F77</f>
        <v>7500</v>
      </c>
      <c r="AA77" s="55"/>
    </row>
    <row r="78" spans="2:27" ht="15" thickBot="1">
      <c r="B78" s="72">
        <v>69</v>
      </c>
      <c r="C78" s="72" t="s">
        <v>35</v>
      </c>
      <c r="D78" s="73" t="s">
        <v>175</v>
      </c>
      <c r="E78" s="72" t="s">
        <v>71</v>
      </c>
      <c r="F78" s="72">
        <v>135</v>
      </c>
      <c r="G78" s="74">
        <v>355</v>
      </c>
      <c r="H78" s="75">
        <f t="shared" si="64"/>
        <v>47925</v>
      </c>
      <c r="I78" s="74">
        <v>355</v>
      </c>
      <c r="J78" s="75">
        <f t="shared" si="65"/>
        <v>47925</v>
      </c>
      <c r="K78" s="74">
        <v>280.5</v>
      </c>
      <c r="L78" s="75">
        <f t="shared" ref="L78" si="78">K78*$F78</f>
        <v>37867.5</v>
      </c>
      <c r="M78" s="74">
        <v>235</v>
      </c>
      <c r="N78" s="75">
        <f t="shared" si="67"/>
        <v>31725</v>
      </c>
      <c r="O78" s="74">
        <v>450</v>
      </c>
      <c r="P78" s="75">
        <f t="shared" si="68"/>
        <v>60750</v>
      </c>
      <c r="Q78" s="74">
        <v>450</v>
      </c>
      <c r="R78" s="75">
        <f t="shared" si="69"/>
        <v>60750</v>
      </c>
      <c r="S78" s="74">
        <v>450</v>
      </c>
      <c r="T78" s="75">
        <f t="shared" si="70"/>
        <v>60750</v>
      </c>
      <c r="U78" s="74">
        <v>325</v>
      </c>
      <c r="V78" s="75">
        <f t="shared" si="71"/>
        <v>43875</v>
      </c>
      <c r="W78" s="74">
        <v>325</v>
      </c>
      <c r="X78" s="75">
        <f t="shared" si="72"/>
        <v>43875</v>
      </c>
      <c r="Y78" s="74">
        <v>325</v>
      </c>
      <c r="Z78" s="75">
        <f t="shared" ref="Z78" si="79">Y78*$F78</f>
        <v>43875</v>
      </c>
      <c r="AA78" s="55"/>
    </row>
    <row r="79" spans="2:27" ht="15" thickBot="1">
      <c r="B79" s="72">
        <v>70</v>
      </c>
      <c r="C79" s="72" t="s">
        <v>35</v>
      </c>
      <c r="D79" s="73" t="s">
        <v>177</v>
      </c>
      <c r="E79" s="72" t="s">
        <v>71</v>
      </c>
      <c r="F79" s="72">
        <v>300</v>
      </c>
      <c r="G79" s="74">
        <v>1850</v>
      </c>
      <c r="H79" s="75">
        <f t="shared" si="64"/>
        <v>555000</v>
      </c>
      <c r="I79" s="74">
        <v>1850</v>
      </c>
      <c r="J79" s="75">
        <f t="shared" si="65"/>
        <v>555000</v>
      </c>
      <c r="K79" s="74">
        <v>1250</v>
      </c>
      <c r="L79" s="75">
        <f t="shared" ref="L79" si="80">K79*$F79</f>
        <v>375000</v>
      </c>
      <c r="M79" s="74">
        <v>475</v>
      </c>
      <c r="N79" s="75">
        <f t="shared" si="67"/>
        <v>142500</v>
      </c>
      <c r="O79" s="74">
        <v>850</v>
      </c>
      <c r="P79" s="75">
        <f t="shared" si="68"/>
        <v>255000</v>
      </c>
      <c r="Q79" s="74">
        <v>850</v>
      </c>
      <c r="R79" s="75">
        <f t="shared" si="69"/>
        <v>255000</v>
      </c>
      <c r="S79" s="74">
        <v>850</v>
      </c>
      <c r="T79" s="75">
        <f t="shared" si="70"/>
        <v>255000</v>
      </c>
      <c r="U79" s="74">
        <v>1250</v>
      </c>
      <c r="V79" s="75">
        <f t="shared" si="71"/>
        <v>375000</v>
      </c>
      <c r="W79" s="74">
        <v>1250</v>
      </c>
      <c r="X79" s="75">
        <f t="shared" si="72"/>
        <v>375000</v>
      </c>
      <c r="Y79" s="74">
        <v>1250</v>
      </c>
      <c r="Z79" s="75">
        <f t="shared" ref="Z79" si="81">Y79*$F79</f>
        <v>375000</v>
      </c>
      <c r="AA79" s="55"/>
    </row>
    <row r="80" spans="2:27" ht="15" thickBot="1">
      <c r="B80" s="72">
        <v>71</v>
      </c>
      <c r="C80" s="72" t="s">
        <v>35</v>
      </c>
      <c r="D80" s="73" t="s">
        <v>179</v>
      </c>
      <c r="E80" s="72" t="s">
        <v>71</v>
      </c>
      <c r="F80" s="72">
        <v>110</v>
      </c>
      <c r="G80" s="74">
        <v>450</v>
      </c>
      <c r="H80" s="75">
        <f t="shared" si="64"/>
        <v>49500</v>
      </c>
      <c r="I80" s="74">
        <v>450</v>
      </c>
      <c r="J80" s="75">
        <f t="shared" si="65"/>
        <v>49500</v>
      </c>
      <c r="K80" s="74">
        <v>451</v>
      </c>
      <c r="L80" s="75">
        <f t="shared" ref="L80" si="82">K80*$F80</f>
        <v>49610</v>
      </c>
      <c r="M80" s="74">
        <v>700</v>
      </c>
      <c r="N80" s="75">
        <f t="shared" si="67"/>
        <v>77000</v>
      </c>
      <c r="O80" s="74">
        <v>1500</v>
      </c>
      <c r="P80" s="75">
        <f t="shared" si="68"/>
        <v>165000</v>
      </c>
      <c r="Q80" s="74">
        <v>1500</v>
      </c>
      <c r="R80" s="75">
        <f t="shared" si="69"/>
        <v>165000</v>
      </c>
      <c r="S80" s="74">
        <v>1500</v>
      </c>
      <c r="T80" s="75">
        <f t="shared" si="70"/>
        <v>165000</v>
      </c>
      <c r="U80" s="74">
        <v>950</v>
      </c>
      <c r="V80" s="75">
        <f t="shared" si="71"/>
        <v>104500</v>
      </c>
      <c r="W80" s="74">
        <v>950</v>
      </c>
      <c r="X80" s="75">
        <f t="shared" si="72"/>
        <v>104500</v>
      </c>
      <c r="Y80" s="74">
        <v>950</v>
      </c>
      <c r="Z80" s="75">
        <f t="shared" ref="Z80" si="83">Y80*$F80</f>
        <v>104500</v>
      </c>
      <c r="AA80" s="55"/>
    </row>
    <row r="81" spans="2:27" ht="15" thickBot="1">
      <c r="B81" s="72">
        <v>72</v>
      </c>
      <c r="C81" s="72" t="s">
        <v>35</v>
      </c>
      <c r="D81" s="73" t="s">
        <v>181</v>
      </c>
      <c r="E81" s="72" t="s">
        <v>71</v>
      </c>
      <c r="F81" s="72">
        <v>50</v>
      </c>
      <c r="G81" s="74">
        <v>1850</v>
      </c>
      <c r="H81" s="75">
        <f t="shared" si="64"/>
        <v>92500</v>
      </c>
      <c r="I81" s="74">
        <v>1850</v>
      </c>
      <c r="J81" s="75">
        <f t="shared" si="65"/>
        <v>92500</v>
      </c>
      <c r="K81" s="74">
        <v>1350</v>
      </c>
      <c r="L81" s="75">
        <f t="shared" ref="L81" si="84">K81*$F81</f>
        <v>67500</v>
      </c>
      <c r="M81" s="74">
        <v>450</v>
      </c>
      <c r="N81" s="75">
        <f t="shared" si="67"/>
        <v>22500</v>
      </c>
      <c r="O81" s="74">
        <v>1750</v>
      </c>
      <c r="P81" s="75">
        <f t="shared" si="68"/>
        <v>87500</v>
      </c>
      <c r="Q81" s="74">
        <v>1750</v>
      </c>
      <c r="R81" s="75">
        <f t="shared" si="69"/>
        <v>87500</v>
      </c>
      <c r="S81" s="74">
        <v>1750</v>
      </c>
      <c r="T81" s="75">
        <f t="shared" si="70"/>
        <v>87500</v>
      </c>
      <c r="U81" s="74">
        <v>180</v>
      </c>
      <c r="V81" s="75">
        <f t="shared" si="71"/>
        <v>9000</v>
      </c>
      <c r="W81" s="74">
        <v>180</v>
      </c>
      <c r="X81" s="75">
        <f t="shared" si="72"/>
        <v>9000</v>
      </c>
      <c r="Y81" s="74">
        <v>180</v>
      </c>
      <c r="Z81" s="75">
        <f t="shared" ref="Z81" si="85">Y81*$F81</f>
        <v>9000</v>
      </c>
      <c r="AA81" s="55"/>
    </row>
    <row r="82" spans="2:27" ht="15" thickBot="1">
      <c r="B82" s="72">
        <v>73</v>
      </c>
      <c r="C82" s="72" t="s">
        <v>35</v>
      </c>
      <c r="D82" s="73" t="s">
        <v>183</v>
      </c>
      <c r="E82" s="72" t="s">
        <v>71</v>
      </c>
      <c r="F82" s="72">
        <v>79.459999999999994</v>
      </c>
      <c r="G82" s="74">
        <v>1250</v>
      </c>
      <c r="H82" s="75">
        <f t="shared" si="64"/>
        <v>99324.999999999985</v>
      </c>
      <c r="I82" s="74">
        <v>1250</v>
      </c>
      <c r="J82" s="75">
        <f t="shared" si="65"/>
        <v>99324.999999999985</v>
      </c>
      <c r="K82" s="74">
        <v>828</v>
      </c>
      <c r="L82" s="75">
        <f t="shared" ref="L82" si="86">K82*$F82</f>
        <v>65792.87999999999</v>
      </c>
      <c r="M82" s="74">
        <v>700</v>
      </c>
      <c r="N82" s="75">
        <f t="shared" si="67"/>
        <v>55621.999999999993</v>
      </c>
      <c r="O82" s="74">
        <v>1500</v>
      </c>
      <c r="P82" s="75">
        <f t="shared" si="68"/>
        <v>119189.99999999999</v>
      </c>
      <c r="Q82" s="74">
        <v>1500</v>
      </c>
      <c r="R82" s="75">
        <f t="shared" si="69"/>
        <v>119189.99999999999</v>
      </c>
      <c r="S82" s="74">
        <v>1500</v>
      </c>
      <c r="T82" s="75">
        <f t="shared" si="70"/>
        <v>119189.99999999999</v>
      </c>
      <c r="U82" s="74">
        <v>1450</v>
      </c>
      <c r="V82" s="75">
        <f t="shared" si="71"/>
        <v>115216.99999999999</v>
      </c>
      <c r="W82" s="74">
        <v>1450</v>
      </c>
      <c r="X82" s="75">
        <f t="shared" si="72"/>
        <v>115216.99999999999</v>
      </c>
      <c r="Y82" s="74">
        <v>1450</v>
      </c>
      <c r="Z82" s="75">
        <f t="shared" ref="Z82" si="87">Y82*$F82</f>
        <v>115216.99999999999</v>
      </c>
      <c r="AA82" s="55"/>
    </row>
    <row r="83" spans="2:27" ht="15" thickBot="1">
      <c r="B83" s="72">
        <v>74</v>
      </c>
      <c r="C83" s="72" t="s">
        <v>35</v>
      </c>
      <c r="D83" s="73" t="s">
        <v>185</v>
      </c>
      <c r="E83" s="72" t="s">
        <v>71</v>
      </c>
      <c r="F83" s="72">
        <v>100</v>
      </c>
      <c r="G83" s="74">
        <v>805</v>
      </c>
      <c r="H83" s="75">
        <f t="shared" si="64"/>
        <v>80500</v>
      </c>
      <c r="I83" s="74">
        <v>775</v>
      </c>
      <c r="J83" s="75">
        <f t="shared" si="65"/>
        <v>77500</v>
      </c>
      <c r="K83" s="74">
        <v>650</v>
      </c>
      <c r="L83" s="75">
        <f t="shared" ref="L83" si="88">K83*$F83</f>
        <v>65000</v>
      </c>
      <c r="M83" s="74">
        <v>800</v>
      </c>
      <c r="N83" s="75">
        <f t="shared" si="67"/>
        <v>80000</v>
      </c>
      <c r="O83" s="74">
        <v>750</v>
      </c>
      <c r="P83" s="75">
        <f t="shared" si="68"/>
        <v>75000</v>
      </c>
      <c r="Q83" s="74">
        <v>750</v>
      </c>
      <c r="R83" s="75">
        <f t="shared" si="69"/>
        <v>75000</v>
      </c>
      <c r="S83" s="74">
        <v>750</v>
      </c>
      <c r="T83" s="75">
        <f t="shared" si="70"/>
        <v>75000</v>
      </c>
      <c r="U83" s="74">
        <v>775</v>
      </c>
      <c r="V83" s="75">
        <f t="shared" si="71"/>
        <v>77500</v>
      </c>
      <c r="W83" s="74">
        <v>775</v>
      </c>
      <c r="X83" s="75">
        <f t="shared" si="72"/>
        <v>77500</v>
      </c>
      <c r="Y83" s="74">
        <v>775</v>
      </c>
      <c r="Z83" s="75">
        <f t="shared" ref="Z83" si="89">Y83*$F83</f>
        <v>77500</v>
      </c>
      <c r="AA83" s="55"/>
    </row>
    <row r="84" spans="2:27" ht="15" thickBot="1">
      <c r="B84" s="72">
        <v>75</v>
      </c>
      <c r="C84" s="72" t="s">
        <v>35</v>
      </c>
      <c r="D84" s="73" t="s">
        <v>186</v>
      </c>
      <c r="E84" s="72" t="s">
        <v>71</v>
      </c>
      <c r="F84" s="72">
        <v>50</v>
      </c>
      <c r="G84" s="74">
        <v>805</v>
      </c>
      <c r="H84" s="75">
        <f t="shared" si="64"/>
        <v>40250</v>
      </c>
      <c r="I84" s="74">
        <v>775</v>
      </c>
      <c r="J84" s="75">
        <f t="shared" si="65"/>
        <v>38750</v>
      </c>
      <c r="K84" s="74">
        <v>650</v>
      </c>
      <c r="L84" s="75">
        <f t="shared" ref="L84" si="90">K84*$F84</f>
        <v>32500</v>
      </c>
      <c r="M84" s="74">
        <v>2200</v>
      </c>
      <c r="N84" s="75">
        <f t="shared" si="67"/>
        <v>110000</v>
      </c>
      <c r="O84" s="74">
        <v>450</v>
      </c>
      <c r="P84" s="75">
        <f t="shared" si="68"/>
        <v>22500</v>
      </c>
      <c r="Q84" s="74">
        <v>450</v>
      </c>
      <c r="R84" s="75">
        <f t="shared" si="69"/>
        <v>22500</v>
      </c>
      <c r="S84" s="74">
        <v>450</v>
      </c>
      <c r="T84" s="75">
        <f t="shared" si="70"/>
        <v>22500</v>
      </c>
      <c r="U84" s="74">
        <v>775</v>
      </c>
      <c r="V84" s="75">
        <f t="shared" si="71"/>
        <v>38750</v>
      </c>
      <c r="W84" s="74">
        <v>775</v>
      </c>
      <c r="X84" s="75">
        <f t="shared" si="72"/>
        <v>38750</v>
      </c>
      <c r="Y84" s="74">
        <v>775</v>
      </c>
      <c r="Z84" s="75">
        <f t="shared" ref="Z84" si="91">Y84*$F84</f>
        <v>38750</v>
      </c>
      <c r="AA84" s="55"/>
    </row>
    <row r="85" spans="2:27" ht="15" thickBot="1">
      <c r="B85" s="72">
        <v>76</v>
      </c>
      <c r="C85" s="72" t="s">
        <v>35</v>
      </c>
      <c r="D85" s="73" t="s">
        <v>187</v>
      </c>
      <c r="E85" s="72" t="s">
        <v>71</v>
      </c>
      <c r="F85" s="72">
        <v>150</v>
      </c>
      <c r="G85" s="74">
        <v>805</v>
      </c>
      <c r="H85" s="75">
        <f t="shared" si="64"/>
        <v>120750</v>
      </c>
      <c r="I85" s="74">
        <v>775</v>
      </c>
      <c r="J85" s="75">
        <f t="shared" si="65"/>
        <v>116250</v>
      </c>
      <c r="K85" s="74">
        <v>650</v>
      </c>
      <c r="L85" s="75">
        <f t="shared" ref="L85" si="92">K85*$F85</f>
        <v>97500</v>
      </c>
      <c r="M85" s="74">
        <v>235</v>
      </c>
      <c r="N85" s="75">
        <f t="shared" si="67"/>
        <v>35250</v>
      </c>
      <c r="O85" s="74">
        <v>450</v>
      </c>
      <c r="P85" s="75">
        <f t="shared" si="68"/>
        <v>67500</v>
      </c>
      <c r="Q85" s="74">
        <v>450</v>
      </c>
      <c r="R85" s="75">
        <f t="shared" si="69"/>
        <v>67500</v>
      </c>
      <c r="S85" s="74">
        <v>450</v>
      </c>
      <c r="T85" s="75">
        <f t="shared" si="70"/>
        <v>67500</v>
      </c>
      <c r="U85" s="74">
        <v>775</v>
      </c>
      <c r="V85" s="75">
        <f t="shared" si="71"/>
        <v>116250</v>
      </c>
      <c r="W85" s="74">
        <v>775</v>
      </c>
      <c r="X85" s="75">
        <f t="shared" si="72"/>
        <v>116250</v>
      </c>
      <c r="Y85" s="74">
        <v>775</v>
      </c>
      <c r="Z85" s="75">
        <f t="shared" ref="Z85" si="93">Y85*$F85</f>
        <v>116250</v>
      </c>
      <c r="AA85" s="55"/>
    </row>
    <row r="86" spans="2:27" ht="15" thickBot="1">
      <c r="B86" s="72">
        <v>77</v>
      </c>
      <c r="C86" s="72">
        <v>2</v>
      </c>
      <c r="D86" s="73" t="s">
        <v>189</v>
      </c>
      <c r="E86" s="72" t="s">
        <v>35</v>
      </c>
      <c r="F86" s="72" t="s">
        <v>35</v>
      </c>
      <c r="G86" s="72"/>
      <c r="H86" s="72"/>
      <c r="I86" s="72"/>
      <c r="J86" s="72"/>
      <c r="K86" s="72"/>
      <c r="L86" s="72"/>
      <c r="M86" s="72"/>
      <c r="N86" s="72"/>
      <c r="O86" s="72"/>
      <c r="P86" s="72"/>
      <c r="Q86" s="72"/>
      <c r="R86" s="72"/>
      <c r="S86" s="72"/>
      <c r="T86" s="72"/>
      <c r="U86" s="72"/>
      <c r="V86" s="72"/>
      <c r="W86" s="72"/>
      <c r="X86" s="72"/>
      <c r="Y86" s="72"/>
      <c r="Z86" s="72"/>
      <c r="AA86" s="55"/>
    </row>
    <row r="87" spans="2:27" ht="15" thickBot="1">
      <c r="B87" s="72">
        <v>78</v>
      </c>
      <c r="C87" s="72" t="s">
        <v>35</v>
      </c>
      <c r="D87" s="73" t="s">
        <v>190</v>
      </c>
      <c r="E87" s="72" t="s">
        <v>71</v>
      </c>
      <c r="F87" s="72">
        <v>100</v>
      </c>
      <c r="G87" s="74">
        <v>1950</v>
      </c>
      <c r="H87" s="75">
        <f>G87*$F87</f>
        <v>195000</v>
      </c>
      <c r="I87" s="74">
        <v>1750</v>
      </c>
      <c r="J87" s="75">
        <f>I87*$F87</f>
        <v>175000</v>
      </c>
      <c r="K87" s="74">
        <v>1050</v>
      </c>
      <c r="L87" s="75">
        <f>K87*$F87</f>
        <v>105000</v>
      </c>
      <c r="M87" s="74">
        <v>475</v>
      </c>
      <c r="N87" s="75">
        <f t="shared" ref="N87:N89" si="94">M87*$F87</f>
        <v>47500</v>
      </c>
      <c r="O87" s="74">
        <v>1600</v>
      </c>
      <c r="P87" s="75">
        <f t="shared" ref="P87:P89" si="95">O87*$F87</f>
        <v>160000</v>
      </c>
      <c r="Q87" s="74">
        <v>1600</v>
      </c>
      <c r="R87" s="75">
        <f t="shared" ref="R87:R89" si="96">Q87*$F87</f>
        <v>160000</v>
      </c>
      <c r="S87" s="74">
        <v>1600</v>
      </c>
      <c r="T87" s="75">
        <f t="shared" ref="T87:T89" si="97">S87*$F87</f>
        <v>160000</v>
      </c>
      <c r="U87" s="74">
        <v>1250</v>
      </c>
      <c r="V87" s="75">
        <f t="shared" ref="V87:V89" si="98">U87*$F87</f>
        <v>125000</v>
      </c>
      <c r="W87" s="74">
        <v>1150</v>
      </c>
      <c r="X87" s="75">
        <f>W87*$F87</f>
        <v>115000</v>
      </c>
      <c r="Y87" s="74">
        <v>1150</v>
      </c>
      <c r="Z87" s="75">
        <f>Y87*$F87</f>
        <v>115000</v>
      </c>
      <c r="AA87" s="55"/>
    </row>
    <row r="88" spans="2:27" ht="15" thickBot="1">
      <c r="B88" s="72">
        <v>79</v>
      </c>
      <c r="C88" s="72" t="s">
        <v>35</v>
      </c>
      <c r="D88" s="73" t="s">
        <v>191</v>
      </c>
      <c r="E88" s="72" t="s">
        <v>71</v>
      </c>
      <c r="F88" s="72">
        <v>25</v>
      </c>
      <c r="G88" s="74">
        <v>1950</v>
      </c>
      <c r="H88" s="75">
        <f>G88*$F88</f>
        <v>48750</v>
      </c>
      <c r="I88" s="74">
        <v>1750</v>
      </c>
      <c r="J88" s="75">
        <f>I88*$F88</f>
        <v>43750</v>
      </c>
      <c r="K88" s="74">
        <v>1050</v>
      </c>
      <c r="L88" s="75">
        <f>K88*$F88</f>
        <v>26250</v>
      </c>
      <c r="M88" s="74">
        <v>475</v>
      </c>
      <c r="N88" s="75">
        <f t="shared" si="94"/>
        <v>11875</v>
      </c>
      <c r="O88" s="74">
        <v>1600</v>
      </c>
      <c r="P88" s="75">
        <f t="shared" si="95"/>
        <v>40000</v>
      </c>
      <c r="Q88" s="74">
        <v>1600</v>
      </c>
      <c r="R88" s="75">
        <f t="shared" si="96"/>
        <v>40000</v>
      </c>
      <c r="S88" s="74">
        <v>1600</v>
      </c>
      <c r="T88" s="75">
        <f t="shared" si="97"/>
        <v>40000</v>
      </c>
      <c r="U88" s="74">
        <v>1250</v>
      </c>
      <c r="V88" s="75">
        <f t="shared" si="98"/>
        <v>31250</v>
      </c>
      <c r="W88" s="74">
        <v>1250</v>
      </c>
      <c r="X88" s="75">
        <f>W88*$F88</f>
        <v>31250</v>
      </c>
      <c r="Y88" s="74">
        <v>1250</v>
      </c>
      <c r="Z88" s="75">
        <f>Y88*$F88</f>
        <v>31250</v>
      </c>
      <c r="AA88" s="55"/>
    </row>
    <row r="89" spans="2:27" ht="15" thickBot="1">
      <c r="B89" s="72">
        <v>80</v>
      </c>
      <c r="C89" s="72" t="s">
        <v>35</v>
      </c>
      <c r="D89" s="73" t="s">
        <v>193</v>
      </c>
      <c r="E89" s="72" t="s">
        <v>71</v>
      </c>
      <c r="F89" s="72">
        <v>110</v>
      </c>
      <c r="G89" s="74">
        <v>1950</v>
      </c>
      <c r="H89" s="75">
        <f>G89*$F89</f>
        <v>214500</v>
      </c>
      <c r="I89" s="74">
        <v>1750</v>
      </c>
      <c r="J89" s="75">
        <f>I89*$F89</f>
        <v>192500</v>
      </c>
      <c r="K89" s="74">
        <v>1050</v>
      </c>
      <c r="L89" s="75">
        <f>K89*$F89</f>
        <v>115500</v>
      </c>
      <c r="M89" s="74">
        <v>7500</v>
      </c>
      <c r="N89" s="75">
        <f t="shared" si="94"/>
        <v>825000</v>
      </c>
      <c r="O89" s="74">
        <v>1600</v>
      </c>
      <c r="P89" s="75">
        <f t="shared" si="95"/>
        <v>176000</v>
      </c>
      <c r="Q89" s="74">
        <v>1600</v>
      </c>
      <c r="R89" s="75">
        <f t="shared" si="96"/>
        <v>176000</v>
      </c>
      <c r="S89" s="74">
        <v>1600</v>
      </c>
      <c r="T89" s="75">
        <f t="shared" si="97"/>
        <v>176000</v>
      </c>
      <c r="U89" s="74">
        <v>1250</v>
      </c>
      <c r="V89" s="75">
        <f t="shared" si="98"/>
        <v>137500</v>
      </c>
      <c r="W89" s="74">
        <v>1250</v>
      </c>
      <c r="X89" s="75">
        <f>W89*$F89</f>
        <v>137500</v>
      </c>
      <c r="Y89" s="74">
        <v>1250</v>
      </c>
      <c r="Z89" s="75">
        <f>Y89*$F89</f>
        <v>137500</v>
      </c>
      <c r="AA89" s="55"/>
    </row>
    <row r="90" spans="2:27" ht="15" thickBot="1">
      <c r="B90" s="72">
        <v>81</v>
      </c>
      <c r="C90" s="72">
        <v>3</v>
      </c>
      <c r="D90" s="73" t="s">
        <v>195</v>
      </c>
      <c r="E90" s="72" t="s">
        <v>35</v>
      </c>
      <c r="F90" s="72" t="s">
        <v>35</v>
      </c>
      <c r="G90" s="72"/>
      <c r="H90" s="72"/>
      <c r="I90" s="72"/>
      <c r="J90" s="72"/>
      <c r="K90" s="72"/>
      <c r="L90" s="72"/>
      <c r="M90" s="72"/>
      <c r="N90" s="72"/>
      <c r="O90" s="72"/>
      <c r="P90" s="72"/>
      <c r="Q90" s="72"/>
      <c r="R90" s="72"/>
      <c r="S90" s="72"/>
      <c r="T90" s="72"/>
      <c r="U90" s="72"/>
      <c r="V90" s="72"/>
      <c r="W90" s="72"/>
      <c r="X90" s="72"/>
      <c r="Y90" s="72"/>
      <c r="Z90" s="72"/>
      <c r="AA90" s="55"/>
    </row>
    <row r="91" spans="2:27" ht="15" thickBot="1">
      <c r="B91" s="72">
        <v>82</v>
      </c>
      <c r="C91" s="72" t="s">
        <v>35</v>
      </c>
      <c r="D91" s="73" t="s">
        <v>196</v>
      </c>
      <c r="E91" s="72" t="s">
        <v>197</v>
      </c>
      <c r="F91" s="72">
        <v>1</v>
      </c>
      <c r="G91" s="74">
        <v>96340</v>
      </c>
      <c r="H91" s="75">
        <f>G91*$F91</f>
        <v>96340</v>
      </c>
      <c r="I91" s="74">
        <v>96340</v>
      </c>
      <c r="J91" s="75">
        <f>I91*$F91</f>
        <v>96340</v>
      </c>
      <c r="K91" s="74">
        <v>78750</v>
      </c>
      <c r="L91" s="75">
        <f>K91*$F91</f>
        <v>78750</v>
      </c>
      <c r="M91" s="74">
        <v>12000</v>
      </c>
      <c r="N91" s="75">
        <f>M91*$F91</f>
        <v>12000</v>
      </c>
      <c r="O91" s="74">
        <v>175000</v>
      </c>
      <c r="P91" s="75">
        <f>O91*$F91</f>
        <v>175000</v>
      </c>
      <c r="Q91" s="74">
        <v>165000</v>
      </c>
      <c r="R91" s="75">
        <f>Q91*$F91</f>
        <v>165000</v>
      </c>
      <c r="S91" s="74">
        <v>165000</v>
      </c>
      <c r="T91" s="75">
        <f>S91*$F91</f>
        <v>165000</v>
      </c>
      <c r="U91" s="74">
        <v>65000</v>
      </c>
      <c r="V91" s="75">
        <f>U91*$F91</f>
        <v>65000</v>
      </c>
      <c r="W91" s="74">
        <v>45000</v>
      </c>
      <c r="X91" s="75">
        <f>W91*$F91</f>
        <v>45000</v>
      </c>
      <c r="Y91" s="74">
        <v>45000</v>
      </c>
      <c r="Z91" s="75">
        <f>Y91*$F91</f>
        <v>45000</v>
      </c>
      <c r="AA91" s="55"/>
    </row>
    <row r="92" spans="2:27" ht="15" thickBot="1">
      <c r="B92" s="24"/>
      <c r="C92" s="24"/>
      <c r="D92" s="56"/>
      <c r="E92" s="24"/>
      <c r="F92" s="24"/>
      <c r="G92" s="24"/>
      <c r="H92" s="24"/>
      <c r="I92" s="24"/>
      <c r="J92" s="24"/>
      <c r="K92" s="24"/>
      <c r="L92" s="24"/>
      <c r="M92" s="24"/>
      <c r="N92" s="24"/>
      <c r="O92" s="24"/>
      <c r="P92" s="24"/>
      <c r="Q92" s="24"/>
      <c r="R92" s="24"/>
      <c r="S92" s="24"/>
      <c r="T92" s="24"/>
      <c r="U92" s="24"/>
      <c r="V92" s="24"/>
      <c r="W92" s="24"/>
      <c r="X92" s="24"/>
      <c r="Y92" s="24"/>
      <c r="Z92" s="24"/>
      <c r="AA92" s="4"/>
    </row>
  </sheetData>
  <mergeCells count="43">
    <mergeCell ref="Y7:Z7"/>
    <mergeCell ref="K7:L7"/>
    <mergeCell ref="O1:T1"/>
    <mergeCell ref="O2:T2"/>
    <mergeCell ref="O3:T3"/>
    <mergeCell ref="O4:T4"/>
    <mergeCell ref="O5:T5"/>
    <mergeCell ref="O6:T6"/>
    <mergeCell ref="U1:Z1"/>
    <mergeCell ref="U2:Z2"/>
    <mergeCell ref="U3:Z3"/>
    <mergeCell ref="U4:Z4"/>
    <mergeCell ref="U5:Z5"/>
    <mergeCell ref="U6:Z6"/>
    <mergeCell ref="U7:V7"/>
    <mergeCell ref="G1:L1"/>
    <mergeCell ref="G2:L2"/>
    <mergeCell ref="G3:L3"/>
    <mergeCell ref="G4:L4"/>
    <mergeCell ref="G5:L5"/>
    <mergeCell ref="W7:X7"/>
    <mergeCell ref="O7:P7"/>
    <mergeCell ref="Q7:R7"/>
    <mergeCell ref="B6:F6"/>
    <mergeCell ref="B7:F7"/>
    <mergeCell ref="M6:N6"/>
    <mergeCell ref="M7:N7"/>
    <mergeCell ref="G7:H7"/>
    <mergeCell ref="I7:J7"/>
    <mergeCell ref="G6:L6"/>
    <mergeCell ref="S7:T7"/>
    <mergeCell ref="M1:N1"/>
    <mergeCell ref="M2:N2"/>
    <mergeCell ref="M3:N3"/>
    <mergeCell ref="M4:N4"/>
    <mergeCell ref="M5:N5"/>
    <mergeCell ref="B1:C5"/>
    <mergeCell ref="D1:D5"/>
    <mergeCell ref="E1:F1"/>
    <mergeCell ref="E2:F2"/>
    <mergeCell ref="E3:F3"/>
    <mergeCell ref="E4:F4"/>
    <mergeCell ref="E5:F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94"/>
  <sheetViews>
    <sheetView workbookViewId="0">
      <selection activeCell="B1" sqref="B1:AG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c r="B1" s="48"/>
      <c r="C1" s="48"/>
      <c r="D1" s="32" t="s">
        <v>0</v>
      </c>
      <c r="E1" s="32" t="s">
        <v>0</v>
      </c>
      <c r="F1" s="50" t="s">
        <v>0</v>
      </c>
      <c r="G1" s="53" t="s">
        <v>1</v>
      </c>
      <c r="H1" s="53" t="s">
        <v>1</v>
      </c>
      <c r="I1" s="53" t="s">
        <v>1</v>
      </c>
      <c r="J1" s="36" t="s">
        <v>49</v>
      </c>
      <c r="K1" s="36"/>
      <c r="L1" s="36"/>
      <c r="M1" s="36"/>
      <c r="N1" s="36"/>
      <c r="O1" s="37"/>
      <c r="P1" s="36" t="s">
        <v>50</v>
      </c>
      <c r="Q1" s="36"/>
      <c r="R1" s="36"/>
      <c r="S1" s="36"/>
      <c r="T1" s="36"/>
      <c r="U1" s="37"/>
      <c r="V1" s="36" t="s">
        <v>51</v>
      </c>
      <c r="W1" s="36"/>
      <c r="X1" s="36"/>
      <c r="Y1" s="36"/>
      <c r="Z1" s="36"/>
      <c r="AA1" s="37"/>
      <c r="AB1" s="36" t="s">
        <v>52</v>
      </c>
      <c r="AC1" s="36"/>
      <c r="AD1" s="36"/>
      <c r="AE1" s="36"/>
      <c r="AF1" s="36"/>
      <c r="AG1" s="37"/>
    </row>
    <row r="2" spans="2:33">
      <c r="B2" s="49"/>
      <c r="C2" s="49"/>
      <c r="D2" s="51" t="s">
        <v>0</v>
      </c>
      <c r="E2" s="51" t="s">
        <v>0</v>
      </c>
      <c r="F2" s="52" t="s">
        <v>0</v>
      </c>
      <c r="G2" s="54" t="s">
        <v>2</v>
      </c>
      <c r="H2" s="54" t="s">
        <v>2</v>
      </c>
      <c r="I2" s="54" t="s">
        <v>2</v>
      </c>
      <c r="J2" s="38" t="s">
        <v>3</v>
      </c>
      <c r="K2" s="38"/>
      <c r="L2" s="38"/>
      <c r="M2" s="38"/>
      <c r="N2" s="38"/>
      <c r="O2" s="39"/>
      <c r="P2" s="38" t="s">
        <v>4</v>
      </c>
      <c r="Q2" s="38"/>
      <c r="R2" s="38"/>
      <c r="S2" s="38"/>
      <c r="T2" s="38"/>
      <c r="U2" s="39"/>
      <c r="V2" s="38" t="s">
        <v>5</v>
      </c>
      <c r="W2" s="38"/>
      <c r="X2" s="38"/>
      <c r="Y2" s="38"/>
      <c r="Z2" s="38"/>
      <c r="AA2" s="39"/>
      <c r="AB2" s="38" t="s">
        <v>6</v>
      </c>
      <c r="AC2" s="38"/>
      <c r="AD2" s="38"/>
      <c r="AE2" s="38"/>
      <c r="AF2" s="38"/>
      <c r="AG2" s="39"/>
    </row>
    <row r="3" spans="2:33">
      <c r="B3" s="49"/>
      <c r="C3" s="49"/>
      <c r="D3" s="51" t="s">
        <v>0</v>
      </c>
      <c r="E3" s="51" t="s">
        <v>0</v>
      </c>
      <c r="F3" s="52" t="s">
        <v>0</v>
      </c>
      <c r="G3" s="54" t="s">
        <v>7</v>
      </c>
      <c r="H3" s="54" t="s">
        <v>7</v>
      </c>
      <c r="I3" s="54" t="s">
        <v>7</v>
      </c>
      <c r="J3" s="38" t="s">
        <v>8</v>
      </c>
      <c r="K3" s="38"/>
      <c r="L3" s="38"/>
      <c r="M3" s="38"/>
      <c r="N3" s="38"/>
      <c r="O3" s="39"/>
      <c r="P3" s="38" t="s">
        <v>9</v>
      </c>
      <c r="Q3" s="38"/>
      <c r="R3" s="38"/>
      <c r="S3" s="38"/>
      <c r="T3" s="38"/>
      <c r="U3" s="39"/>
      <c r="V3" s="38" t="s">
        <v>8</v>
      </c>
      <c r="W3" s="38"/>
      <c r="X3" s="38"/>
      <c r="Y3" s="38"/>
      <c r="Z3" s="38"/>
      <c r="AA3" s="39"/>
      <c r="AB3" s="38" t="s">
        <v>8</v>
      </c>
      <c r="AC3" s="38"/>
      <c r="AD3" s="38"/>
      <c r="AE3" s="38"/>
      <c r="AF3" s="38"/>
      <c r="AG3" s="39"/>
    </row>
    <row r="4" spans="2:33">
      <c r="B4" s="49"/>
      <c r="C4" s="49"/>
      <c r="D4" s="51" t="s">
        <v>0</v>
      </c>
      <c r="E4" s="51" t="s">
        <v>0</v>
      </c>
      <c r="F4" s="52" t="s">
        <v>0</v>
      </c>
      <c r="G4" s="54" t="s">
        <v>10</v>
      </c>
      <c r="H4" s="54" t="s">
        <v>10</v>
      </c>
      <c r="I4" s="54" t="s">
        <v>10</v>
      </c>
      <c r="J4" s="38" t="s">
        <v>11</v>
      </c>
      <c r="K4" s="38"/>
      <c r="L4" s="38"/>
      <c r="M4" s="38"/>
      <c r="N4" s="38"/>
      <c r="O4" s="39"/>
      <c r="P4" s="38" t="s">
        <v>12</v>
      </c>
      <c r="Q4" s="38"/>
      <c r="R4" s="38"/>
      <c r="S4" s="38"/>
      <c r="T4" s="38"/>
      <c r="U4" s="39"/>
      <c r="V4" s="38" t="s">
        <v>11</v>
      </c>
      <c r="W4" s="38"/>
      <c r="X4" s="38"/>
      <c r="Y4" s="38"/>
      <c r="Z4" s="38"/>
      <c r="AA4" s="39"/>
      <c r="AB4" s="38" t="s">
        <v>11</v>
      </c>
      <c r="AC4" s="38"/>
      <c r="AD4" s="38"/>
      <c r="AE4" s="38"/>
      <c r="AF4" s="38"/>
      <c r="AG4" s="39"/>
    </row>
    <row r="5" spans="2:33">
      <c r="B5" s="49"/>
      <c r="C5" s="49"/>
      <c r="D5" s="51" t="s">
        <v>0</v>
      </c>
      <c r="E5" s="51" t="s">
        <v>0</v>
      </c>
      <c r="F5" s="52" t="s">
        <v>0</v>
      </c>
      <c r="G5" s="49"/>
      <c r="H5" s="49"/>
      <c r="I5" s="49"/>
      <c r="J5" s="38" t="s">
        <v>13</v>
      </c>
      <c r="K5" s="38"/>
      <c r="L5" s="38"/>
      <c r="M5" s="38"/>
      <c r="N5" s="38"/>
      <c r="O5" s="39"/>
      <c r="P5" s="38" t="s">
        <v>14</v>
      </c>
      <c r="Q5" s="38"/>
      <c r="R5" s="38"/>
      <c r="S5" s="38"/>
      <c r="T5" s="38"/>
      <c r="U5" s="39"/>
      <c r="V5" s="38" t="s">
        <v>13</v>
      </c>
      <c r="W5" s="38"/>
      <c r="X5" s="38"/>
      <c r="Y5" s="38"/>
      <c r="Z5" s="38"/>
      <c r="AA5" s="39"/>
      <c r="AB5" s="38" t="s">
        <v>13</v>
      </c>
      <c r="AC5" s="38"/>
      <c r="AD5" s="38"/>
      <c r="AE5" s="38"/>
      <c r="AF5" s="38"/>
      <c r="AG5" s="39"/>
    </row>
    <row r="6" spans="2:33">
      <c r="B6" s="46" t="s">
        <v>15</v>
      </c>
      <c r="C6" s="46" t="s">
        <v>15</v>
      </c>
      <c r="D6" s="46" t="s">
        <v>15</v>
      </c>
      <c r="E6" s="46" t="s">
        <v>15</v>
      </c>
      <c r="F6" s="46" t="s">
        <v>15</v>
      </c>
      <c r="G6" s="46" t="s">
        <v>15</v>
      </c>
      <c r="H6" s="46" t="s">
        <v>15</v>
      </c>
      <c r="I6" s="46" t="s">
        <v>15</v>
      </c>
      <c r="J6" s="40" t="s">
        <v>16</v>
      </c>
      <c r="K6" s="40"/>
      <c r="L6" s="40"/>
      <c r="M6" s="40"/>
      <c r="N6" s="40"/>
      <c r="O6" s="41"/>
      <c r="P6" s="40" t="s">
        <v>17</v>
      </c>
      <c r="Q6" s="40"/>
      <c r="R6" s="40"/>
      <c r="S6" s="40"/>
      <c r="T6" s="40"/>
      <c r="U6" s="41"/>
      <c r="V6" s="40" t="s">
        <v>18</v>
      </c>
      <c r="W6" s="40"/>
      <c r="X6" s="40"/>
      <c r="Y6" s="40"/>
      <c r="Z6" s="40"/>
      <c r="AA6" s="41"/>
      <c r="AB6" s="40" t="s">
        <v>19</v>
      </c>
      <c r="AC6" s="40"/>
      <c r="AD6" s="40"/>
      <c r="AE6" s="40"/>
      <c r="AF6" s="40"/>
      <c r="AG6" s="41"/>
    </row>
    <row r="7" spans="2:33">
      <c r="B7" s="47" t="s">
        <v>20</v>
      </c>
      <c r="C7" s="47" t="s">
        <v>20</v>
      </c>
      <c r="D7" s="47" t="s">
        <v>20</v>
      </c>
      <c r="E7" s="47" t="s">
        <v>20</v>
      </c>
      <c r="F7" s="47" t="s">
        <v>20</v>
      </c>
      <c r="G7" s="47" t="s">
        <v>20</v>
      </c>
      <c r="H7" s="47" t="s">
        <v>20</v>
      </c>
      <c r="I7" s="47" t="s">
        <v>20</v>
      </c>
      <c r="J7" s="40" t="s">
        <v>21</v>
      </c>
      <c r="K7" s="40"/>
      <c r="L7" s="41"/>
      <c r="M7" s="41"/>
      <c r="N7" s="41"/>
      <c r="O7" s="41"/>
      <c r="P7" s="40" t="s">
        <v>21</v>
      </c>
      <c r="Q7" s="40"/>
      <c r="R7" s="41"/>
      <c r="S7" s="41"/>
      <c r="T7" s="41"/>
      <c r="U7" s="41"/>
      <c r="V7" s="40" t="s">
        <v>21</v>
      </c>
      <c r="W7" s="40"/>
      <c r="X7" s="41"/>
      <c r="Y7" s="41"/>
      <c r="Z7" s="41"/>
      <c r="AA7" s="41"/>
      <c r="AB7" s="40" t="s">
        <v>21</v>
      </c>
      <c r="AC7" s="40"/>
      <c r="AD7" s="41"/>
      <c r="AE7" s="41"/>
      <c r="AF7" s="41"/>
      <c r="AG7" s="41"/>
    </row>
    <row r="8" spans="2:33">
      <c r="B8" s="47" t="s">
        <v>53</v>
      </c>
      <c r="C8" s="47" t="s">
        <v>53</v>
      </c>
      <c r="D8" s="47" t="s">
        <v>53</v>
      </c>
      <c r="E8" s="47" t="s">
        <v>53</v>
      </c>
      <c r="F8" s="47" t="s">
        <v>53</v>
      </c>
      <c r="G8" s="47" t="s">
        <v>53</v>
      </c>
      <c r="H8" s="47" t="s">
        <v>53</v>
      </c>
      <c r="I8" s="47" t="s">
        <v>53</v>
      </c>
      <c r="J8" s="40" t="s">
        <v>22</v>
      </c>
      <c r="K8" s="40"/>
      <c r="L8" s="41"/>
      <c r="M8" s="41"/>
      <c r="N8" s="41"/>
      <c r="O8" s="41"/>
      <c r="P8" s="40" t="s">
        <v>22</v>
      </c>
      <c r="Q8" s="40"/>
      <c r="R8" s="41"/>
      <c r="S8" s="41"/>
      <c r="T8" s="41"/>
      <c r="U8" s="41"/>
      <c r="V8" s="40" t="s">
        <v>22</v>
      </c>
      <c r="W8" s="40"/>
      <c r="X8" s="41"/>
      <c r="Y8" s="41"/>
      <c r="Z8" s="41"/>
      <c r="AA8" s="41"/>
      <c r="AB8" s="40" t="s">
        <v>22</v>
      </c>
      <c r="AC8" s="40"/>
      <c r="AD8" s="41"/>
      <c r="AE8" s="41"/>
      <c r="AF8" s="41"/>
      <c r="AG8" s="41"/>
    </row>
    <row r="9" spans="2:33">
      <c r="B9" s="34" t="s">
        <v>24</v>
      </c>
      <c r="C9" s="34" t="s">
        <v>24</v>
      </c>
      <c r="D9" s="34" t="s">
        <v>24</v>
      </c>
      <c r="E9" s="34" t="s">
        <v>24</v>
      </c>
      <c r="F9" s="34" t="s">
        <v>24</v>
      </c>
      <c r="G9" s="34" t="s">
        <v>25</v>
      </c>
      <c r="H9" s="34" t="s">
        <v>25</v>
      </c>
      <c r="I9" s="34" t="s">
        <v>25</v>
      </c>
      <c r="J9" s="34" t="s">
        <v>23</v>
      </c>
      <c r="K9" s="34"/>
      <c r="L9" s="35"/>
      <c r="M9" s="35"/>
      <c r="N9" s="35"/>
      <c r="O9" s="35"/>
      <c r="P9" s="34" t="s">
        <v>23</v>
      </c>
      <c r="Q9" s="34"/>
      <c r="R9" s="35"/>
      <c r="S9" s="35"/>
      <c r="T9" s="35"/>
      <c r="U9" s="35"/>
      <c r="V9" s="34" t="s">
        <v>23</v>
      </c>
      <c r="W9" s="34"/>
      <c r="X9" s="35"/>
      <c r="Y9" s="35"/>
      <c r="Z9" s="35"/>
      <c r="AA9" s="35"/>
      <c r="AB9" s="34" t="s">
        <v>23</v>
      </c>
      <c r="AC9" s="34"/>
      <c r="AD9" s="35"/>
      <c r="AE9" s="35"/>
      <c r="AF9" s="35"/>
      <c r="AG9" s="35"/>
    </row>
    <row r="10" spans="2:33">
      <c r="B10" s="34" t="s">
        <v>24</v>
      </c>
      <c r="C10" s="34" t="s">
        <v>24</v>
      </c>
      <c r="D10" s="34" t="s">
        <v>24</v>
      </c>
      <c r="E10" s="34" t="s">
        <v>24</v>
      </c>
      <c r="F10" s="34" t="s">
        <v>24</v>
      </c>
      <c r="G10" s="34" t="s">
        <v>26</v>
      </c>
      <c r="H10" s="34" t="s">
        <v>27</v>
      </c>
      <c r="I10" s="34"/>
      <c r="J10" s="34" t="s">
        <v>198</v>
      </c>
      <c r="K10" s="34"/>
      <c r="L10" s="35"/>
      <c r="M10" s="35"/>
      <c r="N10" s="35"/>
      <c r="O10" s="35"/>
      <c r="P10" s="34" t="s">
        <v>198</v>
      </c>
      <c r="Q10" s="34"/>
      <c r="R10" s="35"/>
      <c r="S10" s="35"/>
      <c r="T10" s="35"/>
      <c r="U10" s="35"/>
      <c r="V10" s="34" t="s">
        <v>198</v>
      </c>
      <c r="W10" s="34"/>
      <c r="X10" s="35"/>
      <c r="Y10" s="35"/>
      <c r="Z10" s="35"/>
      <c r="AA10" s="35"/>
      <c r="AB10" s="34" t="s">
        <v>198</v>
      </c>
      <c r="AC10" s="34"/>
      <c r="AD10" s="35"/>
      <c r="AE10" s="35"/>
      <c r="AF10" s="35"/>
      <c r="AG10" s="35"/>
    </row>
    <row r="11" spans="2:33" ht="42.75">
      <c r="B11" s="7" t="s">
        <v>28</v>
      </c>
      <c r="C11" s="7" t="s">
        <v>29</v>
      </c>
      <c r="D11" s="7" t="s">
        <v>30</v>
      </c>
      <c r="E11" s="7" t="s">
        <v>33</v>
      </c>
      <c r="F11" s="7" t="s">
        <v>31</v>
      </c>
      <c r="G11" s="7" t="s">
        <v>32</v>
      </c>
      <c r="H11" s="7" t="s">
        <v>199</v>
      </c>
      <c r="I11" s="7" t="s">
        <v>200</v>
      </c>
      <c r="J11" s="5" t="s">
        <v>201</v>
      </c>
      <c r="K11" s="42" t="s">
        <v>202</v>
      </c>
      <c r="L11" s="43"/>
      <c r="M11" s="44"/>
      <c r="N11" s="44"/>
      <c r="O11" s="45"/>
      <c r="P11" s="5" t="s">
        <v>201</v>
      </c>
      <c r="Q11" s="42" t="s">
        <v>202</v>
      </c>
      <c r="R11" s="43"/>
      <c r="S11" s="44"/>
      <c r="T11" s="44"/>
      <c r="U11" s="45"/>
      <c r="V11" s="5" t="s">
        <v>201</v>
      </c>
      <c r="W11" s="42" t="s">
        <v>202</v>
      </c>
      <c r="X11" s="43"/>
      <c r="Y11" s="44"/>
      <c r="Z11" s="44"/>
      <c r="AA11" s="45"/>
      <c r="AB11" s="5" t="s">
        <v>201</v>
      </c>
      <c r="AC11" s="42" t="s">
        <v>202</v>
      </c>
      <c r="AD11" s="43"/>
      <c r="AE11" s="44"/>
      <c r="AF11" s="44"/>
      <c r="AG11" s="45"/>
    </row>
    <row r="12" spans="2:33">
      <c r="B12" s="6">
        <v>1</v>
      </c>
      <c r="C12" s="6" t="s">
        <v>35</v>
      </c>
      <c r="D12" s="6" t="s">
        <v>36</v>
      </c>
      <c r="E12" s="6" t="s">
        <v>35</v>
      </c>
      <c r="F12" s="6" t="s">
        <v>37</v>
      </c>
      <c r="G12" s="6" t="s">
        <v>56</v>
      </c>
      <c r="H12" s="6" t="s">
        <v>39</v>
      </c>
      <c r="I12" s="6" t="s">
        <v>39</v>
      </c>
      <c r="J12" s="6" t="s">
        <v>35</v>
      </c>
      <c r="K12" s="33" t="s">
        <v>35</v>
      </c>
      <c r="L12" s="34"/>
      <c r="M12" s="34"/>
      <c r="N12" s="34"/>
      <c r="O12" s="35"/>
      <c r="P12" s="6" t="s">
        <v>35</v>
      </c>
      <c r="Q12" s="33" t="s">
        <v>35</v>
      </c>
      <c r="R12" s="34"/>
      <c r="S12" s="34"/>
      <c r="T12" s="34"/>
      <c r="U12" s="35"/>
      <c r="V12" s="6" t="s">
        <v>35</v>
      </c>
      <c r="W12" s="33" t="s">
        <v>35</v>
      </c>
      <c r="X12" s="34"/>
      <c r="Y12" s="34"/>
      <c r="Z12" s="34"/>
      <c r="AA12" s="35"/>
      <c r="AB12" s="6" t="s">
        <v>35</v>
      </c>
      <c r="AC12" s="33" t="s">
        <v>35</v>
      </c>
      <c r="AD12" s="34"/>
      <c r="AE12" s="34"/>
      <c r="AF12" s="34"/>
      <c r="AG12" s="35"/>
    </row>
    <row r="13" spans="2:33">
      <c r="B13" s="3">
        <v>2</v>
      </c>
      <c r="C13" s="3" t="s">
        <v>57</v>
      </c>
      <c r="D13" s="3" t="s">
        <v>58</v>
      </c>
      <c r="E13" s="3" t="s">
        <v>35</v>
      </c>
      <c r="F13" s="3" t="s">
        <v>35</v>
      </c>
      <c r="G13" s="3" t="s">
        <v>203</v>
      </c>
      <c r="H13" s="3" t="s">
        <v>39</v>
      </c>
      <c r="I13" s="3" t="s">
        <v>39</v>
      </c>
    </row>
    <row r="14" spans="2:33">
      <c r="B14" s="3">
        <v>3</v>
      </c>
      <c r="C14" s="3" t="s">
        <v>35</v>
      </c>
      <c r="D14" s="3" t="s">
        <v>59</v>
      </c>
      <c r="E14" s="3" t="s">
        <v>35</v>
      </c>
      <c r="F14" s="3" t="s">
        <v>60</v>
      </c>
      <c r="G14" s="3" t="s">
        <v>56</v>
      </c>
      <c r="H14" s="3" t="s">
        <v>39</v>
      </c>
      <c r="I14" s="3" t="s">
        <v>39</v>
      </c>
    </row>
    <row r="15" spans="2:33">
      <c r="B15" s="3">
        <v>4</v>
      </c>
      <c r="C15" s="3" t="s">
        <v>35</v>
      </c>
      <c r="D15" s="3" t="s">
        <v>61</v>
      </c>
      <c r="E15" s="3" t="s">
        <v>35</v>
      </c>
      <c r="F15" s="3" t="s">
        <v>60</v>
      </c>
      <c r="G15" s="3" t="s">
        <v>62</v>
      </c>
      <c r="H15" s="3" t="s">
        <v>39</v>
      </c>
      <c r="I15" s="3" t="s">
        <v>39</v>
      </c>
    </row>
    <row r="16" spans="2:33">
      <c r="B16" s="3">
        <v>5</v>
      </c>
      <c r="C16" s="3" t="s">
        <v>63</v>
      </c>
      <c r="D16" s="3" t="s">
        <v>64</v>
      </c>
      <c r="E16" s="3" t="s">
        <v>35</v>
      </c>
      <c r="F16" s="3" t="s">
        <v>35</v>
      </c>
      <c r="G16" s="3" t="s">
        <v>203</v>
      </c>
      <c r="H16" s="3" t="s">
        <v>39</v>
      </c>
      <c r="I16" s="3" t="s">
        <v>39</v>
      </c>
    </row>
    <row r="17" spans="2:9">
      <c r="B17" s="3">
        <v>6</v>
      </c>
      <c r="C17" s="3" t="s">
        <v>35</v>
      </c>
      <c r="D17" s="3" t="s">
        <v>65</v>
      </c>
      <c r="E17" s="3" t="s">
        <v>35</v>
      </c>
      <c r="F17" s="3" t="s">
        <v>66</v>
      </c>
      <c r="G17" s="3" t="s">
        <v>67</v>
      </c>
      <c r="H17" s="3" t="s">
        <v>39</v>
      </c>
      <c r="I17" s="3" t="s">
        <v>39</v>
      </c>
    </row>
    <row r="18" spans="2:9">
      <c r="B18" s="3">
        <v>7</v>
      </c>
      <c r="C18" s="3" t="s">
        <v>68</v>
      </c>
      <c r="D18" s="3" t="s">
        <v>69</v>
      </c>
      <c r="E18" s="3" t="s">
        <v>35</v>
      </c>
      <c r="F18" s="3" t="s">
        <v>35</v>
      </c>
      <c r="G18" s="3" t="s">
        <v>203</v>
      </c>
      <c r="H18" s="3" t="s">
        <v>39</v>
      </c>
      <c r="I18" s="3" t="s">
        <v>39</v>
      </c>
    </row>
    <row r="19" spans="2:9">
      <c r="B19" s="3">
        <v>8</v>
      </c>
      <c r="C19" s="3" t="s">
        <v>35</v>
      </c>
      <c r="D19" s="3" t="s">
        <v>70</v>
      </c>
      <c r="E19" s="3" t="s">
        <v>35</v>
      </c>
      <c r="F19" s="3" t="s">
        <v>71</v>
      </c>
      <c r="G19" s="3" t="s">
        <v>67</v>
      </c>
      <c r="H19" s="3" t="s">
        <v>39</v>
      </c>
      <c r="I19" s="3" t="s">
        <v>39</v>
      </c>
    </row>
    <row r="20" spans="2:9">
      <c r="B20" s="3">
        <v>9</v>
      </c>
      <c r="C20" s="3" t="s">
        <v>72</v>
      </c>
      <c r="D20" s="3" t="s">
        <v>73</v>
      </c>
      <c r="E20" s="3" t="s">
        <v>35</v>
      </c>
      <c r="F20" s="3" t="s">
        <v>35</v>
      </c>
      <c r="G20" s="3" t="s">
        <v>203</v>
      </c>
      <c r="H20" s="3" t="s">
        <v>39</v>
      </c>
      <c r="I20" s="3" t="s">
        <v>39</v>
      </c>
    </row>
    <row r="21" spans="2:9">
      <c r="B21" s="3">
        <v>10</v>
      </c>
      <c r="C21" s="3" t="s">
        <v>74</v>
      </c>
      <c r="D21" s="3" t="s">
        <v>75</v>
      </c>
      <c r="E21" s="3" t="s">
        <v>35</v>
      </c>
      <c r="F21" s="3" t="s">
        <v>35</v>
      </c>
      <c r="G21" s="3" t="s">
        <v>203</v>
      </c>
      <c r="H21" s="3" t="s">
        <v>39</v>
      </c>
      <c r="I21" s="3" t="s">
        <v>39</v>
      </c>
    </row>
    <row r="22" spans="2:9">
      <c r="B22" s="3">
        <v>11</v>
      </c>
      <c r="C22" s="3" t="s">
        <v>35</v>
      </c>
      <c r="D22" s="3" t="s">
        <v>76</v>
      </c>
      <c r="E22" s="3" t="s">
        <v>35</v>
      </c>
      <c r="F22" s="3" t="s">
        <v>71</v>
      </c>
      <c r="G22" s="3" t="s">
        <v>77</v>
      </c>
      <c r="H22" s="3" t="s">
        <v>39</v>
      </c>
      <c r="I22" s="3" t="s">
        <v>39</v>
      </c>
    </row>
    <row r="23" spans="2:9">
      <c r="B23" s="3">
        <v>12</v>
      </c>
      <c r="C23" s="3" t="s">
        <v>35</v>
      </c>
      <c r="D23" s="3" t="s">
        <v>78</v>
      </c>
      <c r="E23" s="3" t="s">
        <v>35</v>
      </c>
      <c r="F23" s="3" t="s">
        <v>66</v>
      </c>
      <c r="G23" s="3" t="s">
        <v>79</v>
      </c>
      <c r="H23" s="3" t="s">
        <v>39</v>
      </c>
      <c r="I23" s="3" t="s">
        <v>39</v>
      </c>
    </row>
    <row r="24" spans="2:9">
      <c r="B24" s="3">
        <v>13</v>
      </c>
      <c r="C24" s="3" t="s">
        <v>80</v>
      </c>
      <c r="D24" s="3" t="s">
        <v>81</v>
      </c>
      <c r="E24" s="3" t="s">
        <v>35</v>
      </c>
      <c r="F24" s="3" t="s">
        <v>35</v>
      </c>
      <c r="G24" s="3" t="s">
        <v>203</v>
      </c>
      <c r="H24" s="3" t="s">
        <v>39</v>
      </c>
      <c r="I24" s="3" t="s">
        <v>39</v>
      </c>
    </row>
    <row r="25" spans="2:9">
      <c r="B25" s="3">
        <v>14</v>
      </c>
      <c r="C25" s="3" t="s">
        <v>35</v>
      </c>
      <c r="D25" s="3" t="s">
        <v>82</v>
      </c>
      <c r="E25" s="3" t="s">
        <v>35</v>
      </c>
      <c r="F25" s="3" t="s">
        <v>83</v>
      </c>
      <c r="G25" s="3" t="s">
        <v>84</v>
      </c>
      <c r="H25" s="3" t="s">
        <v>39</v>
      </c>
      <c r="I25" s="3" t="s">
        <v>39</v>
      </c>
    </row>
    <row r="26" spans="2:9">
      <c r="B26" s="3">
        <v>15</v>
      </c>
      <c r="C26" s="3" t="s">
        <v>35</v>
      </c>
      <c r="D26" s="3" t="s">
        <v>85</v>
      </c>
      <c r="E26" s="3" t="s">
        <v>35</v>
      </c>
      <c r="F26" s="3" t="s">
        <v>66</v>
      </c>
      <c r="G26" s="3" t="s">
        <v>86</v>
      </c>
      <c r="H26" s="3" t="s">
        <v>39</v>
      </c>
      <c r="I26" s="3" t="s">
        <v>39</v>
      </c>
    </row>
    <row r="27" spans="2:9">
      <c r="B27" s="3">
        <v>16</v>
      </c>
      <c r="C27" s="3" t="s">
        <v>87</v>
      </c>
      <c r="D27" s="3" t="s">
        <v>88</v>
      </c>
      <c r="E27" s="3" t="s">
        <v>35</v>
      </c>
      <c r="F27" s="3" t="s">
        <v>35</v>
      </c>
      <c r="G27" s="3" t="s">
        <v>203</v>
      </c>
      <c r="H27" s="3" t="s">
        <v>39</v>
      </c>
      <c r="I27" s="3" t="s">
        <v>39</v>
      </c>
    </row>
    <row r="28" spans="2:9">
      <c r="B28" s="3">
        <v>17</v>
      </c>
      <c r="C28" s="3" t="s">
        <v>35</v>
      </c>
      <c r="D28" s="3" t="s">
        <v>89</v>
      </c>
      <c r="E28" s="3" t="s">
        <v>35</v>
      </c>
      <c r="F28" s="3" t="s">
        <v>35</v>
      </c>
      <c r="G28" s="3" t="s">
        <v>203</v>
      </c>
      <c r="H28" s="3" t="s">
        <v>39</v>
      </c>
      <c r="I28" s="3" t="s">
        <v>39</v>
      </c>
    </row>
    <row r="29" spans="2:9">
      <c r="B29" s="3">
        <v>18</v>
      </c>
      <c r="C29" s="3" t="s">
        <v>35</v>
      </c>
      <c r="D29" s="3" t="s">
        <v>90</v>
      </c>
      <c r="E29" s="3" t="s">
        <v>35</v>
      </c>
      <c r="F29" s="3" t="s">
        <v>35</v>
      </c>
      <c r="G29" s="3" t="s">
        <v>203</v>
      </c>
      <c r="H29" s="3" t="s">
        <v>39</v>
      </c>
      <c r="I29" s="3" t="s">
        <v>39</v>
      </c>
    </row>
    <row r="30" spans="2:9">
      <c r="B30" s="3">
        <v>19</v>
      </c>
      <c r="C30" s="3" t="s">
        <v>35</v>
      </c>
      <c r="D30" s="3" t="s">
        <v>91</v>
      </c>
      <c r="E30" s="3" t="s">
        <v>35</v>
      </c>
      <c r="F30" s="3" t="s">
        <v>71</v>
      </c>
      <c r="G30" s="3" t="s">
        <v>92</v>
      </c>
      <c r="H30" s="3" t="s">
        <v>39</v>
      </c>
      <c r="I30" s="3" t="s">
        <v>39</v>
      </c>
    </row>
    <row r="31" spans="2:9">
      <c r="B31" s="3">
        <v>20</v>
      </c>
      <c r="C31" s="3" t="s">
        <v>93</v>
      </c>
      <c r="D31" s="3" t="s">
        <v>94</v>
      </c>
      <c r="E31" s="3" t="s">
        <v>35</v>
      </c>
      <c r="F31" s="3" t="s">
        <v>35</v>
      </c>
      <c r="G31" s="3" t="s">
        <v>203</v>
      </c>
      <c r="H31" s="3" t="s">
        <v>39</v>
      </c>
      <c r="I31" s="3" t="s">
        <v>39</v>
      </c>
    </row>
    <row r="32" spans="2:9">
      <c r="B32" s="3">
        <v>21</v>
      </c>
      <c r="C32" s="3" t="s">
        <v>35</v>
      </c>
      <c r="D32" s="3" t="s">
        <v>95</v>
      </c>
      <c r="E32" s="3" t="s">
        <v>35</v>
      </c>
      <c r="F32" s="3" t="s">
        <v>66</v>
      </c>
      <c r="G32" s="3" t="s">
        <v>96</v>
      </c>
      <c r="H32" s="3" t="s">
        <v>39</v>
      </c>
      <c r="I32" s="3" t="s">
        <v>39</v>
      </c>
    </row>
    <row r="33" spans="2:9">
      <c r="B33" s="3">
        <v>22</v>
      </c>
      <c r="C33" s="3" t="s">
        <v>97</v>
      </c>
      <c r="D33" s="3" t="s">
        <v>98</v>
      </c>
      <c r="E33" s="3" t="s">
        <v>35</v>
      </c>
      <c r="F33" s="3" t="s">
        <v>35</v>
      </c>
      <c r="G33" s="3" t="s">
        <v>203</v>
      </c>
      <c r="H33" s="3" t="s">
        <v>39</v>
      </c>
      <c r="I33" s="3" t="s">
        <v>39</v>
      </c>
    </row>
    <row r="34" spans="2:9">
      <c r="B34" s="3">
        <v>23</v>
      </c>
      <c r="C34" s="3" t="s">
        <v>35</v>
      </c>
      <c r="D34" s="3" t="s">
        <v>99</v>
      </c>
      <c r="E34" s="3" t="s">
        <v>35</v>
      </c>
      <c r="F34" s="3" t="s">
        <v>71</v>
      </c>
      <c r="G34" s="3" t="s">
        <v>100</v>
      </c>
      <c r="H34" s="3" t="s">
        <v>39</v>
      </c>
      <c r="I34" s="3" t="s">
        <v>39</v>
      </c>
    </row>
    <row r="35" spans="2:9">
      <c r="B35" s="3">
        <v>24</v>
      </c>
      <c r="C35" s="3" t="s">
        <v>101</v>
      </c>
      <c r="D35" s="3" t="s">
        <v>102</v>
      </c>
      <c r="E35" s="3" t="s">
        <v>35</v>
      </c>
      <c r="F35" s="3" t="s">
        <v>35</v>
      </c>
      <c r="G35" s="3" t="s">
        <v>203</v>
      </c>
      <c r="H35" s="3" t="s">
        <v>39</v>
      </c>
      <c r="I35" s="3" t="s">
        <v>39</v>
      </c>
    </row>
    <row r="36" spans="2:9">
      <c r="B36" s="3">
        <v>25</v>
      </c>
      <c r="C36" s="3" t="s">
        <v>35</v>
      </c>
      <c r="D36" s="3" t="s">
        <v>103</v>
      </c>
      <c r="E36" s="3" t="s">
        <v>35</v>
      </c>
      <c r="F36" s="3" t="s">
        <v>71</v>
      </c>
      <c r="G36" s="3" t="s">
        <v>100</v>
      </c>
      <c r="H36" s="3" t="s">
        <v>39</v>
      </c>
      <c r="I36" s="3" t="s">
        <v>39</v>
      </c>
    </row>
    <row r="37" spans="2:9">
      <c r="B37" s="3">
        <v>26</v>
      </c>
      <c r="C37" s="3" t="s">
        <v>104</v>
      </c>
      <c r="D37" s="3" t="s">
        <v>105</v>
      </c>
      <c r="E37" s="3" t="s">
        <v>35</v>
      </c>
      <c r="F37" s="3" t="s">
        <v>35</v>
      </c>
      <c r="G37" s="3" t="s">
        <v>203</v>
      </c>
      <c r="H37" s="3" t="s">
        <v>39</v>
      </c>
      <c r="I37" s="3" t="s">
        <v>39</v>
      </c>
    </row>
    <row r="38" spans="2:9">
      <c r="B38" s="3">
        <v>27</v>
      </c>
      <c r="C38" s="3" t="s">
        <v>35</v>
      </c>
      <c r="D38" s="3" t="s">
        <v>106</v>
      </c>
      <c r="E38" s="3" t="s">
        <v>35</v>
      </c>
      <c r="F38" s="3" t="s">
        <v>35</v>
      </c>
      <c r="G38" s="3" t="s">
        <v>203</v>
      </c>
      <c r="H38" s="3" t="s">
        <v>39</v>
      </c>
      <c r="I38" s="3" t="s">
        <v>39</v>
      </c>
    </row>
    <row r="39" spans="2:9">
      <c r="B39" s="3">
        <v>28</v>
      </c>
      <c r="C39" s="3" t="s">
        <v>35</v>
      </c>
      <c r="D39" s="3" t="s">
        <v>107</v>
      </c>
      <c r="E39" s="3" t="s">
        <v>35</v>
      </c>
      <c r="F39" s="3" t="s">
        <v>71</v>
      </c>
      <c r="G39" s="3" t="s">
        <v>108</v>
      </c>
      <c r="H39" s="3" t="s">
        <v>39</v>
      </c>
      <c r="I39" s="3" t="s">
        <v>39</v>
      </c>
    </row>
    <row r="40" spans="2:9">
      <c r="B40" s="3">
        <v>29</v>
      </c>
      <c r="C40" s="3" t="s">
        <v>35</v>
      </c>
      <c r="D40" s="3" t="s">
        <v>109</v>
      </c>
      <c r="E40" s="3" t="s">
        <v>35</v>
      </c>
      <c r="F40" s="3" t="s">
        <v>35</v>
      </c>
      <c r="G40" s="3" t="s">
        <v>203</v>
      </c>
      <c r="H40" s="3" t="s">
        <v>39</v>
      </c>
      <c r="I40" s="3" t="s">
        <v>39</v>
      </c>
    </row>
    <row r="41" spans="2:9">
      <c r="B41" s="3">
        <v>30</v>
      </c>
      <c r="C41" s="3" t="s">
        <v>35</v>
      </c>
      <c r="D41" s="3" t="s">
        <v>110</v>
      </c>
      <c r="E41" s="3" t="s">
        <v>35</v>
      </c>
      <c r="F41" s="3" t="s">
        <v>71</v>
      </c>
      <c r="G41" s="3" t="s">
        <v>111</v>
      </c>
      <c r="H41" s="3" t="s">
        <v>39</v>
      </c>
      <c r="I41" s="3" t="s">
        <v>39</v>
      </c>
    </row>
    <row r="42" spans="2:9">
      <c r="B42" s="3">
        <v>31</v>
      </c>
      <c r="C42" s="3" t="s">
        <v>35</v>
      </c>
      <c r="D42" s="3" t="s">
        <v>112</v>
      </c>
      <c r="E42" s="3" t="s">
        <v>35</v>
      </c>
      <c r="F42" s="3" t="s">
        <v>35</v>
      </c>
      <c r="G42" s="3" t="s">
        <v>203</v>
      </c>
      <c r="H42" s="3" t="s">
        <v>39</v>
      </c>
      <c r="I42" s="3" t="s">
        <v>39</v>
      </c>
    </row>
    <row r="43" spans="2:9">
      <c r="B43" s="3">
        <v>32</v>
      </c>
      <c r="C43" s="3" t="s">
        <v>35</v>
      </c>
      <c r="D43" s="3" t="s">
        <v>113</v>
      </c>
      <c r="E43" s="3" t="s">
        <v>35</v>
      </c>
      <c r="F43" s="3" t="s">
        <v>71</v>
      </c>
      <c r="G43" s="3" t="s">
        <v>114</v>
      </c>
      <c r="H43" s="3" t="s">
        <v>39</v>
      </c>
      <c r="I43" s="3" t="s">
        <v>39</v>
      </c>
    </row>
    <row r="44" spans="2:9">
      <c r="B44" s="3">
        <v>33</v>
      </c>
      <c r="C44" s="3" t="s">
        <v>35</v>
      </c>
      <c r="D44" s="3" t="s">
        <v>115</v>
      </c>
      <c r="E44" s="3" t="s">
        <v>35</v>
      </c>
      <c r="F44" s="3" t="s">
        <v>35</v>
      </c>
      <c r="G44" s="3" t="s">
        <v>203</v>
      </c>
      <c r="H44" s="3" t="s">
        <v>39</v>
      </c>
      <c r="I44" s="3" t="s">
        <v>39</v>
      </c>
    </row>
    <row r="45" spans="2:9">
      <c r="B45" s="3">
        <v>34</v>
      </c>
      <c r="C45" s="3" t="s">
        <v>35</v>
      </c>
      <c r="D45" s="3" t="s">
        <v>116</v>
      </c>
      <c r="E45" s="3" t="s">
        <v>35</v>
      </c>
      <c r="F45" s="3" t="s">
        <v>35</v>
      </c>
      <c r="G45" s="3" t="s">
        <v>203</v>
      </c>
      <c r="H45" s="3" t="s">
        <v>39</v>
      </c>
      <c r="I45" s="3" t="s">
        <v>39</v>
      </c>
    </row>
    <row r="46" spans="2:9">
      <c r="B46" s="3">
        <v>35</v>
      </c>
      <c r="C46" s="3" t="s">
        <v>35</v>
      </c>
      <c r="D46" s="3" t="s">
        <v>117</v>
      </c>
      <c r="E46" s="3" t="s">
        <v>35</v>
      </c>
      <c r="F46" s="3" t="s">
        <v>71</v>
      </c>
      <c r="G46" s="3" t="s">
        <v>118</v>
      </c>
      <c r="H46" s="3" t="s">
        <v>39</v>
      </c>
      <c r="I46" s="3" t="s">
        <v>39</v>
      </c>
    </row>
    <row r="47" spans="2:9">
      <c r="B47" s="3">
        <v>36</v>
      </c>
      <c r="C47" s="3" t="s">
        <v>119</v>
      </c>
      <c r="D47" s="3" t="s">
        <v>120</v>
      </c>
      <c r="E47" s="3" t="s">
        <v>35</v>
      </c>
      <c r="F47" s="3" t="s">
        <v>35</v>
      </c>
      <c r="G47" s="3" t="s">
        <v>203</v>
      </c>
      <c r="H47" s="3" t="s">
        <v>39</v>
      </c>
      <c r="I47" s="3" t="s">
        <v>39</v>
      </c>
    </row>
    <row r="48" spans="2:9">
      <c r="B48" s="3">
        <v>37</v>
      </c>
      <c r="C48" s="3" t="s">
        <v>35</v>
      </c>
      <c r="D48" s="3" t="s">
        <v>121</v>
      </c>
      <c r="E48" s="3" t="s">
        <v>35</v>
      </c>
      <c r="F48" s="3" t="s">
        <v>71</v>
      </c>
      <c r="G48" s="3" t="s">
        <v>122</v>
      </c>
      <c r="H48" s="3" t="s">
        <v>39</v>
      </c>
      <c r="I48" s="3" t="s">
        <v>39</v>
      </c>
    </row>
    <row r="49" spans="2:9">
      <c r="B49" s="3">
        <v>38</v>
      </c>
      <c r="C49" s="3" t="s">
        <v>35</v>
      </c>
      <c r="D49" s="3" t="s">
        <v>123</v>
      </c>
      <c r="E49" s="3" t="s">
        <v>35</v>
      </c>
      <c r="F49" s="3" t="s">
        <v>71</v>
      </c>
      <c r="G49" s="3" t="s">
        <v>124</v>
      </c>
      <c r="H49" s="3" t="s">
        <v>39</v>
      </c>
      <c r="I49" s="3" t="s">
        <v>39</v>
      </c>
    </row>
    <row r="50" spans="2:9">
      <c r="B50" s="3">
        <v>39</v>
      </c>
      <c r="C50" s="3" t="s">
        <v>35</v>
      </c>
      <c r="D50" s="3" t="s">
        <v>125</v>
      </c>
      <c r="E50" s="3" t="s">
        <v>35</v>
      </c>
      <c r="F50" s="3" t="s">
        <v>71</v>
      </c>
      <c r="G50" s="3" t="s">
        <v>126</v>
      </c>
      <c r="H50" s="3" t="s">
        <v>39</v>
      </c>
      <c r="I50" s="3" t="s">
        <v>39</v>
      </c>
    </row>
    <row r="51" spans="2:9">
      <c r="B51" s="3">
        <v>40</v>
      </c>
      <c r="C51" s="3" t="s">
        <v>127</v>
      </c>
      <c r="D51" s="3" t="s">
        <v>128</v>
      </c>
      <c r="E51" s="3" t="s">
        <v>35</v>
      </c>
      <c r="F51" s="3" t="s">
        <v>35</v>
      </c>
      <c r="G51" s="3" t="s">
        <v>203</v>
      </c>
      <c r="H51" s="3" t="s">
        <v>39</v>
      </c>
      <c r="I51" s="3" t="s">
        <v>39</v>
      </c>
    </row>
    <row r="52" spans="2:9">
      <c r="B52" s="3">
        <v>41</v>
      </c>
      <c r="C52" s="3" t="s">
        <v>35</v>
      </c>
      <c r="D52" s="3" t="s">
        <v>129</v>
      </c>
      <c r="E52" s="3" t="s">
        <v>35</v>
      </c>
      <c r="F52" s="3" t="s">
        <v>71</v>
      </c>
      <c r="G52" s="3" t="s">
        <v>130</v>
      </c>
      <c r="H52" s="3" t="s">
        <v>39</v>
      </c>
      <c r="I52" s="3" t="s">
        <v>39</v>
      </c>
    </row>
    <row r="53" spans="2:9">
      <c r="B53" s="3">
        <v>42</v>
      </c>
      <c r="C53" s="3" t="s">
        <v>35</v>
      </c>
      <c r="D53" s="3" t="s">
        <v>131</v>
      </c>
      <c r="E53" s="3" t="s">
        <v>35</v>
      </c>
      <c r="F53" s="3" t="s">
        <v>71</v>
      </c>
      <c r="G53" s="3" t="s">
        <v>132</v>
      </c>
      <c r="H53" s="3" t="s">
        <v>39</v>
      </c>
      <c r="I53" s="3" t="s">
        <v>39</v>
      </c>
    </row>
    <row r="54" spans="2:9">
      <c r="B54" s="3">
        <v>43</v>
      </c>
      <c r="C54" s="3" t="s">
        <v>35</v>
      </c>
      <c r="D54" s="3" t="s">
        <v>133</v>
      </c>
      <c r="E54" s="3" t="s">
        <v>35</v>
      </c>
      <c r="F54" s="3" t="s">
        <v>71</v>
      </c>
      <c r="G54" s="3" t="s">
        <v>134</v>
      </c>
      <c r="H54" s="3" t="s">
        <v>39</v>
      </c>
      <c r="I54" s="3" t="s">
        <v>39</v>
      </c>
    </row>
    <row r="55" spans="2:9">
      <c r="B55" s="3">
        <v>44</v>
      </c>
      <c r="C55" s="3" t="s">
        <v>35</v>
      </c>
      <c r="D55" s="3" t="s">
        <v>135</v>
      </c>
      <c r="E55" s="3" t="s">
        <v>35</v>
      </c>
      <c r="F55" s="3" t="s">
        <v>71</v>
      </c>
      <c r="G55" s="3" t="s">
        <v>136</v>
      </c>
      <c r="H55" s="3" t="s">
        <v>39</v>
      </c>
      <c r="I55" s="3" t="s">
        <v>39</v>
      </c>
    </row>
    <row r="56" spans="2:9">
      <c r="B56" s="3">
        <v>45</v>
      </c>
      <c r="C56" s="3" t="s">
        <v>137</v>
      </c>
      <c r="D56" s="3" t="s">
        <v>138</v>
      </c>
      <c r="E56" s="3" t="s">
        <v>35</v>
      </c>
      <c r="F56" s="3" t="s">
        <v>35</v>
      </c>
      <c r="G56" s="3" t="s">
        <v>203</v>
      </c>
      <c r="H56" s="3" t="s">
        <v>39</v>
      </c>
      <c r="I56" s="3" t="s">
        <v>39</v>
      </c>
    </row>
    <row r="57" spans="2:9">
      <c r="B57" s="3">
        <v>46</v>
      </c>
      <c r="C57" s="3" t="s">
        <v>35</v>
      </c>
      <c r="D57" s="3" t="s">
        <v>139</v>
      </c>
      <c r="E57" s="3" t="s">
        <v>35</v>
      </c>
      <c r="F57" s="3" t="s">
        <v>71</v>
      </c>
      <c r="G57" s="3" t="s">
        <v>140</v>
      </c>
      <c r="H57" s="3" t="s">
        <v>39</v>
      </c>
      <c r="I57" s="3" t="s">
        <v>39</v>
      </c>
    </row>
    <row r="58" spans="2:9">
      <c r="B58" s="3">
        <v>47</v>
      </c>
      <c r="C58" s="3" t="s">
        <v>35</v>
      </c>
      <c r="D58" s="3" t="s">
        <v>141</v>
      </c>
      <c r="E58" s="3" t="s">
        <v>35</v>
      </c>
      <c r="F58" s="3" t="s">
        <v>71</v>
      </c>
      <c r="G58" s="3" t="s">
        <v>142</v>
      </c>
      <c r="H58" s="3" t="s">
        <v>39</v>
      </c>
      <c r="I58" s="3" t="s">
        <v>39</v>
      </c>
    </row>
    <row r="59" spans="2:9">
      <c r="B59" s="3">
        <v>48</v>
      </c>
      <c r="C59" s="3" t="s">
        <v>35</v>
      </c>
      <c r="D59" s="3" t="s">
        <v>143</v>
      </c>
      <c r="E59" s="3" t="s">
        <v>35</v>
      </c>
      <c r="F59" s="3" t="s">
        <v>144</v>
      </c>
      <c r="G59" s="3" t="s">
        <v>145</v>
      </c>
      <c r="H59" s="3" t="s">
        <v>39</v>
      </c>
      <c r="I59" s="3" t="s">
        <v>39</v>
      </c>
    </row>
    <row r="60" spans="2:9">
      <c r="B60" s="3">
        <v>49</v>
      </c>
      <c r="C60" s="3" t="s">
        <v>35</v>
      </c>
      <c r="D60" s="3" t="s">
        <v>146</v>
      </c>
      <c r="E60" s="3" t="s">
        <v>35</v>
      </c>
      <c r="F60" s="3" t="s">
        <v>60</v>
      </c>
      <c r="G60" s="3" t="s">
        <v>147</v>
      </c>
      <c r="H60" s="3" t="s">
        <v>39</v>
      </c>
      <c r="I60" s="3" t="s">
        <v>39</v>
      </c>
    </row>
    <row r="61" spans="2:9">
      <c r="B61" s="3">
        <v>50</v>
      </c>
      <c r="C61" s="3" t="s">
        <v>148</v>
      </c>
      <c r="D61" s="3" t="s">
        <v>149</v>
      </c>
      <c r="E61" s="3" t="s">
        <v>35</v>
      </c>
      <c r="F61" s="3" t="s">
        <v>60</v>
      </c>
      <c r="G61" s="3" t="s">
        <v>150</v>
      </c>
      <c r="H61" s="3" t="s">
        <v>39</v>
      </c>
      <c r="I61" s="3" t="s">
        <v>39</v>
      </c>
    </row>
    <row r="62" spans="2:9">
      <c r="B62" s="3">
        <v>51</v>
      </c>
      <c r="C62" s="3" t="s">
        <v>35</v>
      </c>
      <c r="D62" s="3" t="s">
        <v>151</v>
      </c>
      <c r="E62" s="3" t="s">
        <v>35</v>
      </c>
      <c r="F62" s="3" t="s">
        <v>60</v>
      </c>
      <c r="G62" s="3" t="s">
        <v>56</v>
      </c>
      <c r="H62" s="3" t="s">
        <v>39</v>
      </c>
      <c r="I62" s="3" t="s">
        <v>39</v>
      </c>
    </row>
    <row r="63" spans="2:9">
      <c r="B63" s="3">
        <v>52</v>
      </c>
      <c r="C63" s="3" t="s">
        <v>35</v>
      </c>
      <c r="D63" s="3" t="s">
        <v>152</v>
      </c>
      <c r="E63" s="3" t="s">
        <v>35</v>
      </c>
      <c r="F63" s="3" t="s">
        <v>60</v>
      </c>
      <c r="G63" s="3" t="s">
        <v>56</v>
      </c>
      <c r="H63" s="3" t="s">
        <v>39</v>
      </c>
      <c r="I63" s="3" t="s">
        <v>39</v>
      </c>
    </row>
    <row r="64" spans="2:9">
      <c r="B64" s="3">
        <v>53</v>
      </c>
      <c r="C64" s="3" t="s">
        <v>35</v>
      </c>
      <c r="D64" s="3" t="s">
        <v>153</v>
      </c>
      <c r="E64" s="3" t="s">
        <v>35</v>
      </c>
      <c r="F64" s="3" t="s">
        <v>60</v>
      </c>
      <c r="G64" s="3" t="s">
        <v>56</v>
      </c>
      <c r="H64" s="3" t="s">
        <v>39</v>
      </c>
      <c r="I64" s="3" t="s">
        <v>39</v>
      </c>
    </row>
    <row r="65" spans="2:9">
      <c r="B65" s="3">
        <v>54</v>
      </c>
      <c r="C65" s="3" t="s">
        <v>35</v>
      </c>
      <c r="D65" s="3" t="s">
        <v>154</v>
      </c>
      <c r="E65" s="3" t="s">
        <v>35</v>
      </c>
      <c r="F65" s="3" t="s">
        <v>60</v>
      </c>
      <c r="G65" s="3" t="s">
        <v>56</v>
      </c>
      <c r="H65" s="3" t="s">
        <v>39</v>
      </c>
      <c r="I65" s="3" t="s">
        <v>39</v>
      </c>
    </row>
    <row r="66" spans="2:9">
      <c r="B66" s="3">
        <v>55</v>
      </c>
      <c r="C66" s="3" t="s">
        <v>35</v>
      </c>
      <c r="D66" s="3" t="s">
        <v>155</v>
      </c>
      <c r="E66" s="3" t="s">
        <v>35</v>
      </c>
      <c r="F66" s="3" t="s">
        <v>60</v>
      </c>
      <c r="G66" s="3" t="s">
        <v>62</v>
      </c>
      <c r="H66" s="3" t="s">
        <v>39</v>
      </c>
      <c r="I66" s="3" t="s">
        <v>39</v>
      </c>
    </row>
    <row r="67" spans="2:9">
      <c r="B67" s="3">
        <v>56</v>
      </c>
      <c r="C67" s="3" t="s">
        <v>35</v>
      </c>
      <c r="D67" s="3" t="s">
        <v>156</v>
      </c>
      <c r="E67" s="3" t="s">
        <v>35</v>
      </c>
      <c r="F67" s="3" t="s">
        <v>60</v>
      </c>
      <c r="G67" s="3" t="s">
        <v>150</v>
      </c>
      <c r="H67" s="3" t="s">
        <v>39</v>
      </c>
      <c r="I67" s="3" t="s">
        <v>39</v>
      </c>
    </row>
    <row r="68" spans="2:9">
      <c r="B68" s="3">
        <v>57</v>
      </c>
      <c r="C68" s="3" t="s">
        <v>35</v>
      </c>
      <c r="D68" s="3" t="s">
        <v>157</v>
      </c>
      <c r="E68" s="3" t="s">
        <v>35</v>
      </c>
      <c r="F68" s="3" t="s">
        <v>60</v>
      </c>
      <c r="G68" s="3" t="s">
        <v>56</v>
      </c>
      <c r="H68" s="3" t="s">
        <v>39</v>
      </c>
      <c r="I68" s="3" t="s">
        <v>39</v>
      </c>
    </row>
    <row r="69" spans="2:9">
      <c r="B69" s="3">
        <v>58</v>
      </c>
      <c r="C69" s="3" t="s">
        <v>35</v>
      </c>
      <c r="D69" s="3" t="s">
        <v>158</v>
      </c>
      <c r="E69" s="3" t="s">
        <v>35</v>
      </c>
      <c r="F69" s="3" t="s">
        <v>60</v>
      </c>
      <c r="G69" s="3" t="s">
        <v>56</v>
      </c>
      <c r="H69" s="3" t="s">
        <v>39</v>
      </c>
      <c r="I69" s="3" t="s">
        <v>39</v>
      </c>
    </row>
    <row r="70" spans="2:9">
      <c r="B70" s="3">
        <v>59</v>
      </c>
      <c r="C70" s="3" t="s">
        <v>35</v>
      </c>
      <c r="D70" s="3" t="s">
        <v>159</v>
      </c>
      <c r="E70" s="3" t="s">
        <v>35</v>
      </c>
      <c r="F70" s="3" t="s">
        <v>160</v>
      </c>
      <c r="G70" s="3" t="s">
        <v>56</v>
      </c>
      <c r="H70" s="3" t="s">
        <v>39</v>
      </c>
      <c r="I70" s="3" t="s">
        <v>39</v>
      </c>
    </row>
    <row r="71" spans="2:9">
      <c r="B71" s="3">
        <v>60</v>
      </c>
      <c r="C71" s="3" t="s">
        <v>161</v>
      </c>
      <c r="D71" s="3" t="s">
        <v>162</v>
      </c>
      <c r="E71" s="3" t="s">
        <v>35</v>
      </c>
      <c r="F71" s="3" t="s">
        <v>35</v>
      </c>
      <c r="G71" s="3" t="s">
        <v>203</v>
      </c>
      <c r="H71" s="3" t="s">
        <v>39</v>
      </c>
      <c r="I71" s="3" t="s">
        <v>39</v>
      </c>
    </row>
    <row r="72" spans="2:9">
      <c r="B72" s="3">
        <v>61</v>
      </c>
      <c r="C72" s="3" t="s">
        <v>35</v>
      </c>
      <c r="D72" s="3" t="s">
        <v>163</v>
      </c>
      <c r="E72" s="3" t="s">
        <v>35</v>
      </c>
      <c r="F72" s="3" t="s">
        <v>60</v>
      </c>
      <c r="G72" s="3" t="s">
        <v>56</v>
      </c>
      <c r="H72" s="3" t="s">
        <v>39</v>
      </c>
      <c r="I72" s="3" t="s">
        <v>39</v>
      </c>
    </row>
    <row r="73" spans="2:9">
      <c r="B73" s="3">
        <v>62</v>
      </c>
      <c r="C73" s="3" t="s">
        <v>35</v>
      </c>
      <c r="D73" s="3" t="s">
        <v>164</v>
      </c>
      <c r="E73" s="3" t="s">
        <v>35</v>
      </c>
      <c r="F73" s="3" t="s">
        <v>144</v>
      </c>
      <c r="G73" s="3" t="s">
        <v>165</v>
      </c>
      <c r="H73" s="3" t="s">
        <v>39</v>
      </c>
      <c r="I73" s="3" t="s">
        <v>39</v>
      </c>
    </row>
    <row r="74" spans="2:9">
      <c r="B74" s="3">
        <v>63</v>
      </c>
      <c r="C74" s="3" t="s">
        <v>35</v>
      </c>
      <c r="D74" s="3" t="s">
        <v>166</v>
      </c>
      <c r="E74" s="3" t="s">
        <v>35</v>
      </c>
      <c r="F74" s="3" t="s">
        <v>144</v>
      </c>
      <c r="G74" s="3" t="s">
        <v>167</v>
      </c>
      <c r="H74" s="3" t="s">
        <v>39</v>
      </c>
      <c r="I74" s="3" t="s">
        <v>39</v>
      </c>
    </row>
    <row r="75" spans="2:9">
      <c r="B75" s="3">
        <v>64</v>
      </c>
      <c r="C75" s="3" t="s">
        <v>35</v>
      </c>
      <c r="D75" s="3" t="s">
        <v>168</v>
      </c>
      <c r="E75" s="3" t="s">
        <v>35</v>
      </c>
      <c r="F75" s="3" t="s">
        <v>60</v>
      </c>
      <c r="G75" s="3" t="s">
        <v>56</v>
      </c>
      <c r="H75" s="3" t="s">
        <v>39</v>
      </c>
      <c r="I75" s="3" t="s">
        <v>39</v>
      </c>
    </row>
    <row r="76" spans="2:9">
      <c r="B76" s="3">
        <v>65</v>
      </c>
      <c r="C76" s="3" t="s">
        <v>35</v>
      </c>
      <c r="D76" s="3" t="s">
        <v>169</v>
      </c>
      <c r="E76" s="3" t="s">
        <v>35</v>
      </c>
      <c r="F76" s="3" t="s">
        <v>60</v>
      </c>
      <c r="G76" s="3" t="s">
        <v>56</v>
      </c>
      <c r="H76" s="3" t="s">
        <v>39</v>
      </c>
      <c r="I76" s="3" t="s">
        <v>39</v>
      </c>
    </row>
    <row r="77" spans="2:9">
      <c r="B77" s="3">
        <v>66</v>
      </c>
      <c r="C77" s="3" t="s">
        <v>35</v>
      </c>
      <c r="D77" s="3" t="s">
        <v>170</v>
      </c>
      <c r="E77" s="3" t="s">
        <v>35</v>
      </c>
      <c r="F77" s="3" t="s">
        <v>35</v>
      </c>
      <c r="G77" s="3" t="s">
        <v>203</v>
      </c>
      <c r="H77" s="3" t="s">
        <v>39</v>
      </c>
      <c r="I77" s="3" t="s">
        <v>39</v>
      </c>
    </row>
    <row r="78" spans="2:9">
      <c r="B78" s="3">
        <v>67</v>
      </c>
      <c r="C78" s="3" t="s">
        <v>35</v>
      </c>
      <c r="D78" s="3" t="s">
        <v>171</v>
      </c>
      <c r="E78" s="3" t="s">
        <v>35</v>
      </c>
      <c r="F78" s="3" t="s">
        <v>71</v>
      </c>
      <c r="G78" s="3" t="s">
        <v>136</v>
      </c>
      <c r="H78" s="3" t="s">
        <v>39</v>
      </c>
      <c r="I78" s="3" t="s">
        <v>39</v>
      </c>
    </row>
    <row r="79" spans="2:9">
      <c r="B79" s="3">
        <v>68</v>
      </c>
      <c r="C79" s="3" t="s">
        <v>35</v>
      </c>
      <c r="D79" s="3" t="s">
        <v>172</v>
      </c>
      <c r="E79" s="3" t="s">
        <v>35</v>
      </c>
      <c r="F79" s="3" t="s">
        <v>66</v>
      </c>
      <c r="G79" s="3" t="s">
        <v>136</v>
      </c>
      <c r="H79" s="3" t="s">
        <v>39</v>
      </c>
      <c r="I79" s="3" t="s">
        <v>39</v>
      </c>
    </row>
    <row r="80" spans="2:9">
      <c r="B80" s="3">
        <v>69</v>
      </c>
      <c r="C80" s="3" t="s">
        <v>35</v>
      </c>
      <c r="D80" s="3" t="s">
        <v>173</v>
      </c>
      <c r="E80" s="3" t="s">
        <v>35</v>
      </c>
      <c r="F80" s="3" t="s">
        <v>66</v>
      </c>
      <c r="G80" s="3" t="s">
        <v>174</v>
      </c>
      <c r="H80" s="3" t="s">
        <v>39</v>
      </c>
      <c r="I80" s="3" t="s">
        <v>39</v>
      </c>
    </row>
    <row r="81" spans="2:9">
      <c r="B81" s="3">
        <v>70</v>
      </c>
      <c r="C81" s="3" t="s">
        <v>35</v>
      </c>
      <c r="D81" s="3" t="s">
        <v>175</v>
      </c>
      <c r="E81" s="3" t="s">
        <v>35</v>
      </c>
      <c r="F81" s="3" t="s">
        <v>71</v>
      </c>
      <c r="G81" s="3" t="s">
        <v>176</v>
      </c>
      <c r="H81" s="3" t="s">
        <v>39</v>
      </c>
      <c r="I81" s="3" t="s">
        <v>39</v>
      </c>
    </row>
    <row r="82" spans="2:9">
      <c r="B82" s="3">
        <v>71</v>
      </c>
      <c r="C82" s="3" t="s">
        <v>35</v>
      </c>
      <c r="D82" s="3" t="s">
        <v>177</v>
      </c>
      <c r="E82" s="3" t="s">
        <v>35</v>
      </c>
      <c r="F82" s="3" t="s">
        <v>71</v>
      </c>
      <c r="G82" s="3" t="s">
        <v>178</v>
      </c>
      <c r="H82" s="3" t="s">
        <v>39</v>
      </c>
      <c r="I82" s="3" t="s">
        <v>39</v>
      </c>
    </row>
    <row r="83" spans="2:9">
      <c r="B83" s="3">
        <v>72</v>
      </c>
      <c r="C83" s="3" t="s">
        <v>35</v>
      </c>
      <c r="D83" s="3" t="s">
        <v>179</v>
      </c>
      <c r="E83" s="3" t="s">
        <v>35</v>
      </c>
      <c r="F83" s="3" t="s">
        <v>71</v>
      </c>
      <c r="G83" s="3" t="s">
        <v>180</v>
      </c>
      <c r="H83" s="3" t="s">
        <v>39</v>
      </c>
      <c r="I83" s="3" t="s">
        <v>39</v>
      </c>
    </row>
    <row r="84" spans="2:9">
      <c r="B84" s="3">
        <v>73</v>
      </c>
      <c r="C84" s="3" t="s">
        <v>35</v>
      </c>
      <c r="D84" s="3" t="s">
        <v>181</v>
      </c>
      <c r="E84" s="3" t="s">
        <v>35</v>
      </c>
      <c r="F84" s="3" t="s">
        <v>71</v>
      </c>
      <c r="G84" s="3" t="s">
        <v>182</v>
      </c>
      <c r="H84" s="3" t="s">
        <v>39</v>
      </c>
      <c r="I84" s="3" t="s">
        <v>39</v>
      </c>
    </row>
    <row r="85" spans="2:9">
      <c r="B85" s="3">
        <v>74</v>
      </c>
      <c r="C85" s="3" t="s">
        <v>35</v>
      </c>
      <c r="D85" s="3" t="s">
        <v>183</v>
      </c>
      <c r="E85" s="3" t="s">
        <v>35</v>
      </c>
      <c r="F85" s="3" t="s">
        <v>71</v>
      </c>
      <c r="G85" s="3" t="s">
        <v>184</v>
      </c>
      <c r="H85" s="3" t="s">
        <v>39</v>
      </c>
      <c r="I85" s="3" t="s">
        <v>39</v>
      </c>
    </row>
    <row r="86" spans="2:9">
      <c r="B86" s="3">
        <v>75</v>
      </c>
      <c r="C86" s="3" t="s">
        <v>35</v>
      </c>
      <c r="D86" s="3" t="s">
        <v>185</v>
      </c>
      <c r="E86" s="3" t="s">
        <v>35</v>
      </c>
      <c r="F86" s="3" t="s">
        <v>71</v>
      </c>
      <c r="G86" s="3" t="s">
        <v>174</v>
      </c>
      <c r="H86" s="3" t="s">
        <v>39</v>
      </c>
      <c r="I86" s="3" t="s">
        <v>39</v>
      </c>
    </row>
    <row r="87" spans="2:9">
      <c r="B87" s="3">
        <v>76</v>
      </c>
      <c r="C87" s="3" t="s">
        <v>35</v>
      </c>
      <c r="D87" s="3" t="s">
        <v>186</v>
      </c>
      <c r="E87" s="3" t="s">
        <v>35</v>
      </c>
      <c r="F87" s="3" t="s">
        <v>71</v>
      </c>
      <c r="G87" s="3" t="s">
        <v>182</v>
      </c>
      <c r="H87" s="3" t="s">
        <v>39</v>
      </c>
      <c r="I87" s="3" t="s">
        <v>39</v>
      </c>
    </row>
    <row r="88" spans="2:9">
      <c r="B88" s="3">
        <v>77</v>
      </c>
      <c r="C88" s="3" t="s">
        <v>35</v>
      </c>
      <c r="D88" s="3" t="s">
        <v>187</v>
      </c>
      <c r="E88" s="3" t="s">
        <v>35</v>
      </c>
      <c r="F88" s="3" t="s">
        <v>71</v>
      </c>
      <c r="G88" s="3" t="s">
        <v>84</v>
      </c>
      <c r="H88" s="3" t="s">
        <v>39</v>
      </c>
      <c r="I88" s="3" t="s">
        <v>39</v>
      </c>
    </row>
    <row r="89" spans="2:9">
      <c r="B89" s="3">
        <v>78</v>
      </c>
      <c r="C89" s="3" t="s">
        <v>188</v>
      </c>
      <c r="D89" s="3" t="s">
        <v>189</v>
      </c>
      <c r="E89" s="3" t="s">
        <v>35</v>
      </c>
      <c r="F89" s="3" t="s">
        <v>35</v>
      </c>
      <c r="G89" s="3" t="s">
        <v>203</v>
      </c>
      <c r="H89" s="3" t="s">
        <v>39</v>
      </c>
      <c r="I89" s="3" t="s">
        <v>39</v>
      </c>
    </row>
    <row r="90" spans="2:9">
      <c r="B90" s="3">
        <v>79</v>
      </c>
      <c r="C90" s="3" t="s">
        <v>35</v>
      </c>
      <c r="D90" s="3" t="s">
        <v>190</v>
      </c>
      <c r="E90" s="3" t="s">
        <v>35</v>
      </c>
      <c r="F90" s="3" t="s">
        <v>71</v>
      </c>
      <c r="G90" s="3" t="s">
        <v>174</v>
      </c>
      <c r="H90" s="3" t="s">
        <v>39</v>
      </c>
      <c r="I90" s="3" t="s">
        <v>39</v>
      </c>
    </row>
    <row r="91" spans="2:9">
      <c r="B91" s="3">
        <v>80</v>
      </c>
      <c r="C91" s="3" t="s">
        <v>35</v>
      </c>
      <c r="D91" s="3" t="s">
        <v>191</v>
      </c>
      <c r="E91" s="3" t="s">
        <v>35</v>
      </c>
      <c r="F91" s="3" t="s">
        <v>71</v>
      </c>
      <c r="G91" s="3" t="s">
        <v>192</v>
      </c>
      <c r="H91" s="3" t="s">
        <v>39</v>
      </c>
      <c r="I91" s="3" t="s">
        <v>39</v>
      </c>
    </row>
    <row r="92" spans="2:9">
      <c r="B92" s="3">
        <v>81</v>
      </c>
      <c r="C92" s="3" t="s">
        <v>35</v>
      </c>
      <c r="D92" s="3" t="s">
        <v>193</v>
      </c>
      <c r="E92" s="3" t="s">
        <v>35</v>
      </c>
      <c r="F92" s="3" t="s">
        <v>71</v>
      </c>
      <c r="G92" s="3" t="s">
        <v>180</v>
      </c>
      <c r="H92" s="3" t="s">
        <v>39</v>
      </c>
      <c r="I92" s="3" t="s">
        <v>39</v>
      </c>
    </row>
    <row r="93" spans="2:9">
      <c r="B93" s="3">
        <v>82</v>
      </c>
      <c r="C93" s="3" t="s">
        <v>194</v>
      </c>
      <c r="D93" s="3" t="s">
        <v>195</v>
      </c>
      <c r="E93" s="3" t="s">
        <v>35</v>
      </c>
      <c r="F93" s="3" t="s">
        <v>35</v>
      </c>
      <c r="G93" s="3" t="s">
        <v>203</v>
      </c>
      <c r="H93" s="3" t="s">
        <v>39</v>
      </c>
      <c r="I93" s="3" t="s">
        <v>39</v>
      </c>
    </row>
    <row r="94" spans="2:9">
      <c r="B94" s="3">
        <v>83</v>
      </c>
      <c r="C94" s="3" t="s">
        <v>35</v>
      </c>
      <c r="D94" s="3" t="s">
        <v>196</v>
      </c>
      <c r="E94" s="3" t="s">
        <v>35</v>
      </c>
      <c r="F94" s="3" t="s">
        <v>197</v>
      </c>
      <c r="G94" s="3" t="s">
        <v>56</v>
      </c>
      <c r="H94" s="3" t="s">
        <v>39</v>
      </c>
      <c r="I94" s="3" t="s">
        <v>39</v>
      </c>
    </row>
  </sheetData>
  <mergeCells count="62">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J1:O1"/>
    <mergeCell ref="J2:O2"/>
    <mergeCell ref="J3:O3"/>
    <mergeCell ref="J4:O4"/>
    <mergeCell ref="J5:O5"/>
    <mergeCell ref="J6:O6"/>
    <mergeCell ref="J7:O7"/>
    <mergeCell ref="J8:O8"/>
    <mergeCell ref="J9:O9"/>
    <mergeCell ref="J10:O10"/>
    <mergeCell ref="K11:O11"/>
    <mergeCell ref="Q12:U12"/>
    <mergeCell ref="P1:U1"/>
    <mergeCell ref="P2:U2"/>
    <mergeCell ref="P3:U3"/>
    <mergeCell ref="P4:U4"/>
    <mergeCell ref="P5:U5"/>
    <mergeCell ref="P6:U6"/>
    <mergeCell ref="P7:U7"/>
    <mergeCell ref="P8:U8"/>
    <mergeCell ref="P9:U9"/>
    <mergeCell ref="P10:U10"/>
    <mergeCell ref="Q11:U11"/>
    <mergeCell ref="W12:AA12"/>
    <mergeCell ref="V1:AA1"/>
    <mergeCell ref="V2:AA2"/>
    <mergeCell ref="V3:AA3"/>
    <mergeCell ref="V4:AA4"/>
    <mergeCell ref="V5:AA5"/>
    <mergeCell ref="V6:AA6"/>
    <mergeCell ref="V7:AA7"/>
    <mergeCell ref="V8:AA8"/>
    <mergeCell ref="V9:AA9"/>
    <mergeCell ref="V10:AA10"/>
    <mergeCell ref="W11:AA11"/>
    <mergeCell ref="AC12:AG12"/>
    <mergeCell ref="AB1:AG1"/>
    <mergeCell ref="AB2:AG2"/>
    <mergeCell ref="AB3:AG3"/>
    <mergeCell ref="AB4:AG4"/>
    <mergeCell ref="AB5:AG5"/>
    <mergeCell ref="AB6:AG6"/>
    <mergeCell ref="AB7:AG7"/>
    <mergeCell ref="AB8:AG8"/>
    <mergeCell ref="AB9:AG9"/>
    <mergeCell ref="AB10:AG10"/>
    <mergeCell ref="AC11:AG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2024-11-26T11:00:02Z</dcterms:created>
  <dcterms:modified xsi:type="dcterms:W3CDTF">2024-11-26T11:24:51Z</dcterms:modified>
</cp:coreProperties>
</file>