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kcorp11-my.sharepoint.com/personal/mrunal_joshi_k-corp_in/Documents/New WO/Semolina/Jaipur/Common Seating &amp; KFC/"/>
    </mc:Choice>
  </mc:AlternateContent>
  <bookViews>
    <workbookView xWindow="0" yWindow="0" windowWidth="20490" windowHeight="7620"/>
  </bookViews>
  <sheets>
    <sheet name="Summary" sheetId="3" r:id="rId1"/>
    <sheet name="Common Seating Area" sheetId="1" r:id="rId2"/>
    <sheet name="KFC" sheetId="2" r:id="rId3"/>
  </sheets>
  <definedNames>
    <definedName name="_xlnm._FilterDatabase" localSheetId="1" hidden="1">'Common Seating Area'!$B$2:$V$192</definedName>
    <definedName name="_xlnm._FilterDatabase" localSheetId="2" hidden="1">KFC!$B$4:$S$49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3" l="1"/>
  <c r="L9" i="3"/>
  <c r="L11" i="3" s="1"/>
  <c r="K11" i="3"/>
  <c r="J11" i="3"/>
  <c r="I11" i="3"/>
  <c r="H11" i="3"/>
  <c r="G11" i="3"/>
  <c r="F11" i="3"/>
  <c r="E11" i="3"/>
  <c r="D11" i="3"/>
  <c r="C11" i="3"/>
  <c r="L6" i="3"/>
  <c r="K6" i="3"/>
  <c r="J6" i="3"/>
  <c r="I6" i="3"/>
  <c r="H6" i="3"/>
  <c r="G6" i="3"/>
  <c r="F6" i="3"/>
  <c r="E6" i="3"/>
  <c r="D6" i="3"/>
  <c r="C6" i="3"/>
  <c r="K10" i="3" l="1"/>
  <c r="K9" i="3"/>
  <c r="H10" i="3"/>
  <c r="H9" i="3"/>
  <c r="E10" i="3"/>
  <c r="E9" i="3"/>
  <c r="K5" i="3"/>
  <c r="L5" i="3" s="1"/>
  <c r="K4" i="3"/>
  <c r="L4" i="3" s="1"/>
  <c r="K3" i="3"/>
  <c r="H5" i="3"/>
  <c r="H4" i="3"/>
  <c r="H3" i="3"/>
  <c r="H12" i="3" s="1"/>
  <c r="E5" i="3"/>
  <c r="E4" i="3"/>
  <c r="E3" i="3"/>
  <c r="X192" i="1"/>
  <c r="X190" i="1"/>
  <c r="X188" i="1"/>
  <c r="X186" i="1"/>
  <c r="X185" i="1"/>
  <c r="X183" i="1"/>
  <c r="X181" i="1"/>
  <c r="X180" i="1"/>
  <c r="X178" i="1"/>
  <c r="X177" i="1"/>
  <c r="X176" i="1"/>
  <c r="X175" i="1"/>
  <c r="X173" i="1"/>
  <c r="X171" i="1"/>
  <c r="X169" i="1"/>
  <c r="X168" i="1"/>
  <c r="X166" i="1"/>
  <c r="X165" i="1"/>
  <c r="X162" i="1"/>
  <c r="X161" i="1"/>
  <c r="X158" i="1"/>
  <c r="X157" i="1"/>
  <c r="X156" i="1"/>
  <c r="X153" i="1"/>
  <c r="X152" i="1"/>
  <c r="X151" i="1"/>
  <c r="X147" i="1"/>
  <c r="X144" i="1"/>
  <c r="X143" i="1"/>
  <c r="X140" i="1"/>
  <c r="X138" i="1"/>
  <c r="X133" i="1"/>
  <c r="X112" i="1"/>
  <c r="X111" i="1"/>
  <c r="X110" i="1"/>
  <c r="X108" i="1"/>
  <c r="X107" i="1"/>
  <c r="X106" i="1"/>
  <c r="X104" i="1"/>
  <c r="X101" i="1"/>
  <c r="X100" i="1"/>
  <c r="X92" i="1"/>
  <c r="X91" i="1"/>
  <c r="X88" i="1"/>
  <c r="X87" i="1"/>
  <c r="X86" i="1"/>
  <c r="X85" i="1"/>
  <c r="X84" i="1"/>
  <c r="X79" i="1"/>
  <c r="X78" i="1"/>
  <c r="X77" i="1"/>
  <c r="X76" i="1"/>
  <c r="X74" i="1"/>
  <c r="X73" i="1"/>
  <c r="X72" i="1"/>
  <c r="X71" i="1"/>
  <c r="X70" i="1"/>
  <c r="X69" i="1"/>
  <c r="X68" i="1"/>
  <c r="X61" i="1"/>
  <c r="X58" i="1"/>
  <c r="X42" i="1"/>
  <c r="X41" i="1"/>
  <c r="X40" i="1"/>
  <c r="X38" i="1"/>
  <c r="X37" i="1"/>
  <c r="X35" i="1"/>
  <c r="X33" i="1"/>
  <c r="X32" i="1"/>
  <c r="X28" i="1"/>
  <c r="X27" i="1"/>
  <c r="X21" i="1"/>
  <c r="X19" i="1"/>
  <c r="X18" i="1"/>
  <c r="X16" i="1"/>
  <c r="X14" i="1"/>
  <c r="X13" i="1"/>
  <c r="X9" i="1"/>
  <c r="X8" i="1"/>
  <c r="R192" i="1"/>
  <c r="R190" i="1"/>
  <c r="R188" i="1"/>
  <c r="R186" i="1"/>
  <c r="R185" i="1"/>
  <c r="R183" i="1"/>
  <c r="R181" i="1"/>
  <c r="R180" i="1"/>
  <c r="R178" i="1"/>
  <c r="R177" i="1"/>
  <c r="R176" i="1"/>
  <c r="R175" i="1"/>
  <c r="R173" i="1"/>
  <c r="R171" i="1"/>
  <c r="R169" i="1"/>
  <c r="R168" i="1"/>
  <c r="R166" i="1"/>
  <c r="R165" i="1"/>
  <c r="R162" i="1"/>
  <c r="R161" i="1"/>
  <c r="R158" i="1"/>
  <c r="R157" i="1"/>
  <c r="R156" i="1"/>
  <c r="R153" i="1"/>
  <c r="R152" i="1"/>
  <c r="R151" i="1"/>
  <c r="R147" i="1"/>
  <c r="R144" i="1"/>
  <c r="R143" i="1"/>
  <c r="R140" i="1"/>
  <c r="R138" i="1"/>
  <c r="R133" i="1"/>
  <c r="R112" i="1"/>
  <c r="R111" i="1"/>
  <c r="R110" i="1"/>
  <c r="R108" i="1"/>
  <c r="R107" i="1"/>
  <c r="R106" i="1"/>
  <c r="R104" i="1"/>
  <c r="R101" i="1"/>
  <c r="R100" i="1"/>
  <c r="R92" i="1"/>
  <c r="R91" i="1"/>
  <c r="R88" i="1"/>
  <c r="R87" i="1"/>
  <c r="R86" i="1"/>
  <c r="R85" i="1"/>
  <c r="R84" i="1"/>
  <c r="R79" i="1"/>
  <c r="R78" i="1"/>
  <c r="R77" i="1"/>
  <c r="R76" i="1"/>
  <c r="R74" i="1"/>
  <c r="R73" i="1"/>
  <c r="R72" i="1"/>
  <c r="R71" i="1"/>
  <c r="R70" i="1"/>
  <c r="R69" i="1"/>
  <c r="R68" i="1"/>
  <c r="R61" i="1"/>
  <c r="R58" i="1"/>
  <c r="R42" i="1"/>
  <c r="R41" i="1"/>
  <c r="R40" i="1"/>
  <c r="R38" i="1"/>
  <c r="R37" i="1"/>
  <c r="R35" i="1"/>
  <c r="R33" i="1"/>
  <c r="R32" i="1"/>
  <c r="R28" i="1"/>
  <c r="R27" i="1"/>
  <c r="R21" i="1"/>
  <c r="R19" i="1"/>
  <c r="R18" i="1"/>
  <c r="R16" i="1"/>
  <c r="R14" i="1"/>
  <c r="R13" i="1"/>
  <c r="R9" i="1"/>
  <c r="R8" i="1"/>
  <c r="R3" i="1" s="1"/>
  <c r="L192" i="1"/>
  <c r="L190" i="1"/>
  <c r="L188" i="1"/>
  <c r="L186" i="1"/>
  <c r="L185" i="1"/>
  <c r="L183" i="1"/>
  <c r="L181" i="1"/>
  <c r="L180" i="1"/>
  <c r="L178" i="1"/>
  <c r="L177" i="1"/>
  <c r="L176" i="1"/>
  <c r="L175" i="1"/>
  <c r="L173" i="1"/>
  <c r="L171" i="1"/>
  <c r="L169" i="1"/>
  <c r="L168" i="1"/>
  <c r="L166" i="1"/>
  <c r="L165" i="1"/>
  <c r="L162" i="1"/>
  <c r="L161" i="1"/>
  <c r="L158" i="1"/>
  <c r="L157" i="1"/>
  <c r="L156" i="1"/>
  <c r="L153" i="1"/>
  <c r="L152" i="1"/>
  <c r="L151" i="1"/>
  <c r="L147" i="1"/>
  <c r="L144" i="1"/>
  <c r="L143" i="1"/>
  <c r="L140" i="1"/>
  <c r="L138" i="1"/>
  <c r="L133" i="1"/>
  <c r="L112" i="1"/>
  <c r="L111" i="1"/>
  <c r="L110" i="1"/>
  <c r="L108" i="1"/>
  <c r="L107" i="1"/>
  <c r="L106" i="1"/>
  <c r="L104" i="1"/>
  <c r="L101" i="1"/>
  <c r="L100" i="1"/>
  <c r="L92" i="1"/>
  <c r="L91" i="1"/>
  <c r="L88" i="1"/>
  <c r="L87" i="1"/>
  <c r="L86" i="1"/>
  <c r="L85" i="1"/>
  <c r="L84" i="1"/>
  <c r="L80" i="1"/>
  <c r="L79" i="1"/>
  <c r="L78" i="1"/>
  <c r="L77" i="1"/>
  <c r="L76" i="1"/>
  <c r="L74" i="1"/>
  <c r="L73" i="1"/>
  <c r="L72" i="1"/>
  <c r="L71" i="1"/>
  <c r="L70" i="1"/>
  <c r="L69" i="1"/>
  <c r="L68" i="1"/>
  <c r="L61" i="1"/>
  <c r="L58" i="1"/>
  <c r="L42" i="1"/>
  <c r="L41" i="1"/>
  <c r="L40" i="1"/>
  <c r="L38" i="1"/>
  <c r="L37" i="1"/>
  <c r="L35" i="1"/>
  <c r="L33" i="1"/>
  <c r="L32" i="1"/>
  <c r="L28" i="1"/>
  <c r="L27" i="1"/>
  <c r="L21" i="1"/>
  <c r="L19" i="1"/>
  <c r="L18" i="1"/>
  <c r="L16" i="1"/>
  <c r="L14" i="1"/>
  <c r="L13" i="1"/>
  <c r="L9" i="1"/>
  <c r="L8" i="1"/>
  <c r="Q49" i="2"/>
  <c r="Q48" i="2"/>
  <c r="Q46" i="2"/>
  <c r="Q45" i="2"/>
  <c r="Q43" i="2"/>
  <c r="Q42" i="2"/>
  <c r="Q41" i="2"/>
  <c r="Q40" i="2"/>
  <c r="Q38" i="2"/>
  <c r="Q36" i="2"/>
  <c r="Q34" i="2"/>
  <c r="Q33" i="2"/>
  <c r="Q32" i="2"/>
  <c r="Q31" i="2"/>
  <c r="Q29" i="2"/>
  <c r="Q28" i="2"/>
  <c r="Q27" i="2"/>
  <c r="Q26" i="2"/>
  <c r="Q25" i="2"/>
  <c r="Q22" i="2"/>
  <c r="Q20" i="2"/>
  <c r="Q19" i="2"/>
  <c r="Q17" i="2"/>
  <c r="Q15" i="2"/>
  <c r="Q5" i="2" s="1"/>
  <c r="Q13" i="2"/>
  <c r="Q11" i="2"/>
  <c r="Q9" i="2"/>
  <c r="Q7" i="2"/>
  <c r="W49" i="2"/>
  <c r="W48" i="2"/>
  <c r="W46" i="2"/>
  <c r="W45" i="2"/>
  <c r="W43" i="2"/>
  <c r="W42" i="2"/>
  <c r="W41" i="2"/>
  <c r="W40" i="2"/>
  <c r="W38" i="2"/>
  <c r="W36" i="2"/>
  <c r="W34" i="2"/>
  <c r="W33" i="2"/>
  <c r="W32" i="2"/>
  <c r="W31" i="2"/>
  <c r="W29" i="2"/>
  <c r="W28" i="2"/>
  <c r="W27" i="2"/>
  <c r="W26" i="2"/>
  <c r="W25" i="2"/>
  <c r="W22" i="2"/>
  <c r="W20" i="2"/>
  <c r="W19" i="2"/>
  <c r="W17" i="2"/>
  <c r="W15" i="2"/>
  <c r="W13" i="2"/>
  <c r="W11" i="2"/>
  <c r="W9" i="2"/>
  <c r="W7" i="2"/>
  <c r="K49" i="2"/>
  <c r="K48" i="2"/>
  <c r="K46" i="2"/>
  <c r="K45" i="2"/>
  <c r="K43" i="2"/>
  <c r="K42" i="2"/>
  <c r="K41" i="2"/>
  <c r="K40" i="2"/>
  <c r="K38" i="2"/>
  <c r="K36" i="2"/>
  <c r="K34" i="2"/>
  <c r="K33" i="2"/>
  <c r="K32" i="2"/>
  <c r="K31" i="2"/>
  <c r="K29" i="2"/>
  <c r="K28" i="2"/>
  <c r="K27" i="2"/>
  <c r="K26" i="2"/>
  <c r="K25" i="2"/>
  <c r="K22" i="2"/>
  <c r="K20" i="2"/>
  <c r="K19" i="2"/>
  <c r="K17" i="2"/>
  <c r="K15" i="2"/>
  <c r="K13" i="2"/>
  <c r="K11" i="2"/>
  <c r="K9" i="2"/>
  <c r="K7" i="2"/>
  <c r="E12" i="3" l="1"/>
  <c r="K12" i="3"/>
  <c r="L3" i="3"/>
  <c r="L12" i="3" s="1"/>
  <c r="X187" i="1"/>
  <c r="X3" i="1"/>
  <c r="X163" i="1"/>
  <c r="Q2" i="2"/>
  <c r="W23" i="2"/>
  <c r="W5" i="2"/>
  <c r="W2" i="2"/>
  <c r="K2" i="2"/>
  <c r="G10" i="3"/>
  <c r="G9" i="3"/>
  <c r="D10" i="3"/>
  <c r="D9" i="3"/>
  <c r="J5" i="3"/>
  <c r="J4" i="3"/>
  <c r="J3" i="3"/>
  <c r="I3" i="3"/>
  <c r="G5" i="3"/>
  <c r="G4" i="3"/>
  <c r="G3" i="3"/>
  <c r="F5" i="3"/>
  <c r="F4" i="3"/>
  <c r="F3" i="3"/>
  <c r="D5" i="3"/>
  <c r="D4" i="3"/>
  <c r="D3" i="3"/>
  <c r="C3" i="3"/>
  <c r="P162" i="1"/>
  <c r="P161" i="1"/>
  <c r="P158" i="1"/>
  <c r="P157" i="1"/>
  <c r="P156" i="1"/>
  <c r="P153" i="1"/>
  <c r="P152" i="1"/>
  <c r="P151" i="1"/>
  <c r="P147" i="1"/>
  <c r="P144" i="1"/>
  <c r="P143" i="1"/>
  <c r="P140" i="1"/>
  <c r="P138" i="1"/>
  <c r="P133" i="1"/>
  <c r="P112" i="1"/>
  <c r="P111" i="1"/>
  <c r="P108" i="1"/>
  <c r="P107" i="1"/>
  <c r="P106" i="1"/>
  <c r="P104" i="1"/>
  <c r="P101" i="1"/>
  <c r="P100" i="1"/>
  <c r="P92" i="1"/>
  <c r="P91" i="1"/>
  <c r="P88" i="1"/>
  <c r="P87" i="1"/>
  <c r="P86" i="1"/>
  <c r="P85" i="1"/>
  <c r="P84" i="1"/>
  <c r="P79" i="1"/>
  <c r="P78" i="1"/>
  <c r="P76" i="1"/>
  <c r="P74" i="1"/>
  <c r="P73" i="1"/>
  <c r="P72" i="1"/>
  <c r="P71" i="1"/>
  <c r="P70" i="1"/>
  <c r="P69" i="1"/>
  <c r="P61" i="1"/>
  <c r="P41" i="1"/>
  <c r="P40" i="1"/>
  <c r="P38" i="1"/>
  <c r="P37" i="1"/>
  <c r="P35" i="1"/>
  <c r="P33" i="1"/>
  <c r="P32" i="1"/>
  <c r="P28" i="1"/>
  <c r="P27" i="1"/>
  <c r="P21" i="1"/>
  <c r="P19" i="1"/>
  <c r="P18" i="1"/>
  <c r="P16" i="1"/>
  <c r="P14" i="1"/>
  <c r="P13" i="1"/>
  <c r="P9" i="1"/>
  <c r="P8" i="1"/>
  <c r="P185" i="1"/>
  <c r="P181" i="1"/>
  <c r="P183" i="1"/>
  <c r="P180" i="1"/>
  <c r="P178" i="1"/>
  <c r="P177" i="1"/>
  <c r="P176" i="1"/>
  <c r="P173" i="1"/>
  <c r="P171" i="1"/>
  <c r="P169" i="1"/>
  <c r="P168" i="1"/>
  <c r="P166" i="1"/>
  <c r="P165" i="1"/>
  <c r="P192" i="1"/>
  <c r="P190" i="1"/>
  <c r="P188" i="1"/>
  <c r="P186" i="1"/>
  <c r="P175" i="1"/>
  <c r="P110" i="1"/>
  <c r="P77" i="1"/>
  <c r="P68" i="1"/>
  <c r="P58" i="1"/>
  <c r="P42" i="1"/>
  <c r="D12" i="3" l="1"/>
  <c r="G12" i="3"/>
  <c r="P187" i="1"/>
  <c r="P163" i="1"/>
  <c r="P3" i="1"/>
  <c r="O49" i="2" l="1"/>
  <c r="O48" i="2"/>
  <c r="O46" i="2"/>
  <c r="O45" i="2"/>
  <c r="O43" i="2"/>
  <c r="O42" i="2"/>
  <c r="O41" i="2"/>
  <c r="O40" i="2"/>
  <c r="O38" i="2"/>
  <c r="O36" i="2"/>
  <c r="O34" i="2"/>
  <c r="O33" i="2"/>
  <c r="O32" i="2"/>
  <c r="O31" i="2"/>
  <c r="O29" i="2"/>
  <c r="O28" i="2"/>
  <c r="O27" i="2"/>
  <c r="O26" i="2"/>
  <c r="O25" i="2"/>
  <c r="O22" i="2"/>
  <c r="O20" i="2"/>
  <c r="O19" i="2"/>
  <c r="O17" i="2"/>
  <c r="O15" i="2"/>
  <c r="O13" i="2"/>
  <c r="O11" i="2"/>
  <c r="O9" i="2"/>
  <c r="O7" i="2"/>
  <c r="O5" i="2" l="1"/>
  <c r="O23" i="2"/>
  <c r="O2" i="2" l="1"/>
  <c r="U45" i="2"/>
  <c r="U38" i="2"/>
  <c r="U36" i="2"/>
  <c r="U34" i="2"/>
  <c r="U33" i="2"/>
  <c r="U31" i="2"/>
  <c r="U29" i="2"/>
  <c r="U26" i="2"/>
  <c r="U25" i="2"/>
  <c r="U19" i="2"/>
  <c r="U17" i="2"/>
  <c r="U15" i="2"/>
  <c r="U11" i="2"/>
  <c r="U9" i="2"/>
  <c r="U7" i="2"/>
  <c r="U49" i="2"/>
  <c r="U48" i="2"/>
  <c r="U46" i="2"/>
  <c r="U43" i="2"/>
  <c r="U42" i="2"/>
  <c r="U41" i="2"/>
  <c r="U40" i="2"/>
  <c r="U32" i="2"/>
  <c r="U28" i="2"/>
  <c r="U27" i="2"/>
  <c r="U22" i="2"/>
  <c r="U20" i="2"/>
  <c r="U13" i="2"/>
  <c r="U23" i="2" l="1"/>
  <c r="J10" i="3" s="1"/>
  <c r="U5" i="2"/>
  <c r="J9" i="3" s="1"/>
  <c r="J12" i="3" l="1"/>
  <c r="U2" i="2"/>
  <c r="V192" i="1"/>
  <c r="V190" i="1"/>
  <c r="V188" i="1"/>
  <c r="V186" i="1"/>
  <c r="V185" i="1"/>
  <c r="V183" i="1"/>
  <c r="V181" i="1"/>
  <c r="V180" i="1"/>
  <c r="V178" i="1"/>
  <c r="V177" i="1"/>
  <c r="V176" i="1"/>
  <c r="V175" i="1"/>
  <c r="V173" i="1"/>
  <c r="V171" i="1"/>
  <c r="V169" i="1"/>
  <c r="V168" i="1"/>
  <c r="V166" i="1"/>
  <c r="V165" i="1"/>
  <c r="V162" i="1"/>
  <c r="V161" i="1"/>
  <c r="V158" i="1"/>
  <c r="V157" i="1"/>
  <c r="V156" i="1"/>
  <c r="V153" i="1"/>
  <c r="V152" i="1"/>
  <c r="V151" i="1"/>
  <c r="V147" i="1"/>
  <c r="V144" i="1"/>
  <c r="V143" i="1"/>
  <c r="V140" i="1"/>
  <c r="V138" i="1"/>
  <c r="V133" i="1"/>
  <c r="V112" i="1"/>
  <c r="V111" i="1"/>
  <c r="V110" i="1"/>
  <c r="V108" i="1"/>
  <c r="V107" i="1"/>
  <c r="V106" i="1"/>
  <c r="V104" i="1"/>
  <c r="V101" i="1"/>
  <c r="V100" i="1"/>
  <c r="V92" i="1"/>
  <c r="V91" i="1"/>
  <c r="V88" i="1"/>
  <c r="V87" i="1"/>
  <c r="V86" i="1"/>
  <c r="V85" i="1"/>
  <c r="V84" i="1"/>
  <c r="V79" i="1"/>
  <c r="V78" i="1"/>
  <c r="V77" i="1"/>
  <c r="V76" i="1"/>
  <c r="V74" i="1"/>
  <c r="V73" i="1"/>
  <c r="V72" i="1"/>
  <c r="V71" i="1"/>
  <c r="V70" i="1"/>
  <c r="V69" i="1"/>
  <c r="V68" i="1"/>
  <c r="V61" i="1"/>
  <c r="V58" i="1"/>
  <c r="V42" i="1"/>
  <c r="V41" i="1"/>
  <c r="V40" i="1"/>
  <c r="V38" i="1"/>
  <c r="V37" i="1"/>
  <c r="V35" i="1"/>
  <c r="V33" i="1"/>
  <c r="V32" i="1"/>
  <c r="V28" i="1"/>
  <c r="V27" i="1"/>
  <c r="V21" i="1"/>
  <c r="V19" i="1"/>
  <c r="V18" i="1"/>
  <c r="V16" i="1"/>
  <c r="V14" i="1"/>
  <c r="V13" i="1"/>
  <c r="V9" i="1"/>
  <c r="V8" i="1"/>
  <c r="V187" i="1" l="1"/>
  <c r="V163" i="1"/>
  <c r="V3" i="1"/>
  <c r="I48" i="2"/>
  <c r="I45" i="2"/>
  <c r="I43" i="2"/>
  <c r="I42" i="2"/>
  <c r="I41" i="2"/>
  <c r="I40" i="2"/>
  <c r="I38" i="2"/>
  <c r="I33" i="2"/>
  <c r="I32" i="2"/>
  <c r="I31" i="2"/>
  <c r="I29" i="2"/>
  <c r="I27" i="2"/>
  <c r="I26" i="2"/>
  <c r="I22" i="2"/>
  <c r="I20" i="2"/>
  <c r="I19" i="2"/>
  <c r="I17" i="2"/>
  <c r="I15" i="2"/>
  <c r="I13" i="2"/>
  <c r="I11" i="2"/>
  <c r="I9" i="2"/>
  <c r="I7" i="2"/>
  <c r="I49" i="2"/>
  <c r="I46" i="2"/>
  <c r="I36" i="2"/>
  <c r="I34" i="2"/>
  <c r="I28" i="2"/>
  <c r="I25" i="2"/>
  <c r="I23" i="2" l="1"/>
  <c r="I5" i="2"/>
  <c r="I2" i="2" l="1"/>
  <c r="J192" i="1"/>
  <c r="J190" i="1"/>
  <c r="J188" i="1"/>
  <c r="J187" i="1" s="1"/>
  <c r="J186" i="1"/>
  <c r="J185" i="1"/>
  <c r="J183" i="1"/>
  <c r="J181" i="1"/>
  <c r="J180" i="1"/>
  <c r="J178" i="1"/>
  <c r="J177" i="1"/>
  <c r="J176" i="1"/>
  <c r="J175" i="1"/>
  <c r="J173" i="1"/>
  <c r="J171" i="1"/>
  <c r="J169" i="1"/>
  <c r="J168" i="1"/>
  <c r="J166" i="1"/>
  <c r="J165" i="1"/>
  <c r="J162" i="1"/>
  <c r="J161" i="1"/>
  <c r="J158" i="1"/>
  <c r="J157" i="1"/>
  <c r="J156" i="1"/>
  <c r="J153" i="1"/>
  <c r="J152" i="1"/>
  <c r="J151" i="1"/>
  <c r="J147" i="1"/>
  <c r="J144" i="1"/>
  <c r="J143" i="1"/>
  <c r="J140" i="1"/>
  <c r="J138" i="1"/>
  <c r="J133" i="1"/>
  <c r="J112" i="1"/>
  <c r="J111" i="1"/>
  <c r="J110" i="1"/>
  <c r="J108" i="1"/>
  <c r="J107" i="1"/>
  <c r="J106" i="1"/>
  <c r="J104" i="1"/>
  <c r="J101" i="1"/>
  <c r="J100" i="1"/>
  <c r="J92" i="1"/>
  <c r="J91" i="1"/>
  <c r="J88" i="1"/>
  <c r="J87" i="1"/>
  <c r="J86" i="1"/>
  <c r="J85" i="1"/>
  <c r="J84" i="1"/>
  <c r="J80" i="1"/>
  <c r="J79" i="1"/>
  <c r="J78" i="1"/>
  <c r="J77" i="1"/>
  <c r="J76" i="1"/>
  <c r="J74" i="1"/>
  <c r="J73" i="1"/>
  <c r="J72" i="1"/>
  <c r="J71" i="1"/>
  <c r="J70" i="1"/>
  <c r="J69" i="1"/>
  <c r="J68" i="1"/>
  <c r="J61" i="1"/>
  <c r="J58" i="1"/>
  <c r="J42" i="1"/>
  <c r="J41" i="1"/>
  <c r="J40" i="1"/>
  <c r="J38" i="1"/>
  <c r="J37" i="1"/>
  <c r="J35" i="1"/>
  <c r="J33" i="1"/>
  <c r="J32" i="1"/>
  <c r="J28" i="1"/>
  <c r="J27" i="1"/>
  <c r="J21" i="1"/>
  <c r="J19" i="1"/>
  <c r="J18" i="1"/>
  <c r="J16" i="1"/>
  <c r="J14" i="1"/>
  <c r="J13" i="1"/>
  <c r="J9" i="1"/>
  <c r="J8" i="1"/>
  <c r="S49" i="2"/>
  <c r="S48" i="2"/>
  <c r="S46" i="2"/>
  <c r="S45" i="2"/>
  <c r="S43" i="2"/>
  <c r="S42" i="2"/>
  <c r="S41" i="2"/>
  <c r="S40" i="2"/>
  <c r="S38" i="2"/>
  <c r="S36" i="2"/>
  <c r="S34" i="2"/>
  <c r="S33" i="2"/>
  <c r="S32" i="2"/>
  <c r="S31" i="2"/>
  <c r="S29" i="2"/>
  <c r="S28" i="2"/>
  <c r="S27" i="2"/>
  <c r="S26" i="2"/>
  <c r="S25" i="2"/>
  <c r="S22" i="2"/>
  <c r="S20" i="2"/>
  <c r="S19" i="2"/>
  <c r="S17" i="2"/>
  <c r="S15" i="2"/>
  <c r="S13" i="2"/>
  <c r="S11" i="2"/>
  <c r="S9" i="2"/>
  <c r="S7" i="2"/>
  <c r="T192" i="1"/>
  <c r="T190" i="1"/>
  <c r="T188" i="1"/>
  <c r="T186" i="1"/>
  <c r="T185" i="1"/>
  <c r="T183" i="1"/>
  <c r="T181" i="1"/>
  <c r="T180" i="1"/>
  <c r="T178" i="1"/>
  <c r="T177" i="1"/>
  <c r="T176" i="1"/>
  <c r="T175" i="1"/>
  <c r="T173" i="1"/>
  <c r="T171" i="1"/>
  <c r="T169" i="1"/>
  <c r="T168" i="1"/>
  <c r="T166" i="1"/>
  <c r="T165" i="1"/>
  <c r="T187" i="1" l="1"/>
  <c r="I5" i="3" s="1"/>
  <c r="S23" i="2"/>
  <c r="I10" i="3" s="1"/>
  <c r="S5" i="2"/>
  <c r="J163" i="1"/>
  <c r="J3" i="1"/>
  <c r="T163" i="1"/>
  <c r="I4" i="3" s="1"/>
  <c r="S2" i="2" l="1"/>
  <c r="I9" i="3"/>
  <c r="I12" i="3" s="1"/>
  <c r="M49" i="2"/>
  <c r="M48" i="2"/>
  <c r="M46" i="2"/>
  <c r="M45" i="2"/>
  <c r="M43" i="2"/>
  <c r="M42" i="2"/>
  <c r="M41" i="2"/>
  <c r="M40" i="2"/>
  <c r="M38" i="2"/>
  <c r="M36" i="2"/>
  <c r="M34" i="2"/>
  <c r="M33" i="2"/>
  <c r="M32" i="2"/>
  <c r="M31" i="2"/>
  <c r="M29" i="2"/>
  <c r="M28" i="2"/>
  <c r="M27" i="2"/>
  <c r="M26" i="2"/>
  <c r="M25" i="2"/>
  <c r="M22" i="2"/>
  <c r="M20" i="2"/>
  <c r="M19" i="2"/>
  <c r="M17" i="2"/>
  <c r="M15" i="2"/>
  <c r="M13" i="2"/>
  <c r="M11" i="2"/>
  <c r="M9" i="2"/>
  <c r="M7" i="2"/>
  <c r="N192" i="1"/>
  <c r="N190" i="1"/>
  <c r="N188" i="1"/>
  <c r="N186" i="1"/>
  <c r="N185" i="1"/>
  <c r="N183" i="1"/>
  <c r="N181" i="1"/>
  <c r="N180" i="1"/>
  <c r="N178" i="1"/>
  <c r="N177" i="1"/>
  <c r="N176" i="1"/>
  <c r="N175" i="1"/>
  <c r="N173" i="1"/>
  <c r="N171" i="1"/>
  <c r="N169" i="1"/>
  <c r="N168" i="1"/>
  <c r="N166" i="1"/>
  <c r="N165" i="1"/>
  <c r="M23" i="2" l="1"/>
  <c r="F10" i="3" s="1"/>
  <c r="N187" i="1"/>
  <c r="M5" i="2"/>
  <c r="N163" i="1"/>
  <c r="G49" i="2"/>
  <c r="G48" i="2"/>
  <c r="G46" i="2"/>
  <c r="G45" i="2"/>
  <c r="G43" i="2"/>
  <c r="G42" i="2"/>
  <c r="G41" i="2"/>
  <c r="G40" i="2"/>
  <c r="G38" i="2"/>
  <c r="G36" i="2"/>
  <c r="G34" i="2"/>
  <c r="G33" i="2"/>
  <c r="G32" i="2"/>
  <c r="G31" i="2"/>
  <c r="G29" i="2"/>
  <c r="G28" i="2"/>
  <c r="G27" i="2"/>
  <c r="G26" i="2"/>
  <c r="G25" i="2"/>
  <c r="G22" i="2"/>
  <c r="G20" i="2"/>
  <c r="G19" i="2"/>
  <c r="G17" i="2"/>
  <c r="G15" i="2"/>
  <c r="G13" i="2"/>
  <c r="G11" i="2"/>
  <c r="G9" i="2"/>
  <c r="G7" i="2"/>
  <c r="M2" i="2" l="1"/>
  <c r="F9" i="3"/>
  <c r="F12" i="3" s="1"/>
  <c r="G5" i="2"/>
  <c r="C9" i="3" s="1"/>
  <c r="G23" i="2"/>
  <c r="C10" i="3" s="1"/>
  <c r="G2" i="2" l="1"/>
  <c r="H192" i="1"/>
  <c r="H190" i="1"/>
  <c r="H188" i="1"/>
  <c r="H186" i="1"/>
  <c r="H185" i="1"/>
  <c r="H183" i="1"/>
  <c r="H181" i="1"/>
  <c r="H180" i="1"/>
  <c r="H178" i="1"/>
  <c r="H177" i="1"/>
  <c r="H176" i="1"/>
  <c r="H175" i="1"/>
  <c r="H173" i="1"/>
  <c r="H171" i="1"/>
  <c r="H168" i="1"/>
  <c r="H169" i="1"/>
  <c r="H166" i="1"/>
  <c r="H165" i="1"/>
  <c r="H163" i="1" l="1"/>
  <c r="C4" i="3" s="1"/>
  <c r="H187" i="1"/>
  <c r="C5" i="3" s="1"/>
  <c r="N162" i="1"/>
  <c r="N161" i="1"/>
  <c r="N158" i="1"/>
  <c r="N157" i="1"/>
  <c r="N156" i="1"/>
  <c r="N153" i="1"/>
  <c r="N152" i="1"/>
  <c r="N151" i="1"/>
  <c r="N147" i="1"/>
  <c r="N144" i="1"/>
  <c r="N143" i="1"/>
  <c r="N140" i="1"/>
  <c r="N138" i="1"/>
  <c r="N133" i="1"/>
  <c r="N112" i="1"/>
  <c r="N111" i="1"/>
  <c r="N110" i="1"/>
  <c r="N108" i="1"/>
  <c r="N107" i="1"/>
  <c r="N106" i="1"/>
  <c r="N104" i="1"/>
  <c r="N101" i="1"/>
  <c r="N100" i="1"/>
  <c r="N92" i="1"/>
  <c r="N91" i="1"/>
  <c r="N88" i="1"/>
  <c r="N87" i="1"/>
  <c r="N86" i="1"/>
  <c r="N85" i="1"/>
  <c r="N84" i="1"/>
  <c r="N79" i="1"/>
  <c r="N78" i="1"/>
  <c r="N77" i="1"/>
  <c r="N76" i="1"/>
  <c r="N74" i="1"/>
  <c r="N73" i="1"/>
  <c r="N72" i="1"/>
  <c r="N71" i="1"/>
  <c r="N70" i="1"/>
  <c r="N69" i="1"/>
  <c r="N68" i="1"/>
  <c r="N61" i="1"/>
  <c r="N58" i="1"/>
  <c r="N42" i="1"/>
  <c r="N41" i="1"/>
  <c r="N40" i="1"/>
  <c r="N38" i="1"/>
  <c r="N37" i="1"/>
  <c r="N35" i="1"/>
  <c r="N33" i="1"/>
  <c r="N32" i="1"/>
  <c r="N28" i="1"/>
  <c r="N27" i="1"/>
  <c r="N21" i="1"/>
  <c r="N19" i="1"/>
  <c r="N18" i="1"/>
  <c r="N16" i="1"/>
  <c r="N14" i="1"/>
  <c r="N13" i="1"/>
  <c r="N9" i="1"/>
  <c r="N8" i="1"/>
  <c r="T162" i="1"/>
  <c r="T161" i="1"/>
  <c r="T158" i="1"/>
  <c r="T157" i="1"/>
  <c r="T156" i="1"/>
  <c r="T153" i="1"/>
  <c r="T152" i="1"/>
  <c r="T151" i="1"/>
  <c r="T147" i="1"/>
  <c r="T144" i="1"/>
  <c r="T143" i="1"/>
  <c r="T140" i="1"/>
  <c r="T138" i="1"/>
  <c r="T133" i="1"/>
  <c r="T112" i="1"/>
  <c r="T111" i="1"/>
  <c r="T110" i="1"/>
  <c r="T108" i="1"/>
  <c r="T107" i="1"/>
  <c r="T106" i="1"/>
  <c r="T104" i="1"/>
  <c r="T101" i="1"/>
  <c r="T100" i="1"/>
  <c r="T92" i="1"/>
  <c r="T91" i="1"/>
  <c r="T88" i="1"/>
  <c r="T87" i="1"/>
  <c r="T86" i="1"/>
  <c r="T85" i="1"/>
  <c r="T84" i="1"/>
  <c r="T79" i="1"/>
  <c r="T78" i="1"/>
  <c r="T77" i="1"/>
  <c r="T76" i="1"/>
  <c r="T74" i="1"/>
  <c r="T73" i="1"/>
  <c r="T72" i="1"/>
  <c r="T71" i="1"/>
  <c r="T70" i="1"/>
  <c r="T69" i="1"/>
  <c r="T68" i="1"/>
  <c r="T61" i="1"/>
  <c r="T58" i="1"/>
  <c r="T42" i="1"/>
  <c r="T41" i="1"/>
  <c r="T40" i="1"/>
  <c r="T38" i="1"/>
  <c r="T37" i="1"/>
  <c r="T35" i="1"/>
  <c r="T33" i="1"/>
  <c r="T32" i="1"/>
  <c r="T28" i="1"/>
  <c r="T27" i="1"/>
  <c r="T21" i="1"/>
  <c r="T19" i="1"/>
  <c r="T18" i="1"/>
  <c r="T16" i="1"/>
  <c r="T14" i="1"/>
  <c r="T13" i="1"/>
  <c r="T9" i="1"/>
  <c r="T8" i="1"/>
  <c r="C12" i="3" l="1"/>
  <c r="T3" i="1"/>
  <c r="N3" i="1"/>
  <c r="H162" i="1"/>
  <c r="H161" i="1"/>
  <c r="H158" i="1"/>
  <c r="H157" i="1"/>
  <c r="H156" i="1"/>
  <c r="H153" i="1"/>
  <c r="H152" i="1"/>
  <c r="H151" i="1"/>
  <c r="H147" i="1"/>
  <c r="H144" i="1"/>
  <c r="H143" i="1"/>
  <c r="H140" i="1"/>
  <c r="H138" i="1"/>
  <c r="H133" i="1"/>
  <c r="H112" i="1"/>
  <c r="H111" i="1"/>
  <c r="H110" i="1"/>
  <c r="H108" i="1"/>
  <c r="H107" i="1"/>
  <c r="H106" i="1"/>
  <c r="H104" i="1"/>
  <c r="H101" i="1"/>
  <c r="H100" i="1"/>
  <c r="H92" i="1"/>
  <c r="H91" i="1"/>
  <c r="H88" i="1"/>
  <c r="H87" i="1"/>
  <c r="H86" i="1"/>
  <c r="H85" i="1"/>
  <c r="H84" i="1"/>
  <c r="H80" i="1"/>
  <c r="H79" i="1"/>
  <c r="H78" i="1"/>
  <c r="H77" i="1"/>
  <c r="H76" i="1"/>
  <c r="H74" i="1"/>
  <c r="H73" i="1"/>
  <c r="H72" i="1"/>
  <c r="H71" i="1"/>
  <c r="H70" i="1"/>
  <c r="H69" i="1"/>
  <c r="H68" i="1"/>
  <c r="H61" i="1"/>
  <c r="H58" i="1"/>
  <c r="H42" i="1"/>
  <c r="H41" i="1"/>
  <c r="H40" i="1"/>
  <c r="H38" i="1"/>
  <c r="H37" i="1"/>
  <c r="H35" i="1"/>
  <c r="H33" i="1"/>
  <c r="H32" i="1"/>
  <c r="H28" i="1"/>
  <c r="H27" i="1"/>
  <c r="H21" i="1"/>
  <c r="H19" i="1"/>
  <c r="H18" i="1"/>
  <c r="H16" i="1"/>
  <c r="H14" i="1"/>
  <c r="H13" i="1"/>
  <c r="H9" i="1"/>
  <c r="H8" i="1"/>
  <c r="H3" i="1" l="1"/>
</calcChain>
</file>

<file path=xl/sharedStrings.xml><?xml version="1.0" encoding="utf-8"?>
<sst xmlns="http://schemas.openxmlformats.org/spreadsheetml/2006/main" count="804" uniqueCount="277">
  <si>
    <t/>
  </si>
  <si>
    <t>Common HVAC</t>
  </si>
  <si>
    <t>NOS</t>
  </si>
  <si>
    <t>Part A</t>
  </si>
  <si>
    <t>VRF EQUIPMENTS (Hi Side Works)</t>
  </si>
  <si>
    <t>VRV VRF UNITS (Supply Part)</t>
  </si>
  <si>
    <t>Outdoor Unit (Heat Pump)</t>
  </si>
  <si>
    <t>Supply of Variable refrigerant volume flow modular type air-conditioning system suitable  to operate from 415±10% volt, 50 Hz,single three phase AC power supply for Heating  Cooling by using inverter driven capa`city control compressors (Hermetically sealed scroll DC Twin Rotary type) complete with individual controller and  fittings with necessary wiring, connection, including suitable isolator for each selected module, termination  etc.  M.S. frame duly painted to locate Outdoor Unit etc. as per quantity given below including full charging of R-410A refrigerant gas complete as per specifications.</t>
  </si>
  <si>
    <t>1.1.1</t>
  </si>
  <si>
    <t>20 HP (Three Phase)</t>
  </si>
  <si>
    <t>Nos</t>
  </si>
  <si>
    <t>1.1.2</t>
  </si>
  <si>
    <t>18 HP (Three Phase)</t>
  </si>
  <si>
    <t>Indoor Units</t>
  </si>
  <si>
    <t>Supply of following Indoor units equipped with pre-filter, fan section with low noise fan, multispeed motor, coil section with DX coil, outer cabinet, drain pan, insulation, pipe connections, corded  cordless remote control etc. of various capacities as per specifications and drawings.</t>
  </si>
  <si>
    <t>a)</t>
  </si>
  <si>
    <t xml:space="preserve">Ceiling Mounted Duct Type </t>
  </si>
  <si>
    <t>1.2.1</t>
  </si>
  <si>
    <t xml:space="preserve">1377 CFM (4.0 TR 5.0 HP) </t>
  </si>
  <si>
    <t>1.2.2</t>
  </si>
  <si>
    <t xml:space="preserve">2047 CFM (5.5 TR 6.9 HP) </t>
  </si>
  <si>
    <t>b)</t>
  </si>
  <si>
    <t xml:space="preserve">4 Way Cassette Type </t>
  </si>
  <si>
    <t>1.2.3</t>
  </si>
  <si>
    <t xml:space="preserve">4.0 TR (5.0 HP) 1218 CFM </t>
  </si>
  <si>
    <t>c)</t>
  </si>
  <si>
    <t xml:space="preserve">1 Way Cassette Type </t>
  </si>
  <si>
    <t>1.2.4</t>
  </si>
  <si>
    <t xml:space="preserve">1.3 TR (1.6 HP) 346 CFM </t>
  </si>
  <si>
    <t>1.2.5</t>
  </si>
  <si>
    <t xml:space="preserve">1.6 TR (2.0 HP) 441 CFM </t>
  </si>
  <si>
    <t>d)</t>
  </si>
  <si>
    <t>Hi Wall</t>
  </si>
  <si>
    <t>1.2.6</t>
  </si>
  <si>
    <t>530 CFM Hi Wall Type (1.6TR)</t>
  </si>
  <si>
    <t>Sub-Total Part- A  Rs.</t>
  </si>
  <si>
    <t>Part B</t>
  </si>
  <si>
    <t>VRF EQUIPMENTS (Low Side Works)</t>
  </si>
  <si>
    <t xml:space="preserve">VRV VRF UNITS </t>
  </si>
  <si>
    <t>Installation, testing   commissioning of Variable refrigerant volume flow modular type air-conditioning system suitable  to operate from 415±10% volt, 50 Hz,single three phase AC power supply for Heating  Cooling by using inverter driven capa`city control compressors (Hermetically sealed scroll DC Twin Rotary type) complete with individual controller and  fittings with necessary wiring, connection, including suitable isolator for each selected module, termination  etc.  M.S. frame duly painted to locate Outdoor Unit etc. as per quantity given below including full charging of R-410A refrigerant gas complete as per specifications.</t>
  </si>
  <si>
    <t>Installation , Testing and Commissioning of following Indoor units equipped with pre-filter, fan section with low noise fan, multispeed motor, coil section with DX coil, outer cabinet, drain pan, insulation, pipe connections, corded remote control etc. of various capacities as per specifications and drawings.</t>
  </si>
  <si>
    <t>1.3.1</t>
  </si>
  <si>
    <t>Corded Remote Control (SITC)</t>
  </si>
  <si>
    <t>Nos.</t>
  </si>
  <si>
    <t>1.3.2</t>
  </si>
  <si>
    <t>Cordless Remote Control  (SITC)</t>
  </si>
  <si>
    <t>Sub-Total Part- B  Rs.</t>
  </si>
  <si>
    <t>Part C</t>
  </si>
  <si>
    <t xml:space="preserve">VENTILATION EQUIPMENTS </t>
  </si>
  <si>
    <t xml:space="preserve">Kitchen Scrubber (Dry Type)-With Fan Section </t>
  </si>
  <si>
    <t>Supply , Installation, Testing and Commissioning of Dry Type Scrubber each comprising of extract air intake section, electrostatic precipitation technology, dry type  air cleaner to remove oil, smoke and fumes from exhaust air, as per the Specifications. Electrostatic section shall be made of 16 gauge galvanised sheet, high bake epoxy powder coated,  washable type aluminium mesh filters, stainless steel spiked ionizers to create high voltage DC field, aluminum collector plates which should be alternatively charged positive and negative with large collecting area with 14  deep cell, to work as magnet for charged smoke and oil particles. Average efficiency of 90-95% in single pass as per ASHRAE test method. Electrostatic Precipitator should be able to charge particles from 0.01 micron to 10 microns through solid state power supply. Collector cell should be of permanent  type and incorporate slide out facility for easy removal for cleaning. Power supplies shall be 100% solid state UL Listed, Module of capacity above 3000 CFM  shall be equipped with Pulse width modulating (PWM)</t>
  </si>
  <si>
    <t xml:space="preserve">The  system should be fitted with interlock switch for safety . The system should allow connection  to a fan section to achieve 500 FPM velocity across the air </t>
  </si>
  <si>
    <t>Operating Voltage    220V, 50 Hz</t>
  </si>
  <si>
    <t>Ionizing Voltage   12.5 to 13 KVDC</t>
  </si>
  <si>
    <t>Collector Cell Voltage   6 to 6.5 KVDC</t>
  </si>
  <si>
    <t>Power Consumption   Not more than 50W per cell.</t>
  </si>
  <si>
    <t xml:space="preserve">DIDW Blower </t>
  </si>
  <si>
    <t>DIDW Blower, motor, V belt drive, A.V mounting, supports etc. as per Specifications   Drawings</t>
  </si>
  <si>
    <t xml:space="preserve">Casing </t>
  </si>
  <si>
    <t>Factory  fabricated  Double  Skin construction shall have 25 mm thick PUF injected Panels having density 42Kg Cum with 0.6 mm pre-plasticized   pre-coated Galvanised steel sheet outside   0.6 mm plain Galvanised steel sheet inside and fixed on 30x30 mm hollow extruded aluminium section. Casing shall be appropriately housed both Electrostatic Modules and Fan with Drive.</t>
  </si>
  <si>
    <t>Accessories</t>
  </si>
  <si>
    <t>The cost shall include all accessories like Adjusting motor brackets,base,vee drive belt   pulleys, vibration isolators, internal frame works ,canvas connection, Inlet Outlet flange connection etc</t>
  </si>
  <si>
    <t>17000 CMH (10000 CFM) DIDW Blower Capacity at 65 MM ESP 7.5 KW    (3 Phase) motor</t>
  </si>
  <si>
    <t>Package Type Air Washers (Floor Mounted)</t>
  </si>
  <si>
    <t>Supply , Installation , testing   commissioning Of Double Skin Floor Mounted Type Packaged Air Washer with extruded aluminium section with 0.6 mm preplasticized precoated GI sheet outside and 0.6 mm plain Galvanized sheet inside, minimum of 25 mm thick PUF insulation of 38KG m3  , Backward Curved DIDW Blowers , base , drive arrangement ,Filter, 200 mm thick cooling pad section, SS-304 sump tank and housing, motor drive, water circulation pump,4 Bend PVC Eliminators, piping, valves   fittings etc. suitable for Outdoor Application as per specifications and drawings .</t>
  </si>
  <si>
    <t xml:space="preserve">14450 CMH(8500 CFM) ,55 mm ESP , 5.5 KW Motor </t>
  </si>
  <si>
    <t>Sub-Total Part- C  Rs.</t>
  </si>
  <si>
    <t>Part D</t>
  </si>
  <si>
    <t>LOW SIDE WORKS</t>
  </si>
  <si>
    <t>Piping</t>
  </si>
  <si>
    <t>Refrigerant Piping</t>
  </si>
  <si>
    <t>VRF VRV SYSTEM</t>
  </si>
  <si>
    <t xml:space="preserve">Interconnecting  refrigerant copper  pipe work suitable for R-410A refrigerant with (19mm 13mm thick) closed cell elastomeric nitrile rubber tubular insulation between each set of  indoor   outdoor units as per specifications, all piping inside the room shall be properly supported with MS slotted covered cable trays(on building exterior) and suitably suspended from ceiling inside the area. </t>
  </si>
  <si>
    <t>a.</t>
  </si>
  <si>
    <t>6.4 mm O.D.(insulation   13 mm)</t>
  </si>
  <si>
    <t>RM</t>
  </si>
  <si>
    <t>b.</t>
  </si>
  <si>
    <t>9.5 mm O.D.(insulation   13 mm)</t>
  </si>
  <si>
    <t>c.</t>
  </si>
  <si>
    <t>12.7 mm O.D (insulation   19 mm).</t>
  </si>
  <si>
    <t>d.</t>
  </si>
  <si>
    <t>15.9 mm O.D.(insulation   19 mm)</t>
  </si>
  <si>
    <t>e.</t>
  </si>
  <si>
    <t>19.1 mm O.D.(insulation   19 mm)</t>
  </si>
  <si>
    <t>f.</t>
  </si>
  <si>
    <t>22.2 mm O.D.(insulation   19 mm)</t>
  </si>
  <si>
    <t>g.</t>
  </si>
  <si>
    <t>28.6 mm O.D.(insulation   19 mm)</t>
  </si>
  <si>
    <t>Drain Piping</t>
  </si>
  <si>
    <t>32 mm PVC Pipe with 9 mm insulation</t>
  </si>
  <si>
    <t>25 mm PVC Pipe with 9 mm insulation</t>
  </si>
  <si>
    <t>20 mm PVC Pipe with 9 mm insulation</t>
  </si>
  <si>
    <t>Providing   Fixing of Imported fittings Y-joints  and headers etc.
(9 IDU s and 2 ODU s)</t>
  </si>
  <si>
    <t>Lot</t>
  </si>
  <si>
    <t xml:space="preserve">Supplying, fixing, testing and commissioning of Main centralized controller Push Button Type suitable for groups of indoor  outdoor  units to be installed for control. (BMS Compatible). </t>
  </si>
  <si>
    <t>DUCTING</t>
  </si>
  <si>
    <t xml:space="preserve">G.I. Sheet Metal Ducting - Factory Fabricated </t>
  </si>
  <si>
    <t>Supply, 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</si>
  <si>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5.1.1</t>
  </si>
  <si>
    <t xml:space="preserve">0.50 MM (26 Gauge)  </t>
  </si>
  <si>
    <t>Sqm.</t>
  </si>
  <si>
    <t>5.1.2</t>
  </si>
  <si>
    <t xml:space="preserve">0.63 MM (24 Gauge)  </t>
  </si>
  <si>
    <t>5.1.3</t>
  </si>
  <si>
    <t xml:space="preserve">0.80 MM (22 Gauge)  </t>
  </si>
  <si>
    <t>5.1.4</t>
  </si>
  <si>
    <t xml:space="preserve">1.00 MM (20 Gauge)            </t>
  </si>
  <si>
    <t>5.1.5</t>
  </si>
  <si>
    <t xml:space="preserve">1.25 MM (18 Gauge)            </t>
  </si>
  <si>
    <t xml:space="preserve">Sqm.   </t>
  </si>
  <si>
    <t xml:space="preserve">G.I. Sheet Metal Ducting - Site Fabricated </t>
  </si>
  <si>
    <t>Supply,Installation,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</si>
  <si>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5.2.1</t>
  </si>
  <si>
    <t>5.2.2</t>
  </si>
  <si>
    <t>5.2.3</t>
  </si>
  <si>
    <t>5.2.4</t>
  </si>
  <si>
    <t>Flexible Duct</t>
  </si>
  <si>
    <t>5.4.1</t>
  </si>
  <si>
    <t>200 MM Dia</t>
  </si>
  <si>
    <t>INSULATION</t>
  </si>
  <si>
    <t xml:space="preserve">Nitrile Rubber Insulation- Class  O </t>
  </si>
  <si>
    <t>Supplying and fixing of closed cell elastomeric insulation of following thickness and density 55 kg cu.m.and K valueof not less than 0.037W mk at 20 deg C as per specifications and drawings (For indoor applications) with  factory Laminated 7 mill woven glass cloth</t>
  </si>
  <si>
    <t>6.1.1</t>
  </si>
  <si>
    <t>19 mm thick (AC   Fresh Air Duct )</t>
  </si>
  <si>
    <t>6.1.2</t>
  </si>
  <si>
    <t>25 mm thick (Exhaust Air Duct )</t>
  </si>
  <si>
    <t>Acoustic Lining</t>
  </si>
  <si>
    <t>Supplying and Application of Acoustic lining within the Supply Air duct with 10 mm thick class  O  open cell  nitrile Rubber of density 140-160 kg. Cubm. as per spefications.</t>
  </si>
  <si>
    <t>6.2.1</t>
  </si>
  <si>
    <t>15 MM Thick</t>
  </si>
  <si>
    <t>Sqm</t>
  </si>
  <si>
    <t>DUCT ACCESSORIES</t>
  </si>
  <si>
    <t>Supply,Installation, Testing and Commissioning of GI multiblade volume control duct damper complete with neoprene rubber gaskets, nuts, bolts, screws linkages, flanges etc., as per specifications.</t>
  </si>
  <si>
    <t>Supply,Installation, Testing and Commissioning of multiblade Al volume control Collar   Grille   exhaust Air Opening damper complete with  suitable links, lever and quadrants for manual control of airflow and with suitable links , lever and quadrants for manual control of airflow and neoprene rubber gaskets, nuts, bolts, screws, flanges etc., as per specifications.</t>
  </si>
  <si>
    <t>Supply,Installation, Testing and Commissioning   fixing of powder coated extruded aluminium Supply   Exhaust Air Grills as per specifications (zero degree deflection)</t>
  </si>
  <si>
    <t>Supply,Installation, Testing and Commissioning   fixing of powder coated extruded aluminium Continuos Grills as per specifications</t>
  </si>
  <si>
    <t>7.8.1</t>
  </si>
  <si>
    <t>150 MM Wide</t>
  </si>
  <si>
    <t>7.8.2</t>
  </si>
  <si>
    <t>200 MM Wide</t>
  </si>
  <si>
    <t>7.8.3</t>
  </si>
  <si>
    <t>Scaffolding for ducting work</t>
  </si>
  <si>
    <t>Job</t>
  </si>
  <si>
    <t>Sub-Total Part D Rs.</t>
  </si>
  <si>
    <t>Part E</t>
  </si>
  <si>
    <t>ELECTRICAL WORKS</t>
  </si>
  <si>
    <t>Electrical Work</t>
  </si>
  <si>
    <t xml:space="preserve">Electrical Control Panel </t>
  </si>
  <si>
    <t>Supply, installation, testing and commissioning of panel boards made of 2.0 mm thick steel sheet duly powder coated with voltmeter, ammeter, electronic energy meter, indicating lights, Stop manual  Auto selector switch in each, outgoing current operated single phase preventer. The starters should have potential free contacts for connection to Building Automation System. The panel shall include contactors  over load relay with built in single phase protection   Time delay relay for delayed automatic start of the motor. All panels should have spare NO  NC Contacts for BMS applications as required.</t>
  </si>
  <si>
    <t>Panel-P01  (Kitchen Ventilation)</t>
  </si>
  <si>
    <t>(1 x 7.5 KW + 1 x 5.5 KW )</t>
  </si>
  <si>
    <t>INCOMER</t>
  </si>
  <si>
    <t>--</t>
  </si>
  <si>
    <t xml:space="preserve">1 No. incoming 40 Amps TP+N MCB </t>
  </si>
  <si>
    <t>1 No. Digital Type voltmeter with selector switch with control MCB</t>
  </si>
  <si>
    <t>1 No. Digital Type Ammeter 0-80 A with C.T. s  and selector switch.</t>
  </si>
  <si>
    <t>1 Set of RYB indication lamps with control MCB</t>
  </si>
  <si>
    <t>1 No. of 80 Amps Aluminium conductor 25kA bus bar duly sleeved as required.</t>
  </si>
  <si>
    <t>OUTGOING</t>
  </si>
  <si>
    <t>1 Nos. 32 Amps TPN MCB</t>
  </si>
  <si>
    <t>1 Nos. 40 Amps TPN MCB</t>
  </si>
  <si>
    <t xml:space="preserve">1 No. DOL  starter for 5.5 KW Motor </t>
  </si>
  <si>
    <t xml:space="preserve">1 No. star delta  starter for 7.5 KW Motor </t>
  </si>
  <si>
    <t>2 Nos. of single phase preventor (current based-MPRD2)</t>
  </si>
  <si>
    <t>2 Nos. Digital Type Ammeter</t>
  </si>
  <si>
    <t>Each star-delta DOL starter consists of current operated MN type over load relay, contactor, push button, ON OFF indication light</t>
  </si>
  <si>
    <t>Set</t>
  </si>
  <si>
    <t>Cables</t>
  </si>
  <si>
    <t>Supplying, laying, testing and commissioning of XLPE insulated aluminium conductor armored cables of 1.1 KV grade of following sizes directly on wall structural frame  cable trays or racks using approved type of clamps,End terminations with Double Compression type glands on both ends, double earthing with GI strip wire of suitable size and hardware as per specifications.</t>
  </si>
  <si>
    <t>i.</t>
  </si>
  <si>
    <t>3 C      x    10 Sq. mm</t>
  </si>
  <si>
    <t>Mtrs</t>
  </si>
  <si>
    <t>ii.</t>
  </si>
  <si>
    <t>3 C      x    6 Sq. mm</t>
  </si>
  <si>
    <t>iii.</t>
  </si>
  <si>
    <t>3 C      x    4 Sq. mm</t>
  </si>
  <si>
    <t>Control   Transmission Wiring</t>
  </si>
  <si>
    <t xml:space="preserve">Providing    fixing control cum  transmission wiring of 2 core x 1.5 sqmm copper in MS conduits between indoor and out door unit and between indoor units and their remote sensor controller.  </t>
  </si>
  <si>
    <t>Power Cabling</t>
  </si>
  <si>
    <t>4.1.1</t>
  </si>
  <si>
    <t xml:space="preserve">Providing and fixing  flexible power cable  of  3 core x 1.5 sqmm copper between Indoor units and their power points          </t>
  </si>
  <si>
    <t>4.1.2</t>
  </si>
  <si>
    <t xml:space="preserve">Providing and  fixing  flexible power cable  of 3 core x 2.5 sqmm copper between Indoor units and their power points          </t>
  </si>
  <si>
    <t>Outdoor Units</t>
  </si>
  <si>
    <t xml:space="preserve">Providing and  fixing  flexible power cable  of 4 core x 10 sqmm copper between Outdoor units and their MCB          </t>
  </si>
  <si>
    <t xml:space="preserve">Providing and  fixing  flexible power cable  of 4 core x 6 sqmm copper between Outdoor units and their MCB          </t>
  </si>
  <si>
    <t xml:space="preserve">Providing and  fixing  flexible power cable  of 4 core x 4 sqmm copper between Outdoor units and their MCB          </t>
  </si>
  <si>
    <t>Isolator (Weather Proof)</t>
  </si>
  <si>
    <t>Providing   fixing weather proof isolator near each outdoor unit   kitchen ventilation units  as per specific control   drawup.</t>
  </si>
  <si>
    <t>63 Amp MCCB</t>
  </si>
  <si>
    <t xml:space="preserve">Nos </t>
  </si>
  <si>
    <t>32 Amp MCB</t>
  </si>
  <si>
    <t>6.1.3</t>
  </si>
  <si>
    <t>16 Amp MCB</t>
  </si>
  <si>
    <t>GI perforated Cable tray</t>
  </si>
  <si>
    <t>Supply,Installation, Testing and Commissioning  following size of perforated painted with powder coating M.S. cable trays with perforation not more than 17.5%, in convenient sections, joined with connectors, suspended from the ceiling with M.S. suspenders including bolts  nuts, painting suspenders etc. as required.</t>
  </si>
  <si>
    <t>150 mm width X 50 mm depth X 1.6 mm thickness</t>
  </si>
  <si>
    <t>300 mm width X 50 mm depth X 1.6 mm thickness</t>
  </si>
  <si>
    <t>450 mm width X 50 mm depth X 2.0 mm thickness</t>
  </si>
  <si>
    <t>Earthing</t>
  </si>
  <si>
    <t>Supply,Installation, Testing and Commissioning of the following earthing clamped to wall with suitable clamps saddles and fixing bolts  in ground including the cost of digging and back filling as required and complete as required to comply with IS 3043 1987. All copper joints shall be tinned. The rates shall be inclusive of making test joints where ever required</t>
  </si>
  <si>
    <t>25 mm x 6 mm GI strip</t>
  </si>
  <si>
    <t>8 SWG GI Wire</t>
  </si>
  <si>
    <t>Unit Price</t>
  </si>
  <si>
    <t>Amount</t>
  </si>
  <si>
    <t>Fire Sprinkler System</t>
  </si>
  <si>
    <t>Providing, Laying, Jointing   Testing of Pipes for Sprinkler System - G.I Pipe confirming IS Codes Class `C  Heavy Pipe   with necessary support   anchore fastening from slab.</t>
  </si>
  <si>
    <t>25 mm dia</t>
  </si>
  <si>
    <t>Rft.</t>
  </si>
  <si>
    <t>40 mm dia</t>
  </si>
  <si>
    <t>Synthetic Enamel Paint.</t>
  </si>
  <si>
    <t>Providing   Fixing of Butterfly Valve.</t>
  </si>
  <si>
    <t>65 mm dia</t>
  </si>
  <si>
    <t>No.</t>
  </si>
  <si>
    <t>Providing   Fixing of Ball Valve.</t>
  </si>
  <si>
    <t>HEADER FITTING.</t>
  </si>
  <si>
    <t>Flow Switch</t>
  </si>
  <si>
    <t>b</t>
  </si>
  <si>
    <t>Pressure Gauge</t>
  </si>
  <si>
    <t>c</t>
  </si>
  <si>
    <t>Air Release Valve</t>
  </si>
  <si>
    <t>d</t>
  </si>
  <si>
    <t>80 mm dia NRV</t>
  </si>
  <si>
    <t>Providing   Fixing C.P. Brass 68 degree Quartzoid Bulb Sprinklers. Make    Tyco   viking temp rating  standard coverage discharge coefficent k- 6.6 quick response UL listed   EN approved.</t>
  </si>
  <si>
    <t>Pendant Type</t>
  </si>
  <si>
    <t>UP Right Type</t>
  </si>
  <si>
    <t>Providing   Fixing C.P. Brass 79 degree(QR) Quartzoid Bulb Sprinklers. Make    Tyco   viking temp rating  standard coverage discharge coefficent k- 6.6 quick response UL listed   EN approved for high temperature area in Kitchen temprating shall be 79degre</t>
  </si>
  <si>
    <t>Flexible Sprinkler Drop.</t>
  </si>
  <si>
    <t>25mm</t>
  </si>
  <si>
    <t>Drain Valve</t>
  </si>
  <si>
    <t>FAS</t>
  </si>
  <si>
    <t>SD (SMOKE DETECTOR ABOVE CEILING)</t>
  </si>
  <si>
    <t xml:space="preserve">NOS </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</si>
  <si>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Edwards   Apollo.</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</si>
  <si>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</si>
  <si>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Edwards   Apollo.</t>
  </si>
  <si>
    <t>RMT.</t>
  </si>
  <si>
    <t xml:space="preserve">KFC (Fire Panels &amp; Fire Sprinkler) </t>
  </si>
  <si>
    <t>Sr No.</t>
  </si>
  <si>
    <t>Item Name</t>
  </si>
  <si>
    <t>UOM</t>
  </si>
  <si>
    <t>Qty</t>
  </si>
  <si>
    <t>Fire Panel</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</si>
  <si>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</si>
  <si>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</si>
  <si>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</si>
  <si>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Apollo)</t>
  </si>
  <si>
    <t>MCP (MANUAL CALL POINT)</t>
  </si>
  <si>
    <t>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Edwards   Apollo and FM approved with GI mounting Box</t>
  </si>
  <si>
    <t xml:space="preserve">H (HOOTER) </t>
  </si>
  <si>
    <t>Providing and fixing electrically operated flow indicating mechanical foam type (ISI marked) Fire Alarm Systems. A fire alarm system is a electrical   electronic system which is connected with many type of devices such as main panel, smoke   heat detectors, mcp, sounder etc.. to detect the fire event by indiacating audio or visualize signal at the main or individual devices.Model   Edwards   Apollo  with GI mounting Box</t>
  </si>
  <si>
    <t>MSD (MULTI SENSOR DETECTOR BELOW CEILING)</t>
  </si>
  <si>
    <t xml:space="preserve">FIRE ALARM SYSTEM LOOPING </t>
  </si>
  <si>
    <t>MONITOR MODULE</t>
  </si>
  <si>
    <t>Providing and fixing Emonitor module . Model   Edwards FMM-1 flash scan type UL listed and FM approved.</t>
  </si>
  <si>
    <t>32 mm dia</t>
  </si>
  <si>
    <t>50 mm dia</t>
  </si>
  <si>
    <t>65mm dia</t>
  </si>
  <si>
    <t>80 mm dia</t>
  </si>
  <si>
    <t>Pioneer (R1)</t>
  </si>
  <si>
    <t>Pioneer (R0)</t>
  </si>
  <si>
    <t>Pioneer Projects (R1)</t>
  </si>
  <si>
    <t>Pioneer Projects (R0)</t>
  </si>
  <si>
    <t>Crystal (R0)</t>
  </si>
  <si>
    <t>Crystal (R1)</t>
  </si>
  <si>
    <t>Anjle (R0)</t>
  </si>
  <si>
    <t>Anjle (R1)</t>
  </si>
  <si>
    <t>KFC</t>
  </si>
  <si>
    <t>Crystal (Auction)</t>
  </si>
  <si>
    <t>Anjle (Auction)</t>
  </si>
  <si>
    <t>Pioneer (Auction)</t>
  </si>
  <si>
    <t>Pioneer Projects (Auction)</t>
  </si>
  <si>
    <t xml:space="preserve"> </t>
  </si>
  <si>
    <t>Fallow Dezience</t>
  </si>
  <si>
    <t>Total</t>
  </si>
  <si>
    <t>HVAC</t>
  </si>
  <si>
    <t>Common Seating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</si>
</sst>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 #,##0_ ;_ * \-#,##0_ ;_ * &quot;-&quot;??_ ;_ @_ "/>
    <numFmt numFmtId="165" formatCode="_(* #,##0.00_);_(* \(#,##0.00\);_(* &quot;-&quot;??_);_(@_)"/>
    <numFmt numFmtId="166" formatCode="_(* #,##0.00_);_(* \(#,##0.00\);_(* \-??_);_(@_)"/>
  </numFmts>
  <fonts count="14" x14ac:knownFonts="1">
    <font>
      <sz val="11"/>
      <color theme="1"/>
      <name val="Calibri"/>
      <family val="2"/>
      <scheme val="minor"/>
    </font>
    <font>
      <sz val="11"/>
      <color theme="1"/>
      <name val="Calibri"/>
      <family val="2"/>
      <scheme val="minor"/>
    </font>
    <font>
      <sz val="11"/>
      <name val="Cambria"/>
      <family val="1"/>
    </font>
    <font>
      <b/>
      <sz val="11"/>
      <name val="Cambria"/>
      <family val="1"/>
    </font>
    <font>
      <b/>
      <sz val="11"/>
      <color theme="1"/>
      <name val="Calibri"/>
      <family val="2"/>
      <scheme val="minor"/>
    </font>
    <font>
      <sz val="10"/>
      <name val="Arial"/>
      <family val="2"/>
    </font>
    <font>
      <sz val="11"/>
      <name val="Calibri"/>
      <family val="2"/>
    </font>
    <font>
      <b/>
      <sz val="11"/>
      <color rgb="FF000000"/>
      <name val="Cambria"/>
      <family val="1"/>
    </font>
    <font>
      <sz val="11"/>
      <name val="Calibri"/>
      <family val="2"/>
    </font>
    <font>
      <sz val="11"/>
      <color indexed="8"/>
      <name val="Calibri"/>
      <family val="2"/>
    </font>
    <font>
      <sz val="9"/>
      <name val="Arial"/>
      <family val="2"/>
    </font>
    <font>
      <sz val="10"/>
      <name val="Times New Roman"/>
      <family val="1"/>
    </font>
    <font>
      <sz val="10"/>
      <color indexed="8"/>
      <name val="Times New Roman"/>
      <family val="1"/>
    </font>
    <font>
      <b/>
      <sz val="12"/>
      <name val="Cambria"/>
      <family val="1"/>
    </font>
  </fonts>
  <fills count="8">
    <fill>
      <patternFill patternType="none"/>
    </fill>
    <fill>
      <patternFill patternType="gray125"/>
    </fill>
    <fill>
      <patternFill patternType="solid">
        <fgColor rgb="FFADD8E6"/>
      </patternFill>
    </fill>
    <fill>
      <patternFill patternType="solid">
        <fgColor rgb="FFD3D3D3"/>
      </patternFill>
    </fill>
    <fill>
      <patternFill patternType="solid">
        <fgColor indexed="9"/>
        <bgColor indexed="26"/>
      </patternFill>
    </fill>
    <fill>
      <patternFill patternType="solid">
        <fgColor rgb="FFFFFF00"/>
        <bgColor indexed="64"/>
      </patternFill>
    </fill>
    <fill>
      <patternFill patternType="solid">
        <fgColor rgb="FF92D050"/>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165" fontId="5" fillId="0" borderId="0" applyFont="0" applyFill="0" applyBorder="0" applyAlignment="0" applyProtection="0"/>
    <xf numFmtId="0" fontId="6" fillId="0" borderId="0"/>
    <xf numFmtId="43" fontId="1"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0" fontId="5" fillId="0" borderId="0"/>
    <xf numFmtId="43" fontId="10" fillId="0" borderId="0" applyFont="0" applyFill="0" applyBorder="0" applyAlignment="0" applyProtection="0"/>
    <xf numFmtId="43" fontId="5" fillId="0" borderId="0" applyFont="0" applyFill="0" applyBorder="0" applyAlignment="0" applyProtection="0"/>
    <xf numFmtId="166" fontId="5" fillId="0" borderId="0" applyFill="0" applyBorder="0" applyAlignment="0" applyProtection="0"/>
    <xf numFmtId="0" fontId="5" fillId="0" borderId="0"/>
  </cellStyleXfs>
  <cellXfs count="86">
    <xf numFmtId="0" fontId="0" fillId="0" borderId="0" xfId="0"/>
    <xf numFmtId="0" fontId="2" fillId="2" borderId="1" xfId="0" applyNumberFormat="1" applyFont="1" applyFill="1" applyBorder="1" applyProtection="1"/>
    <xf numFmtId="164" fontId="2" fillId="2" borderId="1" xfId="1" applyNumberFormat="1" applyFont="1" applyFill="1" applyBorder="1" applyProtection="1"/>
    <xf numFmtId="0" fontId="2" fillId="0" borderId="1" xfId="0" applyNumberFormat="1" applyFont="1" applyBorder="1" applyProtection="1"/>
    <xf numFmtId="164" fontId="2" fillId="0" borderId="1" xfId="1" applyNumberFormat="1" applyFont="1" applyBorder="1" applyProtection="1"/>
    <xf numFmtId="0" fontId="0" fillId="0" borderId="0" xfId="0" applyAlignment="1">
      <alignment wrapText="1"/>
    </xf>
    <xf numFmtId="0" fontId="2" fillId="2" borderId="1" xfId="0" applyNumberFormat="1" applyFont="1" applyFill="1" applyBorder="1" applyAlignment="1" applyProtection="1">
      <alignment wrapText="1"/>
    </xf>
    <xf numFmtId="0" fontId="2" fillId="0" borderId="1" xfId="0" applyNumberFormat="1" applyFont="1" applyBorder="1" applyAlignment="1" applyProtection="1">
      <alignment wrapText="1"/>
    </xf>
    <xf numFmtId="0" fontId="3" fillId="3" borderId="1" xfId="0" applyNumberFormat="1" applyFont="1" applyFill="1" applyBorder="1" applyProtection="1"/>
    <xf numFmtId="164" fontId="2" fillId="2" borderId="1" xfId="0" applyNumberFormat="1" applyFont="1" applyFill="1" applyBorder="1" applyProtection="1"/>
    <xf numFmtId="0" fontId="2" fillId="0" borderId="1" xfId="0" quotePrefix="1" applyNumberFormat="1" applyFont="1" applyBorder="1" applyAlignment="1" applyProtection="1">
      <alignment horizontal="left" wrapText="1"/>
    </xf>
    <xf numFmtId="43" fontId="0" fillId="0" borderId="2" xfId="1" applyFont="1" applyFill="1" applyBorder="1" applyAlignment="1">
      <alignment vertical="center"/>
    </xf>
    <xf numFmtId="165" fontId="0" fillId="0" borderId="1" xfId="2" applyNumberFormat="1" applyFont="1" applyFill="1" applyBorder="1" applyAlignment="1">
      <alignment horizontal="right" vertical="center"/>
    </xf>
    <xf numFmtId="0" fontId="3" fillId="3" borderId="1" xfId="0" applyFont="1" applyFill="1" applyBorder="1"/>
    <xf numFmtId="0" fontId="2" fillId="2" borderId="1" xfId="0" applyFont="1" applyFill="1" applyBorder="1"/>
    <xf numFmtId="164" fontId="2" fillId="2" borderId="1" xfId="0" applyNumberFormat="1" applyFont="1" applyFill="1" applyBorder="1"/>
    <xf numFmtId="0" fontId="0" fillId="0" borderId="0" xfId="0"/>
    <xf numFmtId="0" fontId="2" fillId="2" borderId="1" xfId="0" applyFont="1" applyFill="1" applyBorder="1"/>
    <xf numFmtId="164" fontId="2" fillId="0" borderId="1" xfId="4" applyNumberFormat="1" applyFont="1" applyBorder="1" applyProtection="1"/>
    <xf numFmtId="0" fontId="3" fillId="3" borderId="1" xfId="0" applyFont="1" applyFill="1" applyBorder="1"/>
    <xf numFmtId="164" fontId="2" fillId="2" borderId="1" xfId="0" applyNumberFormat="1" applyFont="1" applyFill="1" applyBorder="1"/>
    <xf numFmtId="0" fontId="2" fillId="0" borderId="1" xfId="3" applyNumberFormat="1" applyFont="1" applyBorder="1" applyProtection="1"/>
    <xf numFmtId="0" fontId="2" fillId="2" borderId="1" xfId="3" applyNumberFormat="1" applyFont="1" applyFill="1" applyBorder="1" applyProtection="1"/>
    <xf numFmtId="164" fontId="2" fillId="2" borderId="1" xfId="5" applyNumberFormat="1" applyFont="1" applyFill="1" applyBorder="1" applyProtection="1"/>
    <xf numFmtId="164" fontId="2" fillId="0" borderId="1" xfId="5" applyNumberFormat="1" applyFont="1" applyBorder="1" applyProtection="1"/>
    <xf numFmtId="0" fontId="2" fillId="0" borderId="0" xfId="0" applyNumberFormat="1" applyFont="1" applyProtection="1"/>
    <xf numFmtId="164" fontId="13" fillId="0" borderId="0" xfId="0" applyNumberFormat="1" applyFont="1"/>
    <xf numFmtId="0" fontId="7" fillId="3" borderId="1" xfId="0" applyNumberFormat="1" applyFont="1" applyFill="1" applyBorder="1" applyAlignment="1" applyProtection="1">
      <alignment vertical="center"/>
    </xf>
    <xf numFmtId="0" fontId="13" fillId="0" borderId="0" xfId="0" applyNumberFormat="1" applyFont="1" applyProtection="1"/>
    <xf numFmtId="164" fontId="2" fillId="0" borderId="1" xfId="1" applyNumberFormat="1" applyFont="1" applyBorder="1" applyAlignment="1" applyProtection="1">
      <alignment horizontal="right"/>
    </xf>
    <xf numFmtId="164" fontId="2" fillId="2" borderId="1" xfId="1" applyNumberFormat="1" applyFont="1" applyFill="1" applyBorder="1" applyAlignment="1" applyProtection="1">
      <alignment horizontal="right"/>
    </xf>
    <xf numFmtId="164" fontId="13" fillId="0" borderId="0" xfId="0" applyNumberFormat="1" applyFont="1" applyProtection="1"/>
    <xf numFmtId="0" fontId="2" fillId="2" borderId="1" xfId="3" applyNumberFormat="1" applyFont="1" applyFill="1" applyBorder="1" applyProtection="1"/>
    <xf numFmtId="164" fontId="2" fillId="2" borderId="1" xfId="5" applyNumberFormat="1" applyFont="1" applyFill="1" applyBorder="1" applyAlignment="1" applyProtection="1">
      <alignment horizontal="right"/>
    </xf>
    <xf numFmtId="164" fontId="2" fillId="0" borderId="1" xfId="5" applyNumberFormat="1" applyFont="1" applyBorder="1" applyProtection="1"/>
    <xf numFmtId="0" fontId="13" fillId="0" borderId="0" xfId="0" applyFont="1"/>
    <xf numFmtId="164" fontId="2" fillId="2" borderId="1" xfId="5" applyNumberFormat="1" applyFont="1" applyFill="1" applyBorder="1" applyAlignment="1" applyProtection="1">
      <alignment horizontal="right"/>
    </xf>
    <xf numFmtId="164" fontId="2" fillId="0" borderId="1" xfId="5" applyNumberFormat="1" applyFont="1" applyBorder="1" applyProtection="1"/>
    <xf numFmtId="0" fontId="3" fillId="3" borderId="1" xfId="3" applyFont="1" applyFill="1" applyBorder="1"/>
    <xf numFmtId="164" fontId="2" fillId="2" borderId="1" xfId="5" applyNumberFormat="1" applyFont="1" applyFill="1" applyBorder="1" applyAlignment="1" applyProtection="1">
      <alignment horizontal="right"/>
    </xf>
    <xf numFmtId="164" fontId="2" fillId="0" borderId="1" xfId="5" applyNumberFormat="1" applyFont="1" applyBorder="1" applyProtection="1"/>
    <xf numFmtId="164" fontId="2" fillId="0" borderId="1" xfId="5" applyNumberFormat="1" applyFont="1" applyBorder="1" applyAlignment="1" applyProtection="1">
      <alignment horizontal="right"/>
    </xf>
    <xf numFmtId="166" fontId="11" fillId="0" borderId="3" xfId="10" applyFont="1" applyBorder="1" applyAlignment="1">
      <alignment horizontal="center" vertical="center" wrapText="1"/>
    </xf>
    <xf numFmtId="166" fontId="12" fillId="0" borderId="3" xfId="10" applyFont="1" applyBorder="1" applyAlignment="1">
      <alignment horizontal="center" vertical="center" wrapText="1"/>
    </xf>
    <xf numFmtId="166" fontId="11" fillId="0" borderId="3" xfId="10" applyFont="1" applyBorder="1" applyAlignment="1">
      <alignment horizontal="center" vertical="top"/>
    </xf>
    <xf numFmtId="166" fontId="11" fillId="0" borderId="1" xfId="10" applyFont="1" applyBorder="1" applyAlignment="1">
      <alignment horizontal="center" vertical="top"/>
    </xf>
    <xf numFmtId="4" fontId="11" fillId="4" borderId="1" xfId="11" applyNumberFormat="1" applyFont="1" applyFill="1" applyBorder="1" applyAlignment="1">
      <alignment horizontal="center"/>
    </xf>
    <xf numFmtId="0" fontId="13" fillId="0" borderId="0" xfId="3" applyFont="1"/>
    <xf numFmtId="0" fontId="0" fillId="0" borderId="0" xfId="0"/>
    <xf numFmtId="0" fontId="3" fillId="3" borderId="1" xfId="0" applyNumberFormat="1" applyFont="1" applyFill="1" applyBorder="1" applyProtection="1"/>
    <xf numFmtId="0" fontId="3" fillId="3" borderId="1" xfId="0" applyFont="1" applyFill="1" applyBorder="1"/>
    <xf numFmtId="0" fontId="2" fillId="2" borderId="1" xfId="0" applyNumberFormat="1" applyFont="1" applyFill="1" applyBorder="1" applyProtection="1"/>
    <xf numFmtId="164" fontId="2" fillId="0" borderId="1" xfId="4" applyNumberFormat="1" applyFont="1" applyBorder="1" applyProtection="1"/>
    <xf numFmtId="166" fontId="11" fillId="0" borderId="3" xfId="10" applyFont="1" applyBorder="1" applyAlignment="1">
      <alignment horizontal="center" vertical="center" wrapText="1"/>
    </xf>
    <xf numFmtId="166" fontId="12" fillId="0" borderId="3" xfId="10" applyFont="1" applyBorder="1" applyAlignment="1">
      <alignment horizontal="center" vertical="center" wrapText="1"/>
    </xf>
    <xf numFmtId="166" fontId="11" fillId="0" borderId="3" xfId="10" applyFont="1" applyBorder="1" applyAlignment="1">
      <alignment horizontal="center" vertical="top"/>
    </xf>
    <xf numFmtId="166" fontId="11" fillId="0" borderId="1" xfId="10" applyFont="1" applyBorder="1" applyAlignment="1">
      <alignment horizontal="center" vertical="top"/>
    </xf>
    <xf numFmtId="4" fontId="11" fillId="4" borderId="1" xfId="11" applyNumberFormat="1" applyFont="1" applyFill="1" applyBorder="1" applyAlignment="1">
      <alignment horizontal="center"/>
    </xf>
    <xf numFmtId="0" fontId="13" fillId="0" borderId="0" xfId="0" applyNumberFormat="1" applyFont="1" applyProtection="1"/>
    <xf numFmtId="164" fontId="13" fillId="0" borderId="0" xfId="0" applyNumberFormat="1" applyFont="1" applyProtection="1"/>
    <xf numFmtId="0" fontId="13" fillId="0" borderId="0" xfId="0" applyFont="1"/>
    <xf numFmtId="164" fontId="13" fillId="0" borderId="0" xfId="0" applyNumberFormat="1" applyFont="1"/>
    <xf numFmtId="0" fontId="2" fillId="2" borderId="1" xfId="0" applyFont="1" applyFill="1" applyBorder="1"/>
    <xf numFmtId="164" fontId="2" fillId="2" borderId="1" xfId="0" applyNumberFormat="1" applyFont="1" applyFill="1" applyBorder="1"/>
    <xf numFmtId="0" fontId="2" fillId="3" borderId="1" xfId="0" applyNumberFormat="1" applyFont="1" applyFill="1" applyBorder="1" applyProtection="1"/>
    <xf numFmtId="0" fontId="2" fillId="3" borderId="1" xfId="0" applyFont="1" applyFill="1" applyBorder="1"/>
    <xf numFmtId="164" fontId="0" fillId="0" borderId="1" xfId="1" applyNumberFormat="1" applyFont="1" applyBorder="1"/>
    <xf numFmtId="164" fontId="0" fillId="0" borderId="0" xfId="1" applyNumberFormat="1" applyFont="1"/>
    <xf numFmtId="164" fontId="2" fillId="3" borderId="1" xfId="1" applyNumberFormat="1" applyFont="1" applyFill="1" applyBorder="1" applyProtection="1"/>
    <xf numFmtId="164" fontId="2" fillId="3" borderId="1" xfId="1" applyNumberFormat="1" applyFont="1" applyFill="1" applyBorder="1"/>
    <xf numFmtId="164" fontId="4" fillId="5" borderId="0" xfId="1" applyNumberFormat="1" applyFont="1" applyFill="1"/>
    <xf numFmtId="164" fontId="4" fillId="6" borderId="0" xfId="1" applyNumberFormat="1" applyFont="1" applyFill="1"/>
    <xf numFmtId="0" fontId="2" fillId="3" borderId="1" xfId="0" applyNumberFormat="1" applyFont="1" applyFill="1" applyBorder="1" applyProtection="1"/>
    <xf numFmtId="0" fontId="2" fillId="3" borderId="1" xfId="0" applyFont="1" applyFill="1" applyBorder="1"/>
    <xf numFmtId="0" fontId="2" fillId="3" borderId="1" xfId="3" applyFont="1" applyFill="1" applyBorder="1"/>
    <xf numFmtId="0" fontId="2" fillId="0" borderId="1" xfId="0" applyNumberFormat="1" applyFont="1" applyBorder="1" applyProtection="1"/>
    <xf numFmtId="164" fontId="2" fillId="3" borderId="5" xfId="1" applyNumberFormat="1" applyFont="1" applyFill="1" applyBorder="1" applyProtection="1"/>
    <xf numFmtId="0" fontId="2" fillId="2" borderId="2" xfId="0" applyNumberFormat="1" applyFont="1" applyFill="1" applyBorder="1" applyProtection="1"/>
    <xf numFmtId="0" fontId="0" fillId="0" borderId="4" xfId="0" applyBorder="1"/>
    <xf numFmtId="0" fontId="2" fillId="7" borderId="1" xfId="0" applyFont="1" applyFill="1" applyBorder="1"/>
    <xf numFmtId="164" fontId="0" fillId="7" borderId="1" xfId="1" applyNumberFormat="1" applyFont="1" applyFill="1" applyBorder="1"/>
    <xf numFmtId="0" fontId="0" fillId="7" borderId="0" xfId="0" applyFill="1"/>
    <xf numFmtId="164" fontId="4" fillId="7" borderId="0" xfId="1" applyNumberFormat="1" applyFont="1" applyFill="1"/>
    <xf numFmtId="0" fontId="3" fillId="2" borderId="1" xfId="3" applyNumberFormat="1" applyFont="1" applyFill="1" applyBorder="1" applyProtection="1"/>
    <xf numFmtId="164" fontId="4" fillId="0" borderId="1" xfId="1" applyNumberFormat="1" applyFont="1" applyBorder="1"/>
    <xf numFmtId="164" fontId="4" fillId="7" borderId="1" xfId="1" applyNumberFormat="1" applyFont="1" applyFill="1" applyBorder="1"/>
  </cellXfs>
  <cellStyles count="12">
    <cellStyle name="Comma" xfId="1" builtinId="3"/>
    <cellStyle name="Comma 10" xfId="2"/>
    <cellStyle name="Comma 10 2" xfId="8"/>
    <cellStyle name="Comma 2" xfId="4"/>
    <cellStyle name="Comma 2 2 2 5" xfId="10"/>
    <cellStyle name="Comma 3" xfId="9"/>
    <cellStyle name="Comma 4" xfId="5"/>
    <cellStyle name="Comma 77" xfId="6"/>
    <cellStyle name="Normal" xfId="0" builtinId="0"/>
    <cellStyle name="Normal 11 2" xfId="11"/>
    <cellStyle name="Normal 2" xfId="7"/>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2"/>
  <sheetViews>
    <sheetView showGridLines="0" tabSelected="1" zoomScale="80" workbookViewId="0">
      <selection activeCell="I17" sqref="I17"/>
    </sheetView>
  </sheetViews>
  <sheetFormatPr defaultRowHeight="14.5" x14ac:dyDescent="0.35"/>
  <cols>
    <col min="2" max="2" width="20.453125" bestFit="1" customWidth="1"/>
    <col min="3" max="4" width="15.26953125" customWidth="1"/>
    <col min="5" max="5" width="18.26953125" style="48" bestFit="1" customWidth="1"/>
    <col min="6" max="7" width="15.26953125" customWidth="1"/>
    <col min="8" max="8" width="15.26953125" style="48" customWidth="1"/>
    <col min="9" max="10" width="15.26953125" customWidth="1"/>
    <col min="11" max="11" width="16.54296875" bestFit="1" customWidth="1"/>
    <col min="12" max="12" width="16.08984375" bestFit="1" customWidth="1"/>
  </cols>
  <sheetData>
    <row r="1" spans="2:12" ht="15" thickBot="1" x14ac:dyDescent="0.4"/>
    <row r="2" spans="2:12" ht="15" thickBot="1" x14ac:dyDescent="0.4">
      <c r="B2" s="78" t="s">
        <v>276</v>
      </c>
      <c r="C2" s="64" t="s">
        <v>260</v>
      </c>
      <c r="D2" s="64" t="s">
        <v>259</v>
      </c>
      <c r="E2" s="68" t="s">
        <v>270</v>
      </c>
      <c r="F2" s="65" t="s">
        <v>265</v>
      </c>
      <c r="G2" s="65" t="s">
        <v>266</v>
      </c>
      <c r="H2" s="65" t="s">
        <v>269</v>
      </c>
      <c r="I2" s="65" t="s">
        <v>263</v>
      </c>
      <c r="J2" s="65" t="s">
        <v>264</v>
      </c>
      <c r="K2" s="65" t="s">
        <v>268</v>
      </c>
      <c r="L2" s="79" t="s">
        <v>273</v>
      </c>
    </row>
    <row r="3" spans="2:12" x14ac:dyDescent="0.35">
      <c r="B3" s="6" t="s">
        <v>275</v>
      </c>
      <c r="C3" s="66">
        <f>'Common Seating Area'!H3</f>
        <v>4367550</v>
      </c>
      <c r="D3" s="66">
        <f>'Common Seating Area'!J3</f>
        <v>4194542</v>
      </c>
      <c r="E3" s="66">
        <f>'Common Seating Area'!L3</f>
        <v>4050000</v>
      </c>
      <c r="F3" s="66">
        <f>'Common Seating Area'!N3</f>
        <v>6386575</v>
      </c>
      <c r="G3" s="66">
        <f>'Common Seating Area'!P3</f>
        <v>4802200</v>
      </c>
      <c r="H3" s="66">
        <f>'Common Seating Area'!R3</f>
        <v>4808980</v>
      </c>
      <c r="I3" s="66">
        <f>'Common Seating Area'!T3</f>
        <v>5555239</v>
      </c>
      <c r="J3" s="66">
        <f>'Common Seating Area'!V3</f>
        <v>4796492</v>
      </c>
      <c r="K3" s="66">
        <f>'Common Seating Area'!X3</f>
        <v>4025750</v>
      </c>
      <c r="L3" s="80">
        <f>K3*1.03</f>
        <v>4146522.5</v>
      </c>
    </row>
    <row r="4" spans="2:12" x14ac:dyDescent="0.35">
      <c r="B4" s="32" t="s">
        <v>205</v>
      </c>
      <c r="C4" s="66">
        <f>'Common Seating Area'!H163</f>
        <v>165800</v>
      </c>
      <c r="D4" s="66">
        <f>'Common Seating Area'!J163</f>
        <v>145400</v>
      </c>
      <c r="E4" s="66">
        <f>'Common Seating Area'!L163</f>
        <v>140000</v>
      </c>
      <c r="F4" s="66">
        <f>'Common Seating Area'!N163</f>
        <v>168250</v>
      </c>
      <c r="G4" s="66">
        <f>'Common Seating Area'!P163</f>
        <v>149450</v>
      </c>
      <c r="H4" s="66">
        <f>'Common Seating Area'!R163</f>
        <v>145450</v>
      </c>
      <c r="I4" s="66">
        <f>'Common Seating Area'!T163</f>
        <v>218750</v>
      </c>
      <c r="J4" s="66">
        <f>'Common Seating Area'!V163</f>
        <v>176150</v>
      </c>
      <c r="K4" s="66">
        <f>'Common Seating Area'!X163</f>
        <v>150000</v>
      </c>
      <c r="L4" s="80">
        <f>K4*1.03</f>
        <v>154500</v>
      </c>
    </row>
    <row r="5" spans="2:12" x14ac:dyDescent="0.35">
      <c r="B5" s="32" t="s">
        <v>230</v>
      </c>
      <c r="C5" s="66">
        <f>'Common Seating Area'!H187</f>
        <v>40600</v>
      </c>
      <c r="D5" s="66">
        <f>'Common Seating Area'!J187</f>
        <v>31525</v>
      </c>
      <c r="E5" s="66">
        <f>'Common Seating Area'!L187</f>
        <v>30000</v>
      </c>
      <c r="F5" s="66">
        <f>'Common Seating Area'!N187</f>
        <v>31525</v>
      </c>
      <c r="G5" s="66">
        <f>'Common Seating Area'!P187</f>
        <v>31525</v>
      </c>
      <c r="H5" s="66">
        <f>'Common Seating Area'!R187</f>
        <v>30525</v>
      </c>
      <c r="I5" s="66">
        <f>'Common Seating Area'!T187</f>
        <v>55325</v>
      </c>
      <c r="J5" s="66">
        <f>'Common Seating Area'!V187</f>
        <v>42125</v>
      </c>
      <c r="K5" s="66">
        <f>'Common Seating Area'!X187</f>
        <v>37000</v>
      </c>
      <c r="L5" s="80">
        <f>K5*1.03</f>
        <v>38110</v>
      </c>
    </row>
    <row r="6" spans="2:12" s="48" customFormat="1" x14ac:dyDescent="0.35">
      <c r="B6" s="83" t="s">
        <v>274</v>
      </c>
      <c r="C6" s="84">
        <f>C5+C4+C3</f>
        <v>4573950</v>
      </c>
      <c r="D6" s="84">
        <f>D5+D4+D3</f>
        <v>4371467</v>
      </c>
      <c r="E6" s="84">
        <f t="shared" ref="E6:L6" si="0">E5+E4+E3</f>
        <v>4220000</v>
      </c>
      <c r="F6" s="84">
        <f t="shared" si="0"/>
        <v>6586350</v>
      </c>
      <c r="G6" s="84">
        <f t="shared" si="0"/>
        <v>4983175</v>
      </c>
      <c r="H6" s="84">
        <f t="shared" si="0"/>
        <v>4984955</v>
      </c>
      <c r="I6" s="84">
        <f t="shared" si="0"/>
        <v>5829314</v>
      </c>
      <c r="J6" s="84">
        <f t="shared" si="0"/>
        <v>5014767</v>
      </c>
      <c r="K6" s="84">
        <f t="shared" si="0"/>
        <v>4212750</v>
      </c>
      <c r="L6" s="85">
        <f t="shared" si="0"/>
        <v>4339132.5</v>
      </c>
    </row>
    <row r="7" spans="2:12" ht="15" thickBot="1" x14ac:dyDescent="0.4">
      <c r="C7" s="67"/>
      <c r="D7" s="67"/>
      <c r="E7" s="67"/>
      <c r="F7" s="67"/>
      <c r="G7" s="67"/>
      <c r="H7" s="67"/>
      <c r="I7" s="67"/>
      <c r="J7" s="67"/>
      <c r="L7" s="81"/>
    </row>
    <row r="8" spans="2:12" ht="15" thickBot="1" x14ac:dyDescent="0.4">
      <c r="B8" s="78" t="s">
        <v>267</v>
      </c>
      <c r="C8" s="76" t="s">
        <v>260</v>
      </c>
      <c r="D8" s="68" t="s">
        <v>259</v>
      </c>
      <c r="E8" s="68" t="s">
        <v>270</v>
      </c>
      <c r="F8" s="69" t="s">
        <v>265</v>
      </c>
      <c r="G8" s="69" t="s">
        <v>266</v>
      </c>
      <c r="H8" s="65" t="s">
        <v>269</v>
      </c>
      <c r="I8" s="69" t="s">
        <v>263</v>
      </c>
      <c r="J8" s="69" t="s">
        <v>264</v>
      </c>
      <c r="K8" s="65" t="s">
        <v>268</v>
      </c>
      <c r="L8" s="79" t="s">
        <v>268</v>
      </c>
    </row>
    <row r="9" spans="2:12" x14ac:dyDescent="0.35">
      <c r="B9" s="77" t="s">
        <v>242</v>
      </c>
      <c r="C9" s="66">
        <f>KFC!G5</f>
        <v>110300</v>
      </c>
      <c r="D9" s="66">
        <f>KFC!I5</f>
        <v>92250</v>
      </c>
      <c r="E9" s="66">
        <f>KFC!K5</f>
        <v>88000</v>
      </c>
      <c r="F9" s="66">
        <f>KFC!M5</f>
        <v>233200</v>
      </c>
      <c r="G9" s="66">
        <f>KFC!O5</f>
        <v>92400</v>
      </c>
      <c r="H9" s="66">
        <f>KFC!Q5</f>
        <v>92400</v>
      </c>
      <c r="I9" s="66">
        <f>KFC!S5</f>
        <v>112400</v>
      </c>
      <c r="J9" s="66">
        <f>KFC!U5</f>
        <v>99300</v>
      </c>
      <c r="K9" s="66">
        <f>KFC!W5</f>
        <v>85000</v>
      </c>
      <c r="L9" s="80">
        <f>K9*1.03</f>
        <v>87550</v>
      </c>
    </row>
    <row r="10" spans="2:12" x14ac:dyDescent="0.35">
      <c r="B10" s="51" t="s">
        <v>205</v>
      </c>
      <c r="C10" s="66">
        <f>KFC!G23</f>
        <v>149600</v>
      </c>
      <c r="D10" s="66">
        <f>KFC!I23</f>
        <v>125850</v>
      </c>
      <c r="E10" s="66">
        <f>KFC!K23</f>
        <v>115000</v>
      </c>
      <c r="F10" s="66">
        <f>KFC!M23</f>
        <v>158200</v>
      </c>
      <c r="G10" s="66">
        <f>KFC!O23</f>
        <v>135150</v>
      </c>
      <c r="H10" s="66">
        <f>KFC!Q23</f>
        <v>125150</v>
      </c>
      <c r="I10" s="66">
        <f>KFC!S23</f>
        <v>166350</v>
      </c>
      <c r="J10" s="66">
        <f>KFC!U23</f>
        <v>139600</v>
      </c>
      <c r="K10" s="66">
        <f>KFC!W23</f>
        <v>120000</v>
      </c>
      <c r="L10" s="80">
        <f>K10*1.03</f>
        <v>123600</v>
      </c>
    </row>
    <row r="11" spans="2:12" x14ac:dyDescent="0.35">
      <c r="B11" s="83" t="s">
        <v>274</v>
      </c>
      <c r="C11" s="84">
        <f>C10+C9</f>
        <v>259900</v>
      </c>
      <c r="D11" s="84">
        <f t="shared" ref="D11:L11" si="1">D10+D9</f>
        <v>218100</v>
      </c>
      <c r="E11" s="84">
        <f t="shared" si="1"/>
        <v>203000</v>
      </c>
      <c r="F11" s="84">
        <f t="shared" si="1"/>
        <v>391400</v>
      </c>
      <c r="G11" s="84">
        <f t="shared" si="1"/>
        <v>227550</v>
      </c>
      <c r="H11" s="84">
        <f t="shared" si="1"/>
        <v>217550</v>
      </c>
      <c r="I11" s="84">
        <f t="shared" si="1"/>
        <v>278750</v>
      </c>
      <c r="J11" s="84">
        <f t="shared" si="1"/>
        <v>238900</v>
      </c>
      <c r="K11" s="84">
        <f t="shared" si="1"/>
        <v>205000</v>
      </c>
      <c r="L11" s="85">
        <f t="shared" si="1"/>
        <v>211150</v>
      </c>
    </row>
    <row r="12" spans="2:12" x14ac:dyDescent="0.35">
      <c r="C12" s="70">
        <f t="shared" ref="C12:K12" si="2">SUM(C3:C5,C9:C10)</f>
        <v>4833850</v>
      </c>
      <c r="D12" s="70">
        <f t="shared" si="2"/>
        <v>4589567</v>
      </c>
      <c r="E12" s="70">
        <f t="shared" si="2"/>
        <v>4423000</v>
      </c>
      <c r="F12" s="70">
        <f t="shared" si="2"/>
        <v>6977750</v>
      </c>
      <c r="G12" s="70">
        <f t="shared" si="2"/>
        <v>5210725</v>
      </c>
      <c r="H12" s="70">
        <f t="shared" si="2"/>
        <v>5202505</v>
      </c>
      <c r="I12" s="70">
        <f t="shared" si="2"/>
        <v>6108064</v>
      </c>
      <c r="J12" s="70">
        <f t="shared" si="2"/>
        <v>5253667</v>
      </c>
      <c r="K12" s="71">
        <f t="shared" si="2"/>
        <v>4417750</v>
      </c>
      <c r="L12" s="82">
        <f t="shared" ref="L12" si="3">SUM(L3:L5,L9:L10)</f>
        <v>4550282.5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92"/>
  <sheetViews>
    <sheetView showGridLines="0" zoomScale="40" zoomScaleNormal="85" workbookViewId="0">
      <pane xSplit="6" ySplit="3" topLeftCell="G4" activePane="bottomRight" state="frozen"/>
      <selection pane="topRight" activeCell="G1" sqref="G1"/>
      <selection pane="bottomLeft" activeCell="A4" sqref="A4"/>
      <selection pane="bottomRight" activeCell="K2" sqref="K2"/>
    </sheetView>
  </sheetViews>
  <sheetFormatPr defaultRowHeight="14.5" x14ac:dyDescent="0.35"/>
  <cols>
    <col min="2" max="2" width="4.453125" bestFit="1" customWidth="1"/>
    <col min="3" max="3" width="6.7265625" bestFit="1" customWidth="1"/>
    <col min="4" max="4" width="73.453125" style="5" customWidth="1"/>
    <col min="5" max="5" width="6.54296875" bestFit="1" customWidth="1"/>
    <col min="6" max="6" width="5.26953125" bestFit="1" customWidth="1"/>
    <col min="7" max="7" width="11" bestFit="1" customWidth="1"/>
    <col min="8" max="8" width="12.26953125" customWidth="1"/>
    <col min="9" max="9" width="11" style="16" bestFit="1" customWidth="1"/>
    <col min="10" max="10" width="12.26953125" style="16" customWidth="1"/>
    <col min="11" max="11" width="11" style="48" bestFit="1" customWidth="1"/>
    <col min="12" max="12" width="12.26953125" style="48" customWidth="1"/>
    <col min="13" max="14" width="11" bestFit="1" customWidth="1"/>
    <col min="15" max="17" width="11" style="48" bestFit="1" customWidth="1"/>
    <col min="18" max="18" width="12.26953125" style="48" customWidth="1"/>
    <col min="19" max="19" width="11" bestFit="1" customWidth="1"/>
    <col min="20" max="20" width="10.81640625" bestFit="1" customWidth="1"/>
    <col min="21" max="21" width="11" style="48" bestFit="1" customWidth="1"/>
    <col min="22" max="22" width="10.81640625" style="48" bestFit="1" customWidth="1"/>
    <col min="23" max="23" width="11" style="48" bestFit="1" customWidth="1"/>
    <col min="24" max="24" width="12.26953125" style="48" customWidth="1"/>
  </cols>
  <sheetData>
    <row r="1" spans="2:24" x14ac:dyDescent="0.35">
      <c r="G1" s="72" t="s">
        <v>260</v>
      </c>
      <c r="H1" s="72"/>
      <c r="I1" s="72" t="s">
        <v>259</v>
      </c>
      <c r="J1" s="72"/>
      <c r="K1" s="72" t="s">
        <v>270</v>
      </c>
      <c r="L1" s="72"/>
      <c r="M1" s="73" t="s">
        <v>265</v>
      </c>
      <c r="N1" s="73"/>
      <c r="O1" s="73" t="s">
        <v>266</v>
      </c>
      <c r="P1" s="73"/>
      <c r="Q1" s="72" t="s">
        <v>269</v>
      </c>
      <c r="R1" s="72"/>
      <c r="S1" s="73" t="s">
        <v>263</v>
      </c>
      <c r="T1" s="73"/>
      <c r="U1" s="73" t="s">
        <v>264</v>
      </c>
      <c r="V1" s="73"/>
      <c r="W1" s="72" t="s">
        <v>268</v>
      </c>
      <c r="X1" s="72"/>
    </row>
    <row r="2" spans="2:24" x14ac:dyDescent="0.35">
      <c r="G2" s="8" t="s">
        <v>203</v>
      </c>
      <c r="H2" s="8" t="s">
        <v>204</v>
      </c>
      <c r="I2" s="8" t="s">
        <v>203</v>
      </c>
      <c r="J2" s="8" t="s">
        <v>204</v>
      </c>
      <c r="K2" s="49" t="s">
        <v>203</v>
      </c>
      <c r="L2" s="49" t="s">
        <v>204</v>
      </c>
      <c r="M2" s="19" t="s">
        <v>203</v>
      </c>
      <c r="N2" s="19" t="s">
        <v>204</v>
      </c>
      <c r="O2" s="50" t="s">
        <v>203</v>
      </c>
      <c r="P2" s="50" t="s">
        <v>204</v>
      </c>
      <c r="Q2" s="49" t="s">
        <v>203</v>
      </c>
      <c r="R2" s="49" t="s">
        <v>272</v>
      </c>
      <c r="S2" s="13" t="s">
        <v>203</v>
      </c>
      <c r="T2" s="13" t="s">
        <v>204</v>
      </c>
      <c r="U2" s="50" t="s">
        <v>203</v>
      </c>
      <c r="V2" s="50" t="s">
        <v>204</v>
      </c>
      <c r="W2" s="49" t="s">
        <v>203</v>
      </c>
      <c r="X2" s="49" t="s">
        <v>204</v>
      </c>
    </row>
    <row r="3" spans="2:24" x14ac:dyDescent="0.35">
      <c r="B3" s="1">
        <v>1</v>
      </c>
      <c r="C3" s="1" t="s">
        <v>0</v>
      </c>
      <c r="D3" s="6" t="s">
        <v>1</v>
      </c>
      <c r="E3" s="1" t="s">
        <v>2</v>
      </c>
      <c r="F3" s="2">
        <v>1</v>
      </c>
      <c r="G3" s="1"/>
      <c r="H3" s="9">
        <f>SUM(H4:H162)</f>
        <v>4367550</v>
      </c>
      <c r="I3" s="1"/>
      <c r="J3" s="9">
        <f>SUM(J4:J162)</f>
        <v>4194542</v>
      </c>
      <c r="K3" s="51"/>
      <c r="L3" s="9">
        <v>4050000</v>
      </c>
      <c r="M3" s="17"/>
      <c r="N3" s="20">
        <f>SUM(N4:N162)</f>
        <v>6386575</v>
      </c>
      <c r="O3" s="62"/>
      <c r="P3" s="63">
        <f>SUM(P4:P162)</f>
        <v>4802200</v>
      </c>
      <c r="Q3" s="51"/>
      <c r="R3" s="9">
        <f>SUM(R8:R162)</f>
        <v>4808980</v>
      </c>
      <c r="S3" s="14"/>
      <c r="T3" s="15">
        <f>SUM(T4:T162)</f>
        <v>5555239</v>
      </c>
      <c r="U3" s="62"/>
      <c r="V3" s="63">
        <f>SUM(V4:V162)</f>
        <v>4796492</v>
      </c>
      <c r="W3" s="51"/>
      <c r="X3" s="9">
        <f>SUM(X4:X162)</f>
        <v>4025750</v>
      </c>
    </row>
    <row r="4" spans="2:24" x14ac:dyDescent="0.35">
      <c r="B4" s="3">
        <v>126</v>
      </c>
      <c r="C4" s="3" t="s">
        <v>3</v>
      </c>
      <c r="D4" s="7" t="s">
        <v>4</v>
      </c>
      <c r="E4" s="3" t="s">
        <v>0</v>
      </c>
      <c r="F4" s="4" t="s">
        <v>0</v>
      </c>
      <c r="G4" s="4"/>
      <c r="H4" s="4"/>
      <c r="I4" s="4"/>
      <c r="J4" s="4"/>
      <c r="K4" s="4"/>
      <c r="L4" s="4"/>
      <c r="M4" s="18"/>
      <c r="N4" s="4"/>
      <c r="O4" s="52"/>
      <c r="P4" s="4"/>
      <c r="Q4" s="4"/>
      <c r="R4" s="4"/>
      <c r="S4" s="4"/>
      <c r="T4" s="4"/>
      <c r="U4" s="4"/>
      <c r="V4" s="4"/>
      <c r="W4" s="4"/>
      <c r="X4" s="4"/>
    </row>
    <row r="5" spans="2:24" x14ac:dyDescent="0.35">
      <c r="B5" s="3">
        <v>127</v>
      </c>
      <c r="C5" s="3">
        <v>1</v>
      </c>
      <c r="D5" s="7" t="s">
        <v>5</v>
      </c>
      <c r="E5" s="3" t="s">
        <v>0</v>
      </c>
      <c r="F5" s="4" t="s">
        <v>0</v>
      </c>
      <c r="G5" s="4"/>
      <c r="H5" s="4"/>
      <c r="I5" s="4"/>
      <c r="J5" s="4"/>
      <c r="K5" s="4"/>
      <c r="L5" s="4"/>
      <c r="M5" s="18"/>
      <c r="N5" s="4"/>
      <c r="O5" s="52"/>
      <c r="P5" s="4"/>
      <c r="Q5" s="4"/>
      <c r="R5" s="4"/>
      <c r="S5" s="4"/>
      <c r="T5" s="4"/>
      <c r="U5" s="4"/>
      <c r="V5" s="4"/>
      <c r="W5" s="4"/>
      <c r="X5" s="4"/>
    </row>
    <row r="6" spans="2:24" x14ac:dyDescent="0.35">
      <c r="B6" s="3">
        <v>128</v>
      </c>
      <c r="C6" s="3" t="s">
        <v>0</v>
      </c>
      <c r="D6" s="7" t="s">
        <v>6</v>
      </c>
      <c r="E6" s="3" t="s">
        <v>0</v>
      </c>
      <c r="F6" s="4" t="s">
        <v>0</v>
      </c>
      <c r="G6" s="4"/>
      <c r="H6" s="4"/>
      <c r="I6" s="4"/>
      <c r="J6" s="4"/>
      <c r="K6" s="4"/>
      <c r="L6" s="4"/>
      <c r="M6" s="18"/>
      <c r="N6" s="4"/>
      <c r="O6" s="52"/>
      <c r="P6" s="4"/>
      <c r="Q6" s="4"/>
      <c r="R6" s="4"/>
      <c r="S6" s="4"/>
      <c r="T6" s="4"/>
      <c r="U6" s="4"/>
      <c r="V6" s="4"/>
      <c r="W6" s="4"/>
      <c r="X6" s="4"/>
    </row>
    <row r="7" spans="2:24" ht="112.5" x14ac:dyDescent="0.35">
      <c r="B7" s="3">
        <v>129</v>
      </c>
      <c r="C7" s="3">
        <v>1.1000000000000001</v>
      </c>
      <c r="D7" s="10" t="s">
        <v>7</v>
      </c>
      <c r="E7" s="3" t="s">
        <v>0</v>
      </c>
      <c r="F7" s="4" t="s">
        <v>0</v>
      </c>
      <c r="G7" s="4"/>
      <c r="H7" s="4"/>
      <c r="I7" s="4"/>
      <c r="J7" s="4"/>
      <c r="K7" s="4"/>
      <c r="L7" s="4"/>
      <c r="M7" s="18"/>
      <c r="N7" s="4"/>
      <c r="O7" s="52"/>
      <c r="P7" s="4"/>
      <c r="Q7" s="4"/>
      <c r="R7" s="4"/>
      <c r="S7" s="4"/>
      <c r="T7" s="4"/>
      <c r="U7" s="4"/>
      <c r="V7" s="4"/>
      <c r="W7" s="4"/>
      <c r="X7" s="4"/>
    </row>
    <row r="8" spans="2:24" x14ac:dyDescent="0.35">
      <c r="B8" s="3">
        <v>130</v>
      </c>
      <c r="C8" s="3" t="s">
        <v>8</v>
      </c>
      <c r="D8" s="7" t="s">
        <v>9</v>
      </c>
      <c r="E8" s="3" t="s">
        <v>10</v>
      </c>
      <c r="F8" s="4">
        <v>1</v>
      </c>
      <c r="G8" s="4">
        <v>350000</v>
      </c>
      <c r="H8" s="4">
        <f>G8*$F8</f>
        <v>350000</v>
      </c>
      <c r="I8" s="4">
        <v>350000</v>
      </c>
      <c r="J8" s="4">
        <f>I8*$F8</f>
        <v>350000</v>
      </c>
      <c r="K8" s="4">
        <v>350000</v>
      </c>
      <c r="L8" s="4">
        <f>K8*$F8</f>
        <v>350000</v>
      </c>
      <c r="M8" s="18">
        <v>465000</v>
      </c>
      <c r="N8" s="4">
        <f>M8*$F8</f>
        <v>465000</v>
      </c>
      <c r="O8" s="52">
        <v>415000</v>
      </c>
      <c r="P8" s="4">
        <f>O8*$F8</f>
        <v>415000</v>
      </c>
      <c r="Q8" s="4">
        <v>425000</v>
      </c>
      <c r="R8" s="4">
        <f>Q8*$F8</f>
        <v>425000</v>
      </c>
      <c r="S8" s="4">
        <v>384275</v>
      </c>
      <c r="T8" s="4">
        <f>S8*$F8</f>
        <v>384275</v>
      </c>
      <c r="U8" s="4">
        <v>360000</v>
      </c>
      <c r="V8" s="4">
        <f>U8*$F8</f>
        <v>360000</v>
      </c>
      <c r="W8" s="4">
        <v>302400</v>
      </c>
      <c r="X8" s="4">
        <f>W8*$F8</f>
        <v>302400</v>
      </c>
    </row>
    <row r="9" spans="2:24" x14ac:dyDescent="0.35">
      <c r="B9" s="3">
        <v>131</v>
      </c>
      <c r="C9" s="3" t="s">
        <v>11</v>
      </c>
      <c r="D9" s="7" t="s">
        <v>12</v>
      </c>
      <c r="E9" s="3" t="s">
        <v>10</v>
      </c>
      <c r="F9" s="4">
        <v>1</v>
      </c>
      <c r="G9" s="4">
        <v>340000</v>
      </c>
      <c r="H9" s="4">
        <f>G9*$F9</f>
        <v>340000</v>
      </c>
      <c r="I9" s="4">
        <v>340000</v>
      </c>
      <c r="J9" s="4">
        <f>I9*$F9</f>
        <v>340000</v>
      </c>
      <c r="K9" s="4">
        <v>340000</v>
      </c>
      <c r="L9" s="4">
        <f>K9*$F9</f>
        <v>340000</v>
      </c>
      <c r="M9" s="18">
        <v>435000</v>
      </c>
      <c r="N9" s="4">
        <f>M9*$F9</f>
        <v>435000</v>
      </c>
      <c r="O9" s="52">
        <v>405000</v>
      </c>
      <c r="P9" s="4">
        <f>O9*$F9</f>
        <v>405000</v>
      </c>
      <c r="Q9" s="4">
        <v>415000</v>
      </c>
      <c r="R9" s="4">
        <f>Q9*$F9</f>
        <v>415000</v>
      </c>
      <c r="S9" s="4">
        <v>369632</v>
      </c>
      <c r="T9" s="4">
        <f>S9*$F9</f>
        <v>369632</v>
      </c>
      <c r="U9" s="4">
        <v>350000</v>
      </c>
      <c r="V9" s="4">
        <f>U9*$F9</f>
        <v>350000</v>
      </c>
      <c r="W9" s="4">
        <v>294000</v>
      </c>
      <c r="X9" s="4">
        <f>W9*$F9</f>
        <v>294000</v>
      </c>
    </row>
    <row r="10" spans="2:24" x14ac:dyDescent="0.35">
      <c r="B10" s="3">
        <v>132</v>
      </c>
      <c r="C10" s="3">
        <v>1.2</v>
      </c>
      <c r="D10" s="7" t="s">
        <v>13</v>
      </c>
      <c r="E10" s="3" t="s">
        <v>0</v>
      </c>
      <c r="F10" s="4" t="s">
        <v>0</v>
      </c>
      <c r="G10" s="4"/>
      <c r="H10" s="4"/>
      <c r="I10" s="4"/>
      <c r="J10" s="4"/>
      <c r="K10" s="4"/>
      <c r="L10" s="4"/>
      <c r="M10" s="18"/>
      <c r="N10" s="4"/>
      <c r="O10" s="52"/>
      <c r="P10" s="4"/>
      <c r="Q10" s="4"/>
      <c r="R10" s="4"/>
      <c r="S10" s="4"/>
      <c r="T10" s="4"/>
      <c r="U10" s="4"/>
      <c r="V10" s="4"/>
      <c r="W10" s="4"/>
      <c r="X10" s="4"/>
    </row>
    <row r="11" spans="2:24" ht="56.5" x14ac:dyDescent="0.35">
      <c r="B11" s="3">
        <v>133</v>
      </c>
      <c r="C11" s="3" t="s">
        <v>0</v>
      </c>
      <c r="D11" s="7" t="s">
        <v>14</v>
      </c>
      <c r="E11" s="3" t="s">
        <v>0</v>
      </c>
      <c r="F11" s="4" t="s">
        <v>0</v>
      </c>
      <c r="G11" s="4"/>
      <c r="H11" s="4"/>
      <c r="I11" s="4"/>
      <c r="J11" s="4"/>
      <c r="K11" s="4"/>
      <c r="L11" s="4"/>
      <c r="M11" s="18"/>
      <c r="N11" s="4"/>
      <c r="O11" s="52"/>
      <c r="P11" s="4"/>
      <c r="Q11" s="4"/>
      <c r="R11" s="4"/>
      <c r="S11" s="4"/>
      <c r="T11" s="4"/>
      <c r="U11" s="4"/>
      <c r="V11" s="4"/>
      <c r="W11" s="4"/>
      <c r="X11" s="4"/>
    </row>
    <row r="12" spans="2:24" x14ac:dyDescent="0.35">
      <c r="B12" s="3">
        <v>134</v>
      </c>
      <c r="C12" s="3" t="s">
        <v>15</v>
      </c>
      <c r="D12" s="7" t="s">
        <v>16</v>
      </c>
      <c r="E12" s="3" t="s">
        <v>0</v>
      </c>
      <c r="F12" s="4" t="s">
        <v>0</v>
      </c>
      <c r="G12" s="4"/>
      <c r="H12" s="4"/>
      <c r="I12" s="4"/>
      <c r="J12" s="4"/>
      <c r="K12" s="4"/>
      <c r="L12" s="4"/>
      <c r="M12" s="18"/>
      <c r="N12" s="4"/>
      <c r="O12" s="52"/>
      <c r="P12" s="4"/>
      <c r="Q12" s="4"/>
      <c r="R12" s="4"/>
      <c r="S12" s="4"/>
      <c r="T12" s="4"/>
      <c r="U12" s="4"/>
      <c r="V12" s="4"/>
      <c r="W12" s="4"/>
      <c r="X12" s="4"/>
    </row>
    <row r="13" spans="2:24" x14ac:dyDescent="0.35">
      <c r="B13" s="3">
        <v>135</v>
      </c>
      <c r="C13" s="3" t="s">
        <v>17</v>
      </c>
      <c r="D13" s="7" t="s">
        <v>18</v>
      </c>
      <c r="E13" s="3" t="s">
        <v>10</v>
      </c>
      <c r="F13" s="4">
        <v>1</v>
      </c>
      <c r="G13" s="4">
        <v>60000</v>
      </c>
      <c r="H13" s="4">
        <f t="shared" ref="H13:H14" si="0">G13*$F13</f>
        <v>60000</v>
      </c>
      <c r="I13" s="4">
        <v>40055</v>
      </c>
      <c r="J13" s="4">
        <f t="shared" ref="J13:J14" si="1">I13*$F13</f>
        <v>40055</v>
      </c>
      <c r="K13" s="4">
        <v>40055</v>
      </c>
      <c r="L13" s="4">
        <f t="shared" ref="L13:L14" si="2">K13*$F13</f>
        <v>40055</v>
      </c>
      <c r="M13" s="18">
        <v>95000</v>
      </c>
      <c r="N13" s="4">
        <f>M13*$F13</f>
        <v>95000</v>
      </c>
      <c r="O13" s="52">
        <v>55000</v>
      </c>
      <c r="P13" s="4">
        <f>O13*$F13</f>
        <v>55000</v>
      </c>
      <c r="Q13" s="4">
        <v>60000</v>
      </c>
      <c r="R13" s="4">
        <f>Q13*$F13</f>
        <v>60000</v>
      </c>
      <c r="S13" s="4">
        <v>40055</v>
      </c>
      <c r="T13" s="4">
        <f t="shared" ref="T13:T14" si="3">S13*$F13</f>
        <v>40055</v>
      </c>
      <c r="U13" s="4">
        <v>40055</v>
      </c>
      <c r="V13" s="4">
        <f t="shared" ref="V13:V14" si="4">U13*$F13</f>
        <v>40055</v>
      </c>
      <c r="W13" s="4">
        <v>33646</v>
      </c>
      <c r="X13" s="4">
        <f t="shared" ref="X13:X14" si="5">W13*$F13</f>
        <v>33646</v>
      </c>
    </row>
    <row r="14" spans="2:24" x14ac:dyDescent="0.35">
      <c r="B14" s="3">
        <v>136</v>
      </c>
      <c r="C14" s="3" t="s">
        <v>19</v>
      </c>
      <c r="D14" s="7" t="s">
        <v>20</v>
      </c>
      <c r="E14" s="3" t="s">
        <v>10</v>
      </c>
      <c r="F14" s="4">
        <v>2</v>
      </c>
      <c r="G14" s="4">
        <v>68000</v>
      </c>
      <c r="H14" s="4">
        <f t="shared" si="0"/>
        <v>136000</v>
      </c>
      <c r="I14" s="4">
        <v>68000</v>
      </c>
      <c r="J14" s="4">
        <f t="shared" si="1"/>
        <v>136000</v>
      </c>
      <c r="K14" s="4">
        <v>68000</v>
      </c>
      <c r="L14" s="4">
        <f t="shared" si="2"/>
        <v>136000</v>
      </c>
      <c r="M14" s="18">
        <v>115000</v>
      </c>
      <c r="N14" s="4">
        <f>M14*$F14</f>
        <v>230000</v>
      </c>
      <c r="O14" s="52">
        <v>72500</v>
      </c>
      <c r="P14" s="4">
        <f>O14*$F14</f>
        <v>145000</v>
      </c>
      <c r="Q14" s="4">
        <v>72500</v>
      </c>
      <c r="R14" s="4">
        <f>Q14*$F14</f>
        <v>145000</v>
      </c>
      <c r="S14" s="4">
        <v>95345</v>
      </c>
      <c r="T14" s="4">
        <f t="shared" si="3"/>
        <v>190690</v>
      </c>
      <c r="U14" s="4">
        <v>73000</v>
      </c>
      <c r="V14" s="4">
        <f t="shared" si="4"/>
        <v>146000</v>
      </c>
      <c r="W14" s="4">
        <v>61320</v>
      </c>
      <c r="X14" s="4">
        <f t="shared" si="5"/>
        <v>122640</v>
      </c>
    </row>
    <row r="15" spans="2:24" x14ac:dyDescent="0.35">
      <c r="B15" s="3">
        <v>137</v>
      </c>
      <c r="C15" s="3" t="s">
        <v>21</v>
      </c>
      <c r="D15" s="7" t="s">
        <v>22</v>
      </c>
      <c r="E15" s="3" t="s">
        <v>0</v>
      </c>
      <c r="F15" s="4" t="s">
        <v>0</v>
      </c>
      <c r="G15" s="4"/>
      <c r="H15" s="4"/>
      <c r="I15" s="4"/>
      <c r="J15" s="4"/>
      <c r="K15" s="4"/>
      <c r="L15" s="4"/>
      <c r="M15" s="18"/>
      <c r="N15" s="4"/>
      <c r="O15" s="52"/>
      <c r="P15" s="4"/>
      <c r="Q15" s="4"/>
      <c r="R15" s="4"/>
      <c r="S15" s="4"/>
      <c r="T15" s="4"/>
      <c r="U15" s="4"/>
      <c r="V15" s="4"/>
      <c r="W15" s="4"/>
      <c r="X15" s="4"/>
    </row>
    <row r="16" spans="2:24" x14ac:dyDescent="0.35">
      <c r="B16" s="3">
        <v>138</v>
      </c>
      <c r="C16" s="3" t="s">
        <v>23</v>
      </c>
      <c r="D16" s="7" t="s">
        <v>24</v>
      </c>
      <c r="E16" s="3" t="s">
        <v>10</v>
      </c>
      <c r="F16" s="4">
        <v>3</v>
      </c>
      <c r="G16" s="4">
        <v>42500</v>
      </c>
      <c r="H16" s="4">
        <f>G16*$F16</f>
        <v>127500</v>
      </c>
      <c r="I16" s="4">
        <v>41319</v>
      </c>
      <c r="J16" s="4">
        <f>I16*$F16</f>
        <v>123957</v>
      </c>
      <c r="K16" s="4">
        <v>41319</v>
      </c>
      <c r="L16" s="4">
        <f>K16*$F16</f>
        <v>123957</v>
      </c>
      <c r="M16" s="18">
        <v>65600</v>
      </c>
      <c r="N16" s="4">
        <f>M16*$F16</f>
        <v>196800</v>
      </c>
      <c r="O16" s="52">
        <v>42000</v>
      </c>
      <c r="P16" s="4">
        <f>O16*$F16</f>
        <v>126000</v>
      </c>
      <c r="Q16" s="4">
        <v>52000</v>
      </c>
      <c r="R16" s="4">
        <f>Q16*$F16</f>
        <v>156000</v>
      </c>
      <c r="S16" s="4">
        <v>41319</v>
      </c>
      <c r="T16" s="4">
        <f>S16*$F16</f>
        <v>123957</v>
      </c>
      <c r="U16" s="4">
        <v>41319</v>
      </c>
      <c r="V16" s="4">
        <f>U16*$F16</f>
        <v>123957</v>
      </c>
      <c r="W16" s="4">
        <v>34707</v>
      </c>
      <c r="X16" s="4">
        <f>W16*$F16</f>
        <v>104121</v>
      </c>
    </row>
    <row r="17" spans="2:24" x14ac:dyDescent="0.35">
      <c r="B17" s="3">
        <v>139</v>
      </c>
      <c r="C17" s="3" t="s">
        <v>25</v>
      </c>
      <c r="D17" s="7" t="s">
        <v>26</v>
      </c>
      <c r="E17" s="3" t="s">
        <v>0</v>
      </c>
      <c r="F17" s="4" t="s">
        <v>0</v>
      </c>
      <c r="G17" s="4"/>
      <c r="H17" s="4"/>
      <c r="I17" s="4"/>
      <c r="J17" s="4"/>
      <c r="K17" s="4"/>
      <c r="L17" s="4"/>
      <c r="M17" s="18"/>
      <c r="N17" s="4"/>
      <c r="O17" s="52"/>
      <c r="P17" s="4"/>
      <c r="Q17" s="4"/>
      <c r="R17" s="4"/>
      <c r="S17" s="4"/>
      <c r="T17" s="4"/>
      <c r="U17" s="4"/>
      <c r="V17" s="4"/>
      <c r="W17" s="4"/>
      <c r="X17" s="4"/>
    </row>
    <row r="18" spans="2:24" x14ac:dyDescent="0.35">
      <c r="B18" s="3">
        <v>140</v>
      </c>
      <c r="C18" s="3" t="s">
        <v>27</v>
      </c>
      <c r="D18" s="7" t="s">
        <v>28</v>
      </c>
      <c r="E18" s="3" t="s">
        <v>10</v>
      </c>
      <c r="F18" s="4">
        <v>1</v>
      </c>
      <c r="G18" s="4">
        <v>45600</v>
      </c>
      <c r="H18" s="4">
        <f t="shared" ref="H18:H19" si="6">G18*$F18</f>
        <v>45600</v>
      </c>
      <c r="I18" s="4">
        <v>39245</v>
      </c>
      <c r="J18" s="4">
        <f t="shared" ref="J18:J19" si="7">I18*$F18</f>
        <v>39245</v>
      </c>
      <c r="K18" s="4">
        <v>39245</v>
      </c>
      <c r="L18" s="4">
        <f t="shared" ref="L18:L19" si="8">K18*$F18</f>
        <v>39245</v>
      </c>
      <c r="M18" s="18">
        <v>43500</v>
      </c>
      <c r="N18" s="4">
        <f>M18*$F18</f>
        <v>43500</v>
      </c>
      <c r="O18" s="52">
        <v>40500</v>
      </c>
      <c r="P18" s="4">
        <f>O18*$F18</f>
        <v>40500</v>
      </c>
      <c r="Q18" s="4">
        <v>40500</v>
      </c>
      <c r="R18" s="4">
        <f>Q18*$F18</f>
        <v>40500</v>
      </c>
      <c r="S18" s="4">
        <v>39245</v>
      </c>
      <c r="T18" s="4">
        <f t="shared" ref="T18:T19" si="9">S18*$F18</f>
        <v>39245</v>
      </c>
      <c r="U18" s="4">
        <v>39245</v>
      </c>
      <c r="V18" s="4">
        <f t="shared" ref="V18:V19" si="10">U18*$F18</f>
        <v>39245</v>
      </c>
      <c r="W18" s="4">
        <v>32965</v>
      </c>
      <c r="X18" s="4">
        <f t="shared" ref="X18:X19" si="11">W18*$F18</f>
        <v>32965</v>
      </c>
    </row>
    <row r="19" spans="2:24" x14ac:dyDescent="0.35">
      <c r="B19" s="3">
        <v>141</v>
      </c>
      <c r="C19" s="3" t="s">
        <v>29</v>
      </c>
      <c r="D19" s="7" t="s">
        <v>30</v>
      </c>
      <c r="E19" s="3" t="s">
        <v>10</v>
      </c>
      <c r="F19" s="4">
        <v>1</v>
      </c>
      <c r="G19" s="4">
        <v>48600</v>
      </c>
      <c r="H19" s="4">
        <f t="shared" si="6"/>
        <v>48600</v>
      </c>
      <c r="I19" s="4">
        <v>40096</v>
      </c>
      <c r="J19" s="4">
        <f t="shared" si="7"/>
        <v>40096</v>
      </c>
      <c r="K19" s="4">
        <v>40096</v>
      </c>
      <c r="L19" s="4">
        <f t="shared" si="8"/>
        <v>40096</v>
      </c>
      <c r="M19" s="18">
        <v>50500</v>
      </c>
      <c r="N19" s="4">
        <f>M19*$F19</f>
        <v>50500</v>
      </c>
      <c r="O19" s="52">
        <v>41500</v>
      </c>
      <c r="P19" s="4">
        <f>O19*$F19</f>
        <v>41500</v>
      </c>
      <c r="Q19" s="4">
        <v>41500</v>
      </c>
      <c r="R19" s="4">
        <f>Q19*$F19</f>
        <v>41500</v>
      </c>
      <c r="S19" s="4">
        <v>40096</v>
      </c>
      <c r="T19" s="4">
        <f t="shared" si="9"/>
        <v>40096</v>
      </c>
      <c r="U19" s="4">
        <v>40096</v>
      </c>
      <c r="V19" s="4">
        <f t="shared" si="10"/>
        <v>40096</v>
      </c>
      <c r="W19" s="4">
        <v>33680</v>
      </c>
      <c r="X19" s="4">
        <f t="shared" si="11"/>
        <v>33680</v>
      </c>
    </row>
    <row r="20" spans="2:24" x14ac:dyDescent="0.35">
      <c r="B20" s="3">
        <v>142</v>
      </c>
      <c r="C20" s="3" t="s">
        <v>31</v>
      </c>
      <c r="D20" s="7" t="s">
        <v>32</v>
      </c>
      <c r="E20" s="3" t="s">
        <v>0</v>
      </c>
      <c r="F20" s="4" t="s">
        <v>0</v>
      </c>
      <c r="G20" s="4"/>
      <c r="H20" s="4"/>
      <c r="I20" s="4"/>
      <c r="J20" s="4"/>
      <c r="K20" s="4"/>
      <c r="L20" s="4"/>
      <c r="M20" s="18"/>
      <c r="N20" s="4"/>
      <c r="O20" s="52"/>
      <c r="P20" s="4"/>
      <c r="Q20" s="4"/>
      <c r="R20" s="4"/>
      <c r="S20" s="4"/>
      <c r="T20" s="4"/>
      <c r="U20" s="4"/>
      <c r="V20" s="4"/>
      <c r="W20" s="4"/>
      <c r="X20" s="4"/>
    </row>
    <row r="21" spans="2:24" x14ac:dyDescent="0.35">
      <c r="B21" s="3">
        <v>143</v>
      </c>
      <c r="C21" s="3" t="s">
        <v>33</v>
      </c>
      <c r="D21" s="7" t="s">
        <v>34</v>
      </c>
      <c r="E21" s="3" t="s">
        <v>10</v>
      </c>
      <c r="F21" s="4">
        <v>1</v>
      </c>
      <c r="G21" s="4">
        <v>26500</v>
      </c>
      <c r="H21" s="4">
        <f>G21*$F21</f>
        <v>26500</v>
      </c>
      <c r="I21" s="4">
        <v>24739</v>
      </c>
      <c r="J21" s="4">
        <f>I21*$F21</f>
        <v>24739</v>
      </c>
      <c r="K21" s="4">
        <v>24739</v>
      </c>
      <c r="L21" s="4">
        <f>K21*$F21</f>
        <v>24739</v>
      </c>
      <c r="M21" s="18">
        <v>28500</v>
      </c>
      <c r="N21" s="4">
        <f>M21*$F21</f>
        <v>28500</v>
      </c>
      <c r="O21" s="52">
        <v>24500</v>
      </c>
      <c r="P21" s="4">
        <f>O21*$F21</f>
        <v>24500</v>
      </c>
      <c r="Q21" s="4">
        <v>24500</v>
      </c>
      <c r="R21" s="4">
        <f>Q21*$F21</f>
        <v>24500</v>
      </c>
      <c r="S21" s="4">
        <v>24739</v>
      </c>
      <c r="T21" s="4">
        <f>S21*$F21</f>
        <v>24739</v>
      </c>
      <c r="U21" s="4">
        <v>24739</v>
      </c>
      <c r="V21" s="4">
        <f>U21*$F21</f>
        <v>24739</v>
      </c>
      <c r="W21" s="4">
        <v>20780</v>
      </c>
      <c r="X21" s="4">
        <f>W21*$F21</f>
        <v>20780</v>
      </c>
    </row>
    <row r="22" spans="2:24" x14ac:dyDescent="0.35">
      <c r="B22" s="3">
        <v>144</v>
      </c>
      <c r="C22" s="3" t="s">
        <v>0</v>
      </c>
      <c r="D22" s="7" t="s">
        <v>35</v>
      </c>
      <c r="E22" s="3" t="s">
        <v>0</v>
      </c>
      <c r="F22" s="4" t="s">
        <v>0</v>
      </c>
      <c r="G22" s="4"/>
      <c r="H22" s="4"/>
      <c r="I22" s="4"/>
      <c r="J22" s="4"/>
      <c r="K22" s="4"/>
      <c r="L22" s="4"/>
      <c r="M22" s="18"/>
      <c r="N22" s="4"/>
      <c r="O22" s="52"/>
      <c r="P22" s="4"/>
      <c r="Q22" s="4"/>
      <c r="R22" s="4"/>
      <c r="S22" s="4"/>
      <c r="T22" s="4"/>
      <c r="U22" s="4"/>
      <c r="V22" s="4"/>
      <c r="W22" s="4"/>
      <c r="X22" s="4"/>
    </row>
    <row r="23" spans="2:24" x14ac:dyDescent="0.35">
      <c r="B23" s="3">
        <v>145</v>
      </c>
      <c r="C23" s="3" t="s">
        <v>36</v>
      </c>
      <c r="D23" s="7" t="s">
        <v>37</v>
      </c>
      <c r="E23" s="3" t="s">
        <v>0</v>
      </c>
      <c r="F23" s="4" t="s">
        <v>0</v>
      </c>
      <c r="G23" s="4"/>
      <c r="H23" s="4"/>
      <c r="I23" s="4"/>
      <c r="J23" s="4"/>
      <c r="K23" s="4"/>
      <c r="L23" s="4"/>
      <c r="M23" s="18"/>
      <c r="N23" s="4"/>
      <c r="O23" s="52"/>
      <c r="P23" s="4"/>
      <c r="Q23" s="4"/>
      <c r="R23" s="4"/>
      <c r="S23" s="4"/>
      <c r="T23" s="4"/>
      <c r="U23" s="4"/>
      <c r="V23" s="4"/>
      <c r="W23" s="4"/>
      <c r="X23" s="4"/>
    </row>
    <row r="24" spans="2:24" x14ac:dyDescent="0.35">
      <c r="B24" s="3">
        <v>146</v>
      </c>
      <c r="C24" s="3">
        <v>1</v>
      </c>
      <c r="D24" s="7" t="s">
        <v>38</v>
      </c>
      <c r="E24" s="3" t="s">
        <v>0</v>
      </c>
      <c r="F24" s="4" t="s">
        <v>0</v>
      </c>
      <c r="G24" s="4"/>
      <c r="H24" s="4"/>
      <c r="I24" s="4"/>
      <c r="J24" s="4"/>
      <c r="K24" s="4"/>
      <c r="L24" s="4"/>
      <c r="M24" s="18"/>
      <c r="N24" s="4"/>
      <c r="O24" s="52"/>
      <c r="P24" s="4"/>
      <c r="Q24" s="4"/>
      <c r="R24" s="4"/>
      <c r="S24" s="4"/>
      <c r="T24" s="4"/>
      <c r="U24" s="4"/>
      <c r="V24" s="4"/>
      <c r="W24" s="4"/>
      <c r="X24" s="4"/>
    </row>
    <row r="25" spans="2:24" x14ac:dyDescent="0.35">
      <c r="B25" s="3">
        <v>147</v>
      </c>
      <c r="C25" s="3" t="s">
        <v>0</v>
      </c>
      <c r="D25" s="7" t="s">
        <v>6</v>
      </c>
      <c r="E25" s="3" t="s">
        <v>0</v>
      </c>
      <c r="F25" s="4" t="s">
        <v>0</v>
      </c>
      <c r="G25" s="4"/>
      <c r="H25" s="4"/>
      <c r="I25" s="4"/>
      <c r="J25" s="4"/>
      <c r="K25" s="4"/>
      <c r="L25" s="4"/>
      <c r="M25" s="18"/>
      <c r="N25" s="4"/>
      <c r="O25" s="52"/>
      <c r="P25" s="4"/>
      <c r="Q25" s="4"/>
      <c r="R25" s="4"/>
      <c r="S25" s="4"/>
      <c r="T25" s="4"/>
      <c r="U25" s="4"/>
      <c r="V25" s="4"/>
      <c r="W25" s="4"/>
      <c r="X25" s="4"/>
    </row>
    <row r="26" spans="2:24" ht="112.5" x14ac:dyDescent="0.35">
      <c r="B26" s="3">
        <v>148</v>
      </c>
      <c r="C26" s="3">
        <v>1.1000000000000001</v>
      </c>
      <c r="D26" s="7" t="s">
        <v>39</v>
      </c>
      <c r="E26" s="3" t="s">
        <v>0</v>
      </c>
      <c r="F26" s="4" t="s">
        <v>0</v>
      </c>
      <c r="G26" s="4"/>
      <c r="H26" s="4"/>
      <c r="I26" s="4"/>
      <c r="J26" s="4"/>
      <c r="K26" s="4"/>
      <c r="L26" s="4"/>
      <c r="M26" s="18"/>
      <c r="N26" s="4"/>
      <c r="O26" s="52"/>
      <c r="P26" s="4"/>
      <c r="Q26" s="4"/>
      <c r="R26" s="4"/>
      <c r="S26" s="4"/>
      <c r="T26" s="4"/>
      <c r="U26" s="4"/>
      <c r="V26" s="4"/>
      <c r="W26" s="4"/>
      <c r="X26" s="4"/>
    </row>
    <row r="27" spans="2:24" x14ac:dyDescent="0.35">
      <c r="B27" s="3">
        <v>149</v>
      </c>
      <c r="C27" s="3" t="s">
        <v>8</v>
      </c>
      <c r="D27" s="7" t="s">
        <v>9</v>
      </c>
      <c r="E27" s="3" t="s">
        <v>10</v>
      </c>
      <c r="F27" s="4">
        <v>1</v>
      </c>
      <c r="G27" s="4">
        <v>30000</v>
      </c>
      <c r="H27" s="4">
        <f t="shared" ref="H27:H28" si="12">G27*$F27</f>
        <v>30000</v>
      </c>
      <c r="I27" s="4">
        <v>30000</v>
      </c>
      <c r="J27" s="4">
        <f t="shared" ref="J27:J28" si="13">I27*$F27</f>
        <v>30000</v>
      </c>
      <c r="K27" s="4">
        <v>30000</v>
      </c>
      <c r="L27" s="4">
        <f t="shared" ref="L27:L28" si="14">K27*$F27</f>
        <v>30000</v>
      </c>
      <c r="M27" s="18">
        <v>55000</v>
      </c>
      <c r="N27" s="4">
        <f>M27*$F27</f>
        <v>55000</v>
      </c>
      <c r="O27" s="52">
        <v>35000</v>
      </c>
      <c r="P27" s="4">
        <f>O27*$F27</f>
        <v>35000</v>
      </c>
      <c r="Q27" s="4">
        <v>35000</v>
      </c>
      <c r="R27" s="4">
        <f>Q27*$F27</f>
        <v>35000</v>
      </c>
      <c r="S27" s="4">
        <v>60000</v>
      </c>
      <c r="T27" s="4">
        <f t="shared" ref="T27:T28" si="15">S27*$F27</f>
        <v>60000</v>
      </c>
      <c r="U27" s="4">
        <v>40000</v>
      </c>
      <c r="V27" s="4">
        <f t="shared" ref="V27:V28" si="16">U27*$F27</f>
        <v>40000</v>
      </c>
      <c r="W27" s="4">
        <v>33600</v>
      </c>
      <c r="X27" s="4">
        <f t="shared" ref="X27:X28" si="17">W27*$F27</f>
        <v>33600</v>
      </c>
    </row>
    <row r="28" spans="2:24" x14ac:dyDescent="0.35">
      <c r="B28" s="3">
        <v>150</v>
      </c>
      <c r="C28" s="3" t="s">
        <v>11</v>
      </c>
      <c r="D28" s="7" t="s">
        <v>12</v>
      </c>
      <c r="E28" s="3" t="s">
        <v>10</v>
      </c>
      <c r="F28" s="4">
        <v>1</v>
      </c>
      <c r="G28" s="4">
        <v>30000</v>
      </c>
      <c r="H28" s="4">
        <f t="shared" si="12"/>
        <v>30000</v>
      </c>
      <c r="I28" s="4">
        <v>30000</v>
      </c>
      <c r="J28" s="4">
        <f t="shared" si="13"/>
        <v>30000</v>
      </c>
      <c r="K28" s="4">
        <v>30000</v>
      </c>
      <c r="L28" s="4">
        <f t="shared" si="14"/>
        <v>30000</v>
      </c>
      <c r="M28" s="18">
        <v>48500</v>
      </c>
      <c r="N28" s="4">
        <f>M28*$F28</f>
        <v>48500</v>
      </c>
      <c r="O28" s="52">
        <v>35000</v>
      </c>
      <c r="P28" s="4">
        <f>O28*$F28</f>
        <v>35000</v>
      </c>
      <c r="Q28" s="4">
        <v>30000</v>
      </c>
      <c r="R28" s="4">
        <f>Q28*$F28</f>
        <v>30000</v>
      </c>
      <c r="S28" s="4">
        <v>54000</v>
      </c>
      <c r="T28" s="4">
        <f t="shared" si="15"/>
        <v>54000</v>
      </c>
      <c r="U28" s="4">
        <v>35000</v>
      </c>
      <c r="V28" s="4">
        <f t="shared" si="16"/>
        <v>35000</v>
      </c>
      <c r="W28" s="4">
        <v>29400</v>
      </c>
      <c r="X28" s="4">
        <f t="shared" si="17"/>
        <v>29400</v>
      </c>
    </row>
    <row r="29" spans="2:24" x14ac:dyDescent="0.35">
      <c r="B29" s="3">
        <v>151</v>
      </c>
      <c r="C29" s="3">
        <v>1.2</v>
      </c>
      <c r="D29" s="7" t="s">
        <v>13</v>
      </c>
      <c r="E29" s="3" t="s">
        <v>0</v>
      </c>
      <c r="F29" s="4" t="s">
        <v>0</v>
      </c>
      <c r="G29" s="4"/>
      <c r="H29" s="4"/>
      <c r="I29" s="4"/>
      <c r="J29" s="4"/>
      <c r="K29" s="4"/>
      <c r="L29" s="4"/>
      <c r="M29" s="18"/>
      <c r="N29" s="4"/>
      <c r="O29" s="52"/>
      <c r="P29" s="4"/>
      <c r="Q29" s="4"/>
      <c r="R29" s="4"/>
      <c r="S29" s="4"/>
      <c r="T29" s="4"/>
      <c r="U29" s="4"/>
      <c r="V29" s="4"/>
      <c r="W29" s="4"/>
      <c r="X29" s="4"/>
    </row>
    <row r="30" spans="2:24" ht="56.5" x14ac:dyDescent="0.35">
      <c r="B30" s="3">
        <v>152</v>
      </c>
      <c r="C30" s="3" t="s">
        <v>0</v>
      </c>
      <c r="D30" s="7" t="s">
        <v>40</v>
      </c>
      <c r="E30" s="3" t="s">
        <v>0</v>
      </c>
      <c r="F30" s="4" t="s">
        <v>0</v>
      </c>
      <c r="G30" s="4"/>
      <c r="H30" s="4"/>
      <c r="I30" s="4"/>
      <c r="J30" s="4"/>
      <c r="K30" s="4"/>
      <c r="L30" s="4"/>
      <c r="M30" s="18"/>
      <c r="N30" s="4"/>
      <c r="O30" s="52"/>
      <c r="P30" s="4"/>
      <c r="Q30" s="4"/>
      <c r="R30" s="4"/>
      <c r="S30" s="4"/>
      <c r="T30" s="4"/>
      <c r="U30" s="4"/>
      <c r="V30" s="4"/>
      <c r="W30" s="4"/>
      <c r="X30" s="4"/>
    </row>
    <row r="31" spans="2:24" x14ac:dyDescent="0.35">
      <c r="B31" s="3">
        <v>153</v>
      </c>
      <c r="C31" s="3" t="s">
        <v>15</v>
      </c>
      <c r="D31" s="7" t="s">
        <v>16</v>
      </c>
      <c r="E31" s="3" t="s">
        <v>0</v>
      </c>
      <c r="F31" s="4" t="s">
        <v>0</v>
      </c>
      <c r="G31" s="4"/>
      <c r="H31" s="4"/>
      <c r="I31" s="4"/>
      <c r="J31" s="4"/>
      <c r="K31" s="4"/>
      <c r="L31" s="4"/>
      <c r="M31" s="18"/>
      <c r="N31" s="4"/>
      <c r="O31" s="52"/>
      <c r="P31" s="4"/>
      <c r="Q31" s="4"/>
      <c r="R31" s="4"/>
      <c r="S31" s="4"/>
      <c r="T31" s="4"/>
      <c r="U31" s="4"/>
      <c r="V31" s="4"/>
      <c r="W31" s="4"/>
      <c r="X31" s="4"/>
    </row>
    <row r="32" spans="2:24" x14ac:dyDescent="0.35">
      <c r="B32" s="3">
        <v>154</v>
      </c>
      <c r="C32" s="3" t="s">
        <v>17</v>
      </c>
      <c r="D32" s="7" t="s">
        <v>18</v>
      </c>
      <c r="E32" s="3" t="s">
        <v>10</v>
      </c>
      <c r="F32" s="4">
        <v>1</v>
      </c>
      <c r="G32" s="4">
        <v>4000</v>
      </c>
      <c r="H32" s="4">
        <f t="shared" ref="H32:H33" si="18">G32*$F32</f>
        <v>4000</v>
      </c>
      <c r="I32" s="4">
        <v>4000</v>
      </c>
      <c r="J32" s="4">
        <f t="shared" ref="J32:J33" si="19">I32*$F32</f>
        <v>4000</v>
      </c>
      <c r="K32" s="4">
        <v>4000</v>
      </c>
      <c r="L32" s="4">
        <f t="shared" ref="L32:L33" si="20">K32*$F32</f>
        <v>4000</v>
      </c>
      <c r="M32" s="18">
        <v>10500</v>
      </c>
      <c r="N32" s="4">
        <f>M32*$F32</f>
        <v>10500</v>
      </c>
      <c r="O32" s="52">
        <v>4500</v>
      </c>
      <c r="P32" s="4">
        <f>O32*$F32</f>
        <v>4500</v>
      </c>
      <c r="Q32" s="4">
        <v>4500</v>
      </c>
      <c r="R32" s="4">
        <f>Q32*$F32</f>
        <v>4500</v>
      </c>
      <c r="S32" s="4">
        <v>5500</v>
      </c>
      <c r="T32" s="4">
        <f t="shared" ref="T32:T33" si="21">S32*$F32</f>
        <v>5500</v>
      </c>
      <c r="U32" s="4">
        <v>4500</v>
      </c>
      <c r="V32" s="4">
        <f t="shared" ref="V32:V33" si="22">U32*$F32</f>
        <v>4500</v>
      </c>
      <c r="W32" s="4">
        <v>3780</v>
      </c>
      <c r="X32" s="4">
        <f t="shared" ref="X32:X33" si="23">W32*$F32</f>
        <v>3780</v>
      </c>
    </row>
    <row r="33" spans="2:24" x14ac:dyDescent="0.35">
      <c r="B33" s="3">
        <v>155</v>
      </c>
      <c r="C33" s="3" t="s">
        <v>19</v>
      </c>
      <c r="D33" s="7" t="s">
        <v>20</v>
      </c>
      <c r="E33" s="3" t="s">
        <v>10</v>
      </c>
      <c r="F33" s="4">
        <v>2</v>
      </c>
      <c r="G33" s="4">
        <v>5500</v>
      </c>
      <c r="H33" s="4">
        <f t="shared" si="18"/>
        <v>11000</v>
      </c>
      <c r="I33" s="4">
        <v>5500</v>
      </c>
      <c r="J33" s="4">
        <f t="shared" si="19"/>
        <v>11000</v>
      </c>
      <c r="K33" s="4">
        <v>5500</v>
      </c>
      <c r="L33" s="4">
        <f t="shared" si="20"/>
        <v>11000</v>
      </c>
      <c r="M33" s="18">
        <v>12500</v>
      </c>
      <c r="N33" s="4">
        <f>M33*$F33</f>
        <v>25000</v>
      </c>
      <c r="O33" s="52">
        <v>5500</v>
      </c>
      <c r="P33" s="4">
        <f>O33*$F33</f>
        <v>11000</v>
      </c>
      <c r="Q33" s="4">
        <v>5500</v>
      </c>
      <c r="R33" s="4">
        <f>Q33*$F33</f>
        <v>11000</v>
      </c>
      <c r="S33" s="4">
        <v>6500</v>
      </c>
      <c r="T33" s="4">
        <f t="shared" si="21"/>
        <v>13000</v>
      </c>
      <c r="U33" s="4">
        <v>6000</v>
      </c>
      <c r="V33" s="4">
        <f t="shared" si="22"/>
        <v>12000</v>
      </c>
      <c r="W33" s="4">
        <v>5040</v>
      </c>
      <c r="X33" s="4">
        <f t="shared" si="23"/>
        <v>10080</v>
      </c>
    </row>
    <row r="34" spans="2:24" x14ac:dyDescent="0.35">
      <c r="B34" s="3">
        <v>156</v>
      </c>
      <c r="C34" s="3" t="s">
        <v>21</v>
      </c>
      <c r="D34" s="7" t="s">
        <v>22</v>
      </c>
      <c r="E34" s="3" t="s">
        <v>0</v>
      </c>
      <c r="F34" s="4" t="s">
        <v>0</v>
      </c>
      <c r="G34" s="4"/>
      <c r="H34" s="4"/>
      <c r="I34" s="4"/>
      <c r="J34" s="4"/>
      <c r="K34" s="4"/>
      <c r="L34" s="4"/>
      <c r="M34" s="18"/>
      <c r="N34" s="4"/>
      <c r="O34" s="52"/>
      <c r="P34" s="4"/>
      <c r="Q34" s="4"/>
      <c r="R34" s="4"/>
      <c r="S34" s="4"/>
      <c r="T34" s="4"/>
      <c r="U34" s="4"/>
      <c r="V34" s="4"/>
      <c r="W34" s="4"/>
      <c r="X34" s="4"/>
    </row>
    <row r="35" spans="2:24" x14ac:dyDescent="0.35">
      <c r="B35" s="3">
        <v>157</v>
      </c>
      <c r="C35" s="3" t="s">
        <v>23</v>
      </c>
      <c r="D35" s="7" t="s">
        <v>24</v>
      </c>
      <c r="E35" s="3" t="s">
        <v>10</v>
      </c>
      <c r="F35" s="4">
        <v>3</v>
      </c>
      <c r="G35" s="4">
        <v>3000</v>
      </c>
      <c r="H35" s="4">
        <f>G35*$F35</f>
        <v>9000</v>
      </c>
      <c r="I35" s="4">
        <v>3000</v>
      </c>
      <c r="J35" s="4">
        <f>I35*$F35</f>
        <v>9000</v>
      </c>
      <c r="K35" s="4">
        <v>3000</v>
      </c>
      <c r="L35" s="4">
        <f>K35*$F35</f>
        <v>9000</v>
      </c>
      <c r="M35" s="18">
        <v>5500</v>
      </c>
      <c r="N35" s="4">
        <f>M35*$F35</f>
        <v>16500</v>
      </c>
      <c r="O35" s="52">
        <v>3000</v>
      </c>
      <c r="P35" s="4">
        <f>O35*$F35</f>
        <v>9000</v>
      </c>
      <c r="Q35" s="4">
        <v>3000</v>
      </c>
      <c r="R35" s="4">
        <f>Q35*$F35</f>
        <v>9000</v>
      </c>
      <c r="S35" s="4">
        <v>4800</v>
      </c>
      <c r="T35" s="4">
        <f>S35*$F35</f>
        <v>14400</v>
      </c>
      <c r="U35" s="4">
        <v>4000</v>
      </c>
      <c r="V35" s="4">
        <f>U35*$F35</f>
        <v>12000</v>
      </c>
      <c r="W35" s="4">
        <v>3360</v>
      </c>
      <c r="X35" s="4">
        <f>W35*$F35</f>
        <v>10080</v>
      </c>
    </row>
    <row r="36" spans="2:24" x14ac:dyDescent="0.35">
      <c r="B36" s="3">
        <v>158</v>
      </c>
      <c r="C36" s="3" t="s">
        <v>25</v>
      </c>
      <c r="D36" s="7" t="s">
        <v>26</v>
      </c>
      <c r="E36" s="3" t="s">
        <v>0</v>
      </c>
      <c r="F36" s="4" t="s">
        <v>0</v>
      </c>
      <c r="G36" s="4"/>
      <c r="H36" s="4"/>
      <c r="I36" s="4"/>
      <c r="J36" s="4"/>
      <c r="K36" s="4"/>
      <c r="L36" s="4"/>
      <c r="M36" s="18"/>
      <c r="N36" s="4"/>
      <c r="O36" s="52"/>
      <c r="P36" s="4"/>
      <c r="Q36" s="4"/>
      <c r="R36" s="4"/>
      <c r="S36" s="4"/>
      <c r="T36" s="4"/>
      <c r="U36" s="4"/>
      <c r="V36" s="4"/>
      <c r="W36" s="4"/>
      <c r="X36" s="4"/>
    </row>
    <row r="37" spans="2:24" x14ac:dyDescent="0.35">
      <c r="B37" s="3">
        <v>159</v>
      </c>
      <c r="C37" s="3" t="s">
        <v>27</v>
      </c>
      <c r="D37" s="7" t="s">
        <v>28</v>
      </c>
      <c r="E37" s="3" t="s">
        <v>10</v>
      </c>
      <c r="F37" s="4">
        <v>1</v>
      </c>
      <c r="G37" s="4">
        <v>2000</v>
      </c>
      <c r="H37" s="4">
        <f t="shared" ref="H37:H38" si="24">G37*$F37</f>
        <v>2000</v>
      </c>
      <c r="I37" s="4">
        <v>2000</v>
      </c>
      <c r="J37" s="4">
        <f t="shared" ref="J37:J38" si="25">I37*$F37</f>
        <v>2000</v>
      </c>
      <c r="K37" s="4">
        <v>2000</v>
      </c>
      <c r="L37" s="4">
        <f t="shared" ref="L37:L38" si="26">K37*$F37</f>
        <v>2000</v>
      </c>
      <c r="M37" s="18">
        <v>4500</v>
      </c>
      <c r="N37" s="4">
        <f>M37*$F37</f>
        <v>4500</v>
      </c>
      <c r="O37" s="52">
        <v>3000</v>
      </c>
      <c r="P37" s="4">
        <f>O37*$F37</f>
        <v>3000</v>
      </c>
      <c r="Q37" s="4">
        <v>3000</v>
      </c>
      <c r="R37" s="4">
        <f>Q37*$F37</f>
        <v>3000</v>
      </c>
      <c r="S37" s="4">
        <v>2550</v>
      </c>
      <c r="T37" s="4">
        <f t="shared" ref="T37:T38" si="27">S37*$F37</f>
        <v>2550</v>
      </c>
      <c r="U37" s="4">
        <v>2550</v>
      </c>
      <c r="V37" s="4">
        <f t="shared" ref="V37:V38" si="28">U37*$F37</f>
        <v>2550</v>
      </c>
      <c r="W37" s="4">
        <v>2142</v>
      </c>
      <c r="X37" s="4">
        <f t="shared" ref="X37:X38" si="29">W37*$F37</f>
        <v>2142</v>
      </c>
    </row>
    <row r="38" spans="2:24" x14ac:dyDescent="0.35">
      <c r="B38" s="3">
        <v>160</v>
      </c>
      <c r="C38" s="3" t="s">
        <v>29</v>
      </c>
      <c r="D38" s="7" t="s">
        <v>30</v>
      </c>
      <c r="E38" s="3" t="s">
        <v>10</v>
      </c>
      <c r="F38" s="4">
        <v>1</v>
      </c>
      <c r="G38" s="4">
        <v>2500</v>
      </c>
      <c r="H38" s="4">
        <f t="shared" si="24"/>
        <v>2500</v>
      </c>
      <c r="I38" s="4">
        <v>2500</v>
      </c>
      <c r="J38" s="4">
        <f t="shared" si="25"/>
        <v>2500</v>
      </c>
      <c r="K38" s="4">
        <v>2500</v>
      </c>
      <c r="L38" s="4">
        <f t="shared" si="26"/>
        <v>2500</v>
      </c>
      <c r="M38" s="18">
        <v>4500</v>
      </c>
      <c r="N38" s="4">
        <f>M38*$F38</f>
        <v>4500</v>
      </c>
      <c r="O38" s="52">
        <v>3000</v>
      </c>
      <c r="P38" s="4">
        <f>O38*$F38</f>
        <v>3000</v>
      </c>
      <c r="Q38" s="4">
        <v>3000</v>
      </c>
      <c r="R38" s="4">
        <f>Q38*$F38</f>
        <v>3000</v>
      </c>
      <c r="S38" s="4">
        <v>2550</v>
      </c>
      <c r="T38" s="4">
        <f t="shared" si="27"/>
        <v>2550</v>
      </c>
      <c r="U38" s="4">
        <v>2550</v>
      </c>
      <c r="V38" s="4">
        <f t="shared" si="28"/>
        <v>2550</v>
      </c>
      <c r="W38" s="4">
        <v>2142</v>
      </c>
      <c r="X38" s="4">
        <f t="shared" si="29"/>
        <v>2142</v>
      </c>
    </row>
    <row r="39" spans="2:24" x14ac:dyDescent="0.35">
      <c r="B39" s="3">
        <v>161</v>
      </c>
      <c r="C39" s="3" t="s">
        <v>21</v>
      </c>
      <c r="D39" s="7" t="s">
        <v>32</v>
      </c>
      <c r="E39" s="3" t="s">
        <v>0</v>
      </c>
      <c r="F39" s="4" t="s">
        <v>0</v>
      </c>
      <c r="G39" s="4"/>
      <c r="H39" s="4"/>
      <c r="I39" s="4"/>
      <c r="J39" s="4"/>
      <c r="K39" s="4"/>
      <c r="L39" s="4"/>
      <c r="M39" s="18"/>
      <c r="N39" s="4"/>
      <c r="O39" s="52"/>
      <c r="P39" s="4"/>
      <c r="Q39" s="4"/>
      <c r="R39" s="4"/>
      <c r="S39" s="4"/>
      <c r="T39" s="4"/>
      <c r="U39" s="4"/>
      <c r="V39" s="4"/>
      <c r="W39" s="4"/>
      <c r="X39" s="4"/>
    </row>
    <row r="40" spans="2:24" x14ac:dyDescent="0.35">
      <c r="B40" s="3">
        <v>162</v>
      </c>
      <c r="C40" s="3" t="s">
        <v>33</v>
      </c>
      <c r="D40" s="7" t="s">
        <v>34</v>
      </c>
      <c r="E40" s="3" t="s">
        <v>10</v>
      </c>
      <c r="F40" s="4">
        <v>1</v>
      </c>
      <c r="G40" s="4">
        <v>1500</v>
      </c>
      <c r="H40" s="4">
        <f t="shared" ref="H40:H42" si="30">G40*$F40</f>
        <v>1500</v>
      </c>
      <c r="I40" s="4">
        <v>1500</v>
      </c>
      <c r="J40" s="4">
        <f t="shared" ref="J40:J42" si="31">I40*$F40</f>
        <v>1500</v>
      </c>
      <c r="K40" s="4">
        <v>1500</v>
      </c>
      <c r="L40" s="4">
        <f t="shared" ref="L40:L42" si="32">K40*$F40</f>
        <v>1500</v>
      </c>
      <c r="M40" s="18">
        <v>2500</v>
      </c>
      <c r="N40" s="4">
        <f>M40*$F40</f>
        <v>2500</v>
      </c>
      <c r="O40" s="52">
        <v>20000</v>
      </c>
      <c r="P40" s="4">
        <f>O40*$F40</f>
        <v>20000</v>
      </c>
      <c r="Q40" s="4">
        <v>3000</v>
      </c>
      <c r="R40" s="4">
        <f>Q40*$F40</f>
        <v>3000</v>
      </c>
      <c r="S40" s="4">
        <v>2250</v>
      </c>
      <c r="T40" s="4">
        <f t="shared" ref="T40:T42" si="33">S40*$F40</f>
        <v>2250</v>
      </c>
      <c r="U40" s="4">
        <v>2000</v>
      </c>
      <c r="V40" s="4">
        <f t="shared" ref="V40:V42" si="34">U40*$F40</f>
        <v>2000</v>
      </c>
      <c r="W40" s="4">
        <v>1680</v>
      </c>
      <c r="X40" s="4">
        <f t="shared" ref="X40:X42" si="35">W40*$F40</f>
        <v>1680</v>
      </c>
    </row>
    <row r="41" spans="2:24" x14ac:dyDescent="0.35">
      <c r="B41" s="3">
        <v>163</v>
      </c>
      <c r="C41" s="3" t="s">
        <v>41</v>
      </c>
      <c r="D41" s="7" t="s">
        <v>42</v>
      </c>
      <c r="E41" s="3" t="s">
        <v>43</v>
      </c>
      <c r="F41" s="4">
        <v>5</v>
      </c>
      <c r="G41" s="4">
        <v>4500</v>
      </c>
      <c r="H41" s="4">
        <f t="shared" si="30"/>
        <v>22500</v>
      </c>
      <c r="I41" s="4">
        <v>4500</v>
      </c>
      <c r="J41" s="4">
        <f t="shared" si="31"/>
        <v>22500</v>
      </c>
      <c r="K41" s="4">
        <v>4500</v>
      </c>
      <c r="L41" s="4">
        <f t="shared" si="32"/>
        <v>22500</v>
      </c>
      <c r="M41" s="18">
        <v>5500</v>
      </c>
      <c r="N41" s="4">
        <f>M41*$F41</f>
        <v>27500</v>
      </c>
      <c r="O41" s="52">
        <v>4500</v>
      </c>
      <c r="P41" s="4">
        <f>O41*$F41</f>
        <v>22500</v>
      </c>
      <c r="Q41" s="4">
        <v>5500</v>
      </c>
      <c r="R41" s="4">
        <f>Q41*$F41</f>
        <v>27500</v>
      </c>
      <c r="S41" s="4">
        <v>6500</v>
      </c>
      <c r="T41" s="4">
        <f t="shared" si="33"/>
        <v>32500</v>
      </c>
      <c r="U41" s="4">
        <v>5000</v>
      </c>
      <c r="V41" s="4">
        <f t="shared" si="34"/>
        <v>25000</v>
      </c>
      <c r="W41" s="4">
        <v>4200</v>
      </c>
      <c r="X41" s="4">
        <f t="shared" si="35"/>
        <v>21000</v>
      </c>
    </row>
    <row r="42" spans="2:24" x14ac:dyDescent="0.35">
      <c r="B42" s="3">
        <v>164</v>
      </c>
      <c r="C42" s="3" t="s">
        <v>44</v>
      </c>
      <c r="D42" s="7" t="s">
        <v>45</v>
      </c>
      <c r="E42" s="3" t="s">
        <v>43</v>
      </c>
      <c r="F42" s="4">
        <v>4</v>
      </c>
      <c r="G42" s="4">
        <v>4000</v>
      </c>
      <c r="H42" s="4">
        <f t="shared" si="30"/>
        <v>16000</v>
      </c>
      <c r="I42" s="4">
        <v>4000</v>
      </c>
      <c r="J42" s="4">
        <f t="shared" si="31"/>
        <v>16000</v>
      </c>
      <c r="K42" s="4">
        <v>4000</v>
      </c>
      <c r="L42" s="4">
        <f t="shared" si="32"/>
        <v>16000</v>
      </c>
      <c r="M42" s="18">
        <v>5500</v>
      </c>
      <c r="N42" s="4">
        <f>M42*$F42</f>
        <v>22000</v>
      </c>
      <c r="O42" s="52">
        <v>4500</v>
      </c>
      <c r="P42" s="4">
        <f>O42*$F42</f>
        <v>18000</v>
      </c>
      <c r="Q42" s="4">
        <v>5500</v>
      </c>
      <c r="R42" s="4">
        <f>Q42*$F42</f>
        <v>22000</v>
      </c>
      <c r="S42" s="4">
        <v>4500</v>
      </c>
      <c r="T42" s="4">
        <f t="shared" si="33"/>
        <v>18000</v>
      </c>
      <c r="U42" s="4">
        <v>4000</v>
      </c>
      <c r="V42" s="4">
        <f t="shared" si="34"/>
        <v>16000</v>
      </c>
      <c r="W42" s="4">
        <v>3360</v>
      </c>
      <c r="X42" s="4">
        <f t="shared" si="35"/>
        <v>13440</v>
      </c>
    </row>
    <row r="43" spans="2:24" x14ac:dyDescent="0.35">
      <c r="B43" s="3">
        <v>165</v>
      </c>
      <c r="C43" s="3" t="s">
        <v>0</v>
      </c>
      <c r="D43" s="7" t="s">
        <v>46</v>
      </c>
      <c r="E43" s="3" t="s">
        <v>0</v>
      </c>
      <c r="F43" s="4" t="s">
        <v>0</v>
      </c>
      <c r="G43" s="4"/>
      <c r="H43" s="4"/>
      <c r="I43" s="4"/>
      <c r="J43" s="4"/>
      <c r="K43" s="4"/>
      <c r="L43" s="4"/>
      <c r="M43" s="18"/>
      <c r="N43" s="4"/>
      <c r="O43" s="52"/>
      <c r="P43" s="4"/>
      <c r="Q43" s="4"/>
      <c r="R43" s="4"/>
      <c r="S43" s="4"/>
      <c r="T43" s="4"/>
      <c r="U43" s="4"/>
      <c r="V43" s="4"/>
      <c r="W43" s="4"/>
      <c r="X43" s="4"/>
    </row>
    <row r="44" spans="2:24" x14ac:dyDescent="0.35">
      <c r="B44" s="3">
        <v>166</v>
      </c>
      <c r="C44" s="3" t="s">
        <v>47</v>
      </c>
      <c r="D44" s="7" t="s">
        <v>48</v>
      </c>
      <c r="E44" s="3" t="s">
        <v>0</v>
      </c>
      <c r="F44" s="4" t="s">
        <v>0</v>
      </c>
      <c r="G44" s="4"/>
      <c r="H44" s="4"/>
      <c r="I44" s="4"/>
      <c r="J44" s="4"/>
      <c r="K44" s="4"/>
      <c r="L44" s="4"/>
      <c r="M44" s="18"/>
      <c r="N44" s="4"/>
      <c r="O44" s="52"/>
      <c r="P44" s="4"/>
      <c r="Q44" s="4"/>
      <c r="R44" s="4"/>
      <c r="S44" s="4"/>
      <c r="T44" s="4"/>
      <c r="U44" s="4"/>
      <c r="V44" s="4"/>
      <c r="W44" s="4"/>
      <c r="X44" s="4"/>
    </row>
    <row r="45" spans="2:24" x14ac:dyDescent="0.35">
      <c r="B45" s="3">
        <v>167</v>
      </c>
      <c r="C45" s="3">
        <v>1</v>
      </c>
      <c r="D45" s="7" t="s">
        <v>49</v>
      </c>
      <c r="E45" s="3" t="s">
        <v>0</v>
      </c>
      <c r="F45" s="4" t="s">
        <v>0</v>
      </c>
      <c r="G45" s="4"/>
      <c r="H45" s="4"/>
      <c r="I45" s="4"/>
      <c r="J45" s="4"/>
      <c r="K45" s="4"/>
      <c r="L45" s="4"/>
      <c r="M45" s="18"/>
      <c r="N45" s="4"/>
      <c r="O45" s="52"/>
      <c r="P45" s="4"/>
      <c r="Q45" s="4"/>
      <c r="R45" s="4"/>
      <c r="S45" s="4"/>
      <c r="T45" s="4"/>
      <c r="U45" s="4"/>
      <c r="V45" s="4"/>
      <c r="W45" s="4"/>
      <c r="X45" s="4"/>
    </row>
    <row r="46" spans="2:24" ht="196.5" x14ac:dyDescent="0.35">
      <c r="B46" s="3">
        <v>168</v>
      </c>
      <c r="C46" s="3">
        <v>1.1000000000000001</v>
      </c>
      <c r="D46" s="7" t="s">
        <v>50</v>
      </c>
      <c r="E46" s="3" t="s">
        <v>0</v>
      </c>
      <c r="F46" s="4" t="s">
        <v>0</v>
      </c>
      <c r="G46" s="4"/>
      <c r="H46" s="4"/>
      <c r="I46" s="4"/>
      <c r="J46" s="4"/>
      <c r="K46" s="4"/>
      <c r="L46" s="4"/>
      <c r="M46" s="18"/>
      <c r="N46" s="4"/>
      <c r="O46" s="52"/>
      <c r="P46" s="4"/>
      <c r="Q46" s="4"/>
      <c r="R46" s="4"/>
      <c r="S46" s="4"/>
      <c r="T46" s="4"/>
      <c r="U46" s="4"/>
      <c r="V46" s="4"/>
      <c r="W46" s="4"/>
      <c r="X46" s="4"/>
    </row>
    <row r="47" spans="2:24" ht="28.5" x14ac:dyDescent="0.35">
      <c r="B47" s="3">
        <v>169</v>
      </c>
      <c r="C47" s="3" t="s">
        <v>0</v>
      </c>
      <c r="D47" s="7" t="s">
        <v>51</v>
      </c>
      <c r="E47" s="3" t="s">
        <v>0</v>
      </c>
      <c r="F47" s="4" t="s">
        <v>0</v>
      </c>
      <c r="G47" s="4"/>
      <c r="H47" s="4"/>
      <c r="I47" s="4"/>
      <c r="J47" s="4"/>
      <c r="K47" s="4"/>
      <c r="L47" s="4"/>
      <c r="M47" s="18"/>
      <c r="N47" s="4"/>
      <c r="O47" s="52"/>
      <c r="P47" s="4"/>
      <c r="Q47" s="4"/>
      <c r="R47" s="4"/>
      <c r="S47" s="4"/>
      <c r="T47" s="4"/>
      <c r="U47" s="4"/>
      <c r="V47" s="4"/>
      <c r="W47" s="4"/>
      <c r="X47" s="4"/>
    </row>
    <row r="48" spans="2:24" x14ac:dyDescent="0.35">
      <c r="B48" s="3">
        <v>170</v>
      </c>
      <c r="C48" s="3" t="s">
        <v>0</v>
      </c>
      <c r="D48" s="7" t="s">
        <v>52</v>
      </c>
      <c r="E48" s="3" t="s">
        <v>0</v>
      </c>
      <c r="F48" s="4" t="s">
        <v>0</v>
      </c>
      <c r="G48" s="4"/>
      <c r="H48" s="4"/>
      <c r="I48" s="4"/>
      <c r="J48" s="4"/>
      <c r="K48" s="4"/>
      <c r="L48" s="4"/>
      <c r="M48" s="18"/>
      <c r="N48" s="4"/>
      <c r="O48" s="52"/>
      <c r="P48" s="4"/>
      <c r="Q48" s="4"/>
      <c r="R48" s="4"/>
      <c r="S48" s="4"/>
      <c r="T48" s="4"/>
      <c r="U48" s="4"/>
      <c r="V48" s="4"/>
      <c r="W48" s="4"/>
      <c r="X48" s="4"/>
    </row>
    <row r="49" spans="2:24" x14ac:dyDescent="0.35">
      <c r="B49" s="3">
        <v>171</v>
      </c>
      <c r="C49" s="3" t="s">
        <v>0</v>
      </c>
      <c r="D49" s="7" t="s">
        <v>53</v>
      </c>
      <c r="E49" s="3" t="s">
        <v>0</v>
      </c>
      <c r="F49" s="4" t="s">
        <v>0</v>
      </c>
      <c r="G49" s="4"/>
      <c r="H49" s="4"/>
      <c r="I49" s="4"/>
      <c r="J49" s="4"/>
      <c r="K49" s="4"/>
      <c r="L49" s="4"/>
      <c r="M49" s="18"/>
      <c r="N49" s="4"/>
      <c r="O49" s="52"/>
      <c r="P49" s="4"/>
      <c r="Q49" s="4"/>
      <c r="R49" s="4"/>
      <c r="S49" s="4"/>
      <c r="T49" s="4"/>
      <c r="U49" s="4"/>
      <c r="V49" s="4"/>
      <c r="W49" s="4"/>
      <c r="X49" s="4"/>
    </row>
    <row r="50" spans="2:24" x14ac:dyDescent="0.35">
      <c r="B50" s="3">
        <v>172</v>
      </c>
      <c r="C50" s="3" t="s">
        <v>0</v>
      </c>
      <c r="D50" s="7" t="s">
        <v>54</v>
      </c>
      <c r="E50" s="3" t="s">
        <v>0</v>
      </c>
      <c r="F50" s="4" t="s">
        <v>0</v>
      </c>
      <c r="G50" s="4"/>
      <c r="H50" s="4"/>
      <c r="I50" s="4"/>
      <c r="J50" s="4"/>
      <c r="K50" s="4"/>
      <c r="L50" s="4"/>
      <c r="M50" s="18"/>
      <c r="N50" s="4"/>
      <c r="O50" s="52"/>
      <c r="P50" s="4"/>
      <c r="Q50" s="4"/>
      <c r="R50" s="4"/>
      <c r="S50" s="4"/>
      <c r="T50" s="4"/>
      <c r="U50" s="4"/>
      <c r="V50" s="4"/>
      <c r="W50" s="4"/>
      <c r="X50" s="4"/>
    </row>
    <row r="51" spans="2:24" x14ac:dyDescent="0.35">
      <c r="B51" s="3">
        <v>173</v>
      </c>
      <c r="C51" s="3" t="s">
        <v>0</v>
      </c>
      <c r="D51" s="7" t="s">
        <v>55</v>
      </c>
      <c r="E51" s="3" t="s">
        <v>0</v>
      </c>
      <c r="F51" s="4" t="s">
        <v>0</v>
      </c>
      <c r="G51" s="4"/>
      <c r="H51" s="4"/>
      <c r="I51" s="4"/>
      <c r="J51" s="4"/>
      <c r="K51" s="4"/>
      <c r="L51" s="4"/>
      <c r="M51" s="18"/>
      <c r="N51" s="4"/>
      <c r="O51" s="52"/>
      <c r="P51" s="4"/>
      <c r="Q51" s="4"/>
      <c r="R51" s="4"/>
      <c r="S51" s="4"/>
      <c r="T51" s="4"/>
      <c r="U51" s="4"/>
      <c r="V51" s="4"/>
      <c r="W51" s="4"/>
      <c r="X51" s="4"/>
    </row>
    <row r="52" spans="2:24" x14ac:dyDescent="0.35">
      <c r="B52" s="3">
        <v>174</v>
      </c>
      <c r="C52" s="3">
        <v>1.2</v>
      </c>
      <c r="D52" s="7" t="s">
        <v>56</v>
      </c>
      <c r="E52" s="3" t="s">
        <v>0</v>
      </c>
      <c r="F52" s="4" t="s">
        <v>0</v>
      </c>
      <c r="G52" s="4"/>
      <c r="H52" s="4"/>
      <c r="I52" s="4"/>
      <c r="J52" s="4"/>
      <c r="K52" s="4"/>
      <c r="L52" s="4"/>
      <c r="M52" s="18"/>
      <c r="N52" s="4"/>
      <c r="O52" s="52"/>
      <c r="P52" s="4"/>
      <c r="Q52" s="4"/>
      <c r="R52" s="4"/>
      <c r="S52" s="4"/>
      <c r="T52" s="4"/>
      <c r="U52" s="4"/>
      <c r="V52" s="4"/>
      <c r="W52" s="4"/>
      <c r="X52" s="4"/>
    </row>
    <row r="53" spans="2:24" ht="28.5" x14ac:dyDescent="0.35">
      <c r="B53" s="3">
        <v>175</v>
      </c>
      <c r="C53" s="3" t="s">
        <v>0</v>
      </c>
      <c r="D53" s="7" t="s">
        <v>57</v>
      </c>
      <c r="E53" s="3" t="s">
        <v>0</v>
      </c>
      <c r="F53" s="4" t="s">
        <v>0</v>
      </c>
      <c r="G53" s="4"/>
      <c r="H53" s="4"/>
      <c r="I53" s="4"/>
      <c r="J53" s="4"/>
      <c r="K53" s="4"/>
      <c r="L53" s="4"/>
      <c r="M53" s="18"/>
      <c r="N53" s="4"/>
      <c r="O53" s="52"/>
      <c r="P53" s="4"/>
      <c r="Q53" s="4"/>
      <c r="R53" s="4"/>
      <c r="S53" s="4"/>
      <c r="T53" s="4"/>
      <c r="U53" s="4"/>
      <c r="V53" s="4"/>
      <c r="W53" s="4"/>
      <c r="X53" s="4"/>
    </row>
    <row r="54" spans="2:24" x14ac:dyDescent="0.35">
      <c r="B54" s="3">
        <v>176</v>
      </c>
      <c r="C54" s="3">
        <v>1.3</v>
      </c>
      <c r="D54" s="7" t="s">
        <v>58</v>
      </c>
      <c r="E54" s="3" t="s">
        <v>0</v>
      </c>
      <c r="F54" s="4" t="s">
        <v>0</v>
      </c>
      <c r="G54" s="4"/>
      <c r="H54" s="4"/>
      <c r="I54" s="4"/>
      <c r="J54" s="4"/>
      <c r="K54" s="4"/>
      <c r="L54" s="4"/>
      <c r="M54" s="18"/>
      <c r="N54" s="4"/>
      <c r="O54" s="52"/>
      <c r="P54" s="4"/>
      <c r="Q54" s="4"/>
      <c r="R54" s="4"/>
      <c r="S54" s="4"/>
      <c r="T54" s="4"/>
      <c r="U54" s="4"/>
      <c r="V54" s="4"/>
      <c r="W54" s="4"/>
      <c r="X54" s="4"/>
    </row>
    <row r="55" spans="2:24" ht="70.5" x14ac:dyDescent="0.35">
      <c r="B55" s="3">
        <v>177</v>
      </c>
      <c r="C55" s="3" t="s">
        <v>0</v>
      </c>
      <c r="D55" s="7" t="s">
        <v>59</v>
      </c>
      <c r="E55" s="3" t="s">
        <v>0</v>
      </c>
      <c r="F55" s="4" t="s">
        <v>0</v>
      </c>
      <c r="G55" s="4"/>
      <c r="H55" s="4"/>
      <c r="I55" s="4"/>
      <c r="J55" s="4"/>
      <c r="K55" s="4"/>
      <c r="L55" s="4"/>
      <c r="M55" s="18"/>
      <c r="N55" s="4"/>
      <c r="O55" s="52"/>
      <c r="P55" s="4"/>
      <c r="Q55" s="4"/>
      <c r="R55" s="4"/>
      <c r="S55" s="4"/>
      <c r="T55" s="4"/>
      <c r="U55" s="4"/>
      <c r="V55" s="4"/>
      <c r="W55" s="4"/>
      <c r="X55" s="4"/>
    </row>
    <row r="56" spans="2:24" x14ac:dyDescent="0.35">
      <c r="B56" s="3">
        <v>178</v>
      </c>
      <c r="C56" s="3">
        <v>1.4</v>
      </c>
      <c r="D56" s="7" t="s">
        <v>60</v>
      </c>
      <c r="E56" s="3" t="s">
        <v>0</v>
      </c>
      <c r="F56" s="4" t="s">
        <v>0</v>
      </c>
      <c r="G56" s="4"/>
      <c r="H56" s="4"/>
      <c r="I56" s="4"/>
      <c r="J56" s="4"/>
      <c r="K56" s="4"/>
      <c r="L56" s="4"/>
      <c r="M56" s="18"/>
      <c r="N56" s="4"/>
      <c r="O56" s="52"/>
      <c r="P56" s="4"/>
      <c r="Q56" s="4"/>
      <c r="R56" s="4"/>
      <c r="S56" s="4"/>
      <c r="T56" s="4"/>
      <c r="U56" s="4"/>
      <c r="V56" s="4"/>
      <c r="W56" s="4"/>
      <c r="X56" s="4"/>
    </row>
    <row r="57" spans="2:24" ht="42.5" x14ac:dyDescent="0.35">
      <c r="B57" s="3">
        <v>179</v>
      </c>
      <c r="C57" s="3" t="s">
        <v>0</v>
      </c>
      <c r="D57" s="7" t="s">
        <v>61</v>
      </c>
      <c r="E57" s="3" t="s">
        <v>0</v>
      </c>
      <c r="F57" s="4" t="s">
        <v>0</v>
      </c>
      <c r="G57" s="4"/>
      <c r="H57" s="4"/>
      <c r="I57" s="4"/>
      <c r="J57" s="4"/>
      <c r="K57" s="4"/>
      <c r="L57" s="4"/>
      <c r="M57" s="18"/>
      <c r="N57" s="4"/>
      <c r="O57" s="52"/>
      <c r="P57" s="4"/>
      <c r="Q57" s="4"/>
      <c r="R57" s="4"/>
      <c r="S57" s="4"/>
      <c r="T57" s="4"/>
      <c r="U57" s="4"/>
      <c r="V57" s="4"/>
      <c r="W57" s="4"/>
      <c r="X57" s="4"/>
    </row>
    <row r="58" spans="2:24" ht="28.5" x14ac:dyDescent="0.35">
      <c r="B58" s="3">
        <v>180</v>
      </c>
      <c r="C58" s="3" t="s">
        <v>0</v>
      </c>
      <c r="D58" s="7" t="s">
        <v>62</v>
      </c>
      <c r="E58" s="3" t="s">
        <v>10</v>
      </c>
      <c r="F58" s="4">
        <v>1</v>
      </c>
      <c r="G58" s="4">
        <v>525000</v>
      </c>
      <c r="H58" s="4">
        <f>G58*$F58</f>
        <v>525000</v>
      </c>
      <c r="I58" s="4">
        <v>525000</v>
      </c>
      <c r="J58" s="4">
        <f>I58*$F58</f>
        <v>525000</v>
      </c>
      <c r="K58" s="4">
        <v>525000</v>
      </c>
      <c r="L58" s="4">
        <f>K58*$F58</f>
        <v>525000</v>
      </c>
      <c r="M58" s="18">
        <v>1245000</v>
      </c>
      <c r="N58" s="4">
        <f>M58*$F58</f>
        <v>1245000</v>
      </c>
      <c r="O58" s="52">
        <v>525000</v>
      </c>
      <c r="P58" s="4">
        <f>O58*$F58</f>
        <v>525000</v>
      </c>
      <c r="Q58" s="4">
        <v>515000</v>
      </c>
      <c r="R58" s="4">
        <f>Q58*$F58</f>
        <v>515000</v>
      </c>
      <c r="S58" s="4">
        <v>590125</v>
      </c>
      <c r="T58" s="4">
        <f>S58*$F58</f>
        <v>590125</v>
      </c>
      <c r="U58" s="4">
        <v>548000</v>
      </c>
      <c r="V58" s="4">
        <f>U58*$F58</f>
        <v>548000</v>
      </c>
      <c r="W58" s="4">
        <v>460320</v>
      </c>
      <c r="X58" s="4">
        <f>W58*$F58</f>
        <v>460320</v>
      </c>
    </row>
    <row r="59" spans="2:24" x14ac:dyDescent="0.35">
      <c r="B59" s="3">
        <v>181</v>
      </c>
      <c r="C59" s="3">
        <v>2</v>
      </c>
      <c r="D59" s="7" t="s">
        <v>63</v>
      </c>
      <c r="E59" s="3" t="s">
        <v>0</v>
      </c>
      <c r="F59" s="4" t="s">
        <v>0</v>
      </c>
      <c r="G59" s="4"/>
      <c r="H59" s="4"/>
      <c r="I59" s="4"/>
      <c r="J59" s="4"/>
      <c r="K59" s="4"/>
      <c r="L59" s="4"/>
      <c r="M59" s="18"/>
      <c r="N59" s="4"/>
      <c r="O59" s="52"/>
      <c r="P59" s="4"/>
      <c r="Q59" s="4"/>
      <c r="R59" s="4"/>
      <c r="S59" s="4"/>
      <c r="T59" s="4"/>
      <c r="U59" s="4"/>
      <c r="V59" s="4"/>
      <c r="W59" s="4"/>
      <c r="X59" s="4"/>
    </row>
    <row r="60" spans="2:24" ht="112.5" x14ac:dyDescent="0.35">
      <c r="B60" s="3">
        <v>182</v>
      </c>
      <c r="C60" s="3" t="s">
        <v>0</v>
      </c>
      <c r="D60" s="7" t="s">
        <v>64</v>
      </c>
      <c r="E60" s="3" t="s">
        <v>0</v>
      </c>
      <c r="F60" s="4" t="s">
        <v>0</v>
      </c>
      <c r="G60" s="4"/>
      <c r="H60" s="4"/>
      <c r="I60" s="4"/>
      <c r="J60" s="4"/>
      <c r="K60" s="4"/>
      <c r="L60" s="4"/>
      <c r="M60" s="18"/>
      <c r="N60" s="4"/>
      <c r="O60" s="52"/>
      <c r="P60" s="4"/>
      <c r="Q60" s="4"/>
      <c r="R60" s="4"/>
      <c r="S60" s="4"/>
      <c r="T60" s="4"/>
      <c r="U60" s="4"/>
      <c r="V60" s="4"/>
      <c r="W60" s="4"/>
      <c r="X60" s="4"/>
    </row>
    <row r="61" spans="2:24" x14ac:dyDescent="0.35">
      <c r="B61" s="3">
        <v>183</v>
      </c>
      <c r="C61" s="3">
        <v>2.1</v>
      </c>
      <c r="D61" s="7" t="s">
        <v>65</v>
      </c>
      <c r="E61" s="3" t="s">
        <v>43</v>
      </c>
      <c r="F61" s="4">
        <v>1</v>
      </c>
      <c r="G61" s="4">
        <v>265000</v>
      </c>
      <c r="H61" s="4">
        <f>G61*$F61</f>
        <v>265000</v>
      </c>
      <c r="I61" s="4">
        <v>265000</v>
      </c>
      <c r="J61" s="4">
        <f>I61*$F61</f>
        <v>265000</v>
      </c>
      <c r="K61" s="4">
        <v>265000</v>
      </c>
      <c r="L61" s="4">
        <f>K61*$F61</f>
        <v>265000</v>
      </c>
      <c r="M61" s="18">
        <v>515000</v>
      </c>
      <c r="N61" s="4">
        <f>M61*$F61</f>
        <v>515000</v>
      </c>
      <c r="O61" s="52">
        <v>315000</v>
      </c>
      <c r="P61" s="4">
        <f>O61*$F61</f>
        <v>315000</v>
      </c>
      <c r="Q61" s="4">
        <v>310000</v>
      </c>
      <c r="R61" s="4">
        <f>Q61*$F61</f>
        <v>310000</v>
      </c>
      <c r="S61" s="4">
        <v>304500</v>
      </c>
      <c r="T61" s="4">
        <f>S61*$F61</f>
        <v>304500</v>
      </c>
      <c r="U61" s="4">
        <v>275000</v>
      </c>
      <c r="V61" s="4">
        <f>U61*$F61</f>
        <v>275000</v>
      </c>
      <c r="W61" s="4">
        <v>231000</v>
      </c>
      <c r="X61" s="4">
        <f>W61*$F61</f>
        <v>231000</v>
      </c>
    </row>
    <row r="62" spans="2:24" x14ac:dyDescent="0.35">
      <c r="B62" s="3">
        <v>184</v>
      </c>
      <c r="C62" s="3" t="s">
        <v>0</v>
      </c>
      <c r="D62" s="7" t="s">
        <v>66</v>
      </c>
      <c r="E62" s="3" t="s">
        <v>0</v>
      </c>
      <c r="F62" s="4" t="s">
        <v>0</v>
      </c>
      <c r="G62" s="4"/>
      <c r="H62" s="4"/>
      <c r="I62" s="4"/>
      <c r="J62" s="4"/>
      <c r="K62" s="4"/>
      <c r="L62" s="4"/>
      <c r="M62" s="18"/>
      <c r="N62" s="4"/>
      <c r="O62" s="52"/>
      <c r="P62" s="4"/>
      <c r="Q62" s="4"/>
      <c r="R62" s="4"/>
      <c r="S62" s="4"/>
      <c r="T62" s="4"/>
      <c r="U62" s="4"/>
      <c r="V62" s="4"/>
      <c r="W62" s="4"/>
      <c r="X62" s="4"/>
    </row>
    <row r="63" spans="2:24" x14ac:dyDescent="0.35">
      <c r="B63" s="3">
        <v>185</v>
      </c>
      <c r="C63" s="3" t="s">
        <v>67</v>
      </c>
      <c r="D63" s="7" t="s">
        <v>68</v>
      </c>
      <c r="E63" s="3" t="s">
        <v>0</v>
      </c>
      <c r="F63" s="4" t="s">
        <v>0</v>
      </c>
      <c r="G63" s="4"/>
      <c r="H63" s="4"/>
      <c r="I63" s="4"/>
      <c r="J63" s="4"/>
      <c r="K63" s="4"/>
      <c r="L63" s="4"/>
      <c r="M63" s="18"/>
      <c r="N63" s="4"/>
      <c r="O63" s="52"/>
      <c r="P63" s="4"/>
      <c r="Q63" s="4"/>
      <c r="R63" s="4"/>
      <c r="S63" s="4"/>
      <c r="T63" s="4"/>
      <c r="U63" s="4"/>
      <c r="V63" s="4"/>
      <c r="W63" s="4"/>
      <c r="X63" s="4"/>
    </row>
    <row r="64" spans="2:24" x14ac:dyDescent="0.35">
      <c r="B64" s="3">
        <v>186</v>
      </c>
      <c r="C64" s="3">
        <v>1</v>
      </c>
      <c r="D64" s="7" t="s">
        <v>69</v>
      </c>
      <c r="E64" s="3" t="s">
        <v>0</v>
      </c>
      <c r="F64" s="4" t="s">
        <v>0</v>
      </c>
      <c r="G64" s="4"/>
      <c r="H64" s="4"/>
      <c r="I64" s="4"/>
      <c r="J64" s="4"/>
      <c r="K64" s="4"/>
      <c r="L64" s="4"/>
      <c r="M64" s="18"/>
      <c r="N64" s="4"/>
      <c r="O64" s="52"/>
      <c r="P64" s="4"/>
      <c r="Q64" s="4"/>
      <c r="R64" s="4"/>
      <c r="S64" s="4"/>
      <c r="T64" s="4"/>
      <c r="U64" s="4"/>
      <c r="V64" s="4"/>
      <c r="W64" s="4"/>
      <c r="X64" s="4"/>
    </row>
    <row r="65" spans="2:24" x14ac:dyDescent="0.35">
      <c r="B65" s="3">
        <v>187</v>
      </c>
      <c r="C65" s="3">
        <v>1.1000000000000001</v>
      </c>
      <c r="D65" s="7" t="s">
        <v>70</v>
      </c>
      <c r="E65" s="3" t="s">
        <v>0</v>
      </c>
      <c r="F65" s="4" t="s">
        <v>0</v>
      </c>
      <c r="G65" s="4"/>
      <c r="H65" s="4"/>
      <c r="I65" s="4"/>
      <c r="J65" s="4"/>
      <c r="K65" s="4"/>
      <c r="L65" s="4"/>
      <c r="M65" s="18"/>
      <c r="N65" s="4"/>
      <c r="O65" s="52"/>
      <c r="P65" s="4"/>
      <c r="Q65" s="4"/>
      <c r="R65" s="4"/>
      <c r="S65" s="4"/>
      <c r="T65" s="4"/>
      <c r="U65" s="4"/>
      <c r="V65" s="4"/>
      <c r="W65" s="4"/>
      <c r="X65" s="4"/>
    </row>
    <row r="66" spans="2:24" x14ac:dyDescent="0.35">
      <c r="B66" s="3">
        <v>188</v>
      </c>
      <c r="C66" s="3" t="s">
        <v>8</v>
      </c>
      <c r="D66" s="7" t="s">
        <v>71</v>
      </c>
      <c r="E66" s="3" t="s">
        <v>0</v>
      </c>
      <c r="F66" s="4" t="s">
        <v>0</v>
      </c>
      <c r="G66" s="4"/>
      <c r="H66" s="4"/>
      <c r="I66" s="4"/>
      <c r="J66" s="4"/>
      <c r="K66" s="4"/>
      <c r="L66" s="4"/>
      <c r="M66" s="18"/>
      <c r="N66" s="4"/>
      <c r="O66" s="52"/>
      <c r="P66" s="4"/>
      <c r="Q66" s="4"/>
      <c r="R66" s="4"/>
      <c r="S66" s="4"/>
      <c r="T66" s="4"/>
      <c r="U66" s="4"/>
      <c r="V66" s="4"/>
      <c r="W66" s="4"/>
      <c r="X66" s="4"/>
    </row>
    <row r="67" spans="2:24" ht="70.5" x14ac:dyDescent="0.35">
      <c r="B67" s="3">
        <v>189</v>
      </c>
      <c r="C67" s="3" t="s">
        <v>0</v>
      </c>
      <c r="D67" s="7" t="s">
        <v>72</v>
      </c>
      <c r="E67" s="3" t="s">
        <v>0</v>
      </c>
      <c r="F67" s="4" t="s">
        <v>0</v>
      </c>
      <c r="G67" s="4"/>
      <c r="H67" s="4"/>
      <c r="I67" s="4"/>
      <c r="J67" s="4"/>
      <c r="K67" s="4"/>
      <c r="L67" s="4"/>
      <c r="M67" s="18"/>
      <c r="N67" s="4"/>
      <c r="O67" s="52"/>
      <c r="P67" s="4"/>
      <c r="Q67" s="4"/>
      <c r="R67" s="4"/>
      <c r="S67" s="4"/>
      <c r="T67" s="4"/>
      <c r="U67" s="4"/>
      <c r="V67" s="4"/>
      <c r="W67" s="4"/>
      <c r="X67" s="4"/>
    </row>
    <row r="68" spans="2:24" x14ac:dyDescent="0.35">
      <c r="B68" s="3">
        <v>190</v>
      </c>
      <c r="C68" s="3" t="s">
        <v>73</v>
      </c>
      <c r="D68" s="7" t="s">
        <v>74</v>
      </c>
      <c r="E68" s="3" t="s">
        <v>75</v>
      </c>
      <c r="F68" s="4">
        <v>4</v>
      </c>
      <c r="G68" s="11">
        <v>550</v>
      </c>
      <c r="H68" s="4">
        <f t="shared" ref="H68:H74" si="36">G68*$F68</f>
        <v>2200</v>
      </c>
      <c r="I68" s="4">
        <v>550</v>
      </c>
      <c r="J68" s="4">
        <f t="shared" ref="J68:J74" si="37">I68*$F68</f>
        <v>2200</v>
      </c>
      <c r="K68" s="4">
        <v>550</v>
      </c>
      <c r="L68" s="4">
        <f t="shared" ref="L68:L74" si="38">K68*$F68</f>
        <v>2200</v>
      </c>
      <c r="M68" s="18">
        <v>950</v>
      </c>
      <c r="N68" s="4">
        <f t="shared" ref="N68:N74" si="39">M68*$F68</f>
        <v>3800</v>
      </c>
      <c r="O68" s="52">
        <v>650</v>
      </c>
      <c r="P68" s="4">
        <f t="shared" ref="P68:R74" si="40">O68*$F68</f>
        <v>2600</v>
      </c>
      <c r="Q68" s="4">
        <v>750</v>
      </c>
      <c r="R68" s="4">
        <f t="shared" si="40"/>
        <v>3000</v>
      </c>
      <c r="S68" s="4">
        <v>1150</v>
      </c>
      <c r="T68" s="4">
        <f t="shared" ref="T68:T74" si="41">S68*$F68</f>
        <v>4600</v>
      </c>
      <c r="U68" s="4">
        <v>675</v>
      </c>
      <c r="V68" s="4">
        <f t="shared" ref="V68:V74" si="42">U68*$F68</f>
        <v>2700</v>
      </c>
      <c r="W68" s="4">
        <v>567</v>
      </c>
      <c r="X68" s="4">
        <f t="shared" ref="X68:X74" si="43">W68*$F68</f>
        <v>2268</v>
      </c>
    </row>
    <row r="69" spans="2:24" x14ac:dyDescent="0.35">
      <c r="B69" s="3">
        <v>191</v>
      </c>
      <c r="C69" s="3" t="s">
        <v>76</v>
      </c>
      <c r="D69" s="7" t="s">
        <v>77</v>
      </c>
      <c r="E69" s="3" t="s">
        <v>75</v>
      </c>
      <c r="F69" s="4">
        <v>36</v>
      </c>
      <c r="G69" s="11">
        <v>650</v>
      </c>
      <c r="H69" s="4">
        <f t="shared" si="36"/>
        <v>23400</v>
      </c>
      <c r="I69" s="4">
        <v>650</v>
      </c>
      <c r="J69" s="4">
        <f t="shared" si="37"/>
        <v>23400</v>
      </c>
      <c r="K69" s="4">
        <v>650</v>
      </c>
      <c r="L69" s="4">
        <f t="shared" si="38"/>
        <v>23400</v>
      </c>
      <c r="M69" s="18">
        <v>1150</v>
      </c>
      <c r="N69" s="4">
        <f t="shared" si="39"/>
        <v>41400</v>
      </c>
      <c r="O69" s="52">
        <v>850</v>
      </c>
      <c r="P69" s="4">
        <f t="shared" si="40"/>
        <v>30600</v>
      </c>
      <c r="Q69" s="4">
        <v>850</v>
      </c>
      <c r="R69" s="4">
        <f t="shared" si="40"/>
        <v>30600</v>
      </c>
      <c r="S69" s="4">
        <v>1350</v>
      </c>
      <c r="T69" s="4">
        <f t="shared" si="41"/>
        <v>48600</v>
      </c>
      <c r="U69" s="4">
        <v>750</v>
      </c>
      <c r="V69" s="4">
        <f t="shared" si="42"/>
        <v>27000</v>
      </c>
      <c r="W69" s="4">
        <v>630</v>
      </c>
      <c r="X69" s="4">
        <f t="shared" si="43"/>
        <v>22680</v>
      </c>
    </row>
    <row r="70" spans="2:24" x14ac:dyDescent="0.35">
      <c r="B70" s="3">
        <v>192</v>
      </c>
      <c r="C70" s="3" t="s">
        <v>78</v>
      </c>
      <c r="D70" s="7" t="s">
        <v>79</v>
      </c>
      <c r="E70" s="3" t="s">
        <v>75</v>
      </c>
      <c r="F70" s="4">
        <v>18</v>
      </c>
      <c r="G70" s="11">
        <v>850</v>
      </c>
      <c r="H70" s="4">
        <f t="shared" si="36"/>
        <v>15300</v>
      </c>
      <c r="I70" s="4">
        <v>850</v>
      </c>
      <c r="J70" s="4">
        <f t="shared" si="37"/>
        <v>15300</v>
      </c>
      <c r="K70" s="4">
        <v>850</v>
      </c>
      <c r="L70" s="4">
        <f t="shared" si="38"/>
        <v>15300</v>
      </c>
      <c r="M70" s="18">
        <v>1450</v>
      </c>
      <c r="N70" s="4">
        <f t="shared" si="39"/>
        <v>26100</v>
      </c>
      <c r="O70" s="52">
        <v>1050</v>
      </c>
      <c r="P70" s="4">
        <f t="shared" si="40"/>
        <v>18900</v>
      </c>
      <c r="Q70" s="4">
        <v>1050</v>
      </c>
      <c r="R70" s="4">
        <f t="shared" si="40"/>
        <v>18900</v>
      </c>
      <c r="S70" s="4">
        <v>1550</v>
      </c>
      <c r="T70" s="4">
        <f t="shared" si="41"/>
        <v>27900</v>
      </c>
      <c r="U70" s="4">
        <v>950</v>
      </c>
      <c r="V70" s="4">
        <f t="shared" si="42"/>
        <v>17100</v>
      </c>
      <c r="W70" s="4">
        <v>798</v>
      </c>
      <c r="X70" s="4">
        <f t="shared" si="43"/>
        <v>14364</v>
      </c>
    </row>
    <row r="71" spans="2:24" x14ac:dyDescent="0.35">
      <c r="B71" s="3">
        <v>193</v>
      </c>
      <c r="C71" s="3" t="s">
        <v>80</v>
      </c>
      <c r="D71" s="7" t="s">
        <v>81</v>
      </c>
      <c r="E71" s="3" t="s">
        <v>75</v>
      </c>
      <c r="F71" s="4">
        <v>148</v>
      </c>
      <c r="G71" s="11">
        <v>950</v>
      </c>
      <c r="H71" s="4">
        <f t="shared" si="36"/>
        <v>140600</v>
      </c>
      <c r="I71" s="4">
        <v>950</v>
      </c>
      <c r="J71" s="4">
        <f t="shared" si="37"/>
        <v>140600</v>
      </c>
      <c r="K71" s="4">
        <v>950</v>
      </c>
      <c r="L71" s="4">
        <f t="shared" si="38"/>
        <v>140600</v>
      </c>
      <c r="M71" s="18">
        <v>1650</v>
      </c>
      <c r="N71" s="4">
        <f t="shared" si="39"/>
        <v>244200</v>
      </c>
      <c r="O71" s="52">
        <v>1250</v>
      </c>
      <c r="P71" s="4">
        <f t="shared" si="40"/>
        <v>185000</v>
      </c>
      <c r="Q71" s="4">
        <v>1200</v>
      </c>
      <c r="R71" s="4">
        <f t="shared" si="40"/>
        <v>177600</v>
      </c>
      <c r="S71" s="4">
        <v>1650</v>
      </c>
      <c r="T71" s="4">
        <f t="shared" si="41"/>
        <v>244200</v>
      </c>
      <c r="U71" s="4">
        <v>1050</v>
      </c>
      <c r="V71" s="4">
        <f t="shared" si="42"/>
        <v>155400</v>
      </c>
      <c r="W71" s="4">
        <v>882</v>
      </c>
      <c r="X71" s="4">
        <f t="shared" si="43"/>
        <v>130536</v>
      </c>
    </row>
    <row r="72" spans="2:24" x14ac:dyDescent="0.35">
      <c r="B72" s="3">
        <v>194</v>
      </c>
      <c r="C72" s="3" t="s">
        <v>82</v>
      </c>
      <c r="D72" s="7" t="s">
        <v>83</v>
      </c>
      <c r="E72" s="3" t="s">
        <v>75</v>
      </c>
      <c r="F72" s="4">
        <v>8</v>
      </c>
      <c r="G72" s="11">
        <v>1050</v>
      </c>
      <c r="H72" s="4">
        <f t="shared" si="36"/>
        <v>8400</v>
      </c>
      <c r="I72" s="4">
        <v>1050</v>
      </c>
      <c r="J72" s="4">
        <f t="shared" si="37"/>
        <v>8400</v>
      </c>
      <c r="K72" s="4">
        <v>1050</v>
      </c>
      <c r="L72" s="4">
        <f t="shared" si="38"/>
        <v>8400</v>
      </c>
      <c r="M72" s="18">
        <v>1850</v>
      </c>
      <c r="N72" s="4">
        <f t="shared" si="39"/>
        <v>14800</v>
      </c>
      <c r="O72" s="52">
        <v>1450</v>
      </c>
      <c r="P72" s="4">
        <f t="shared" si="40"/>
        <v>11600</v>
      </c>
      <c r="Q72" s="4">
        <v>1450</v>
      </c>
      <c r="R72" s="4">
        <f t="shared" si="40"/>
        <v>11600</v>
      </c>
      <c r="S72" s="4">
        <v>2250</v>
      </c>
      <c r="T72" s="4">
        <f t="shared" si="41"/>
        <v>18000</v>
      </c>
      <c r="U72" s="4">
        <v>2250</v>
      </c>
      <c r="V72" s="4">
        <f t="shared" si="42"/>
        <v>18000</v>
      </c>
      <c r="W72" s="4">
        <v>1890</v>
      </c>
      <c r="X72" s="4">
        <f t="shared" si="43"/>
        <v>15120</v>
      </c>
    </row>
    <row r="73" spans="2:24" x14ac:dyDescent="0.35">
      <c r="B73" s="3">
        <v>195</v>
      </c>
      <c r="C73" s="3" t="s">
        <v>84</v>
      </c>
      <c r="D73" s="7" t="s">
        <v>85</v>
      </c>
      <c r="E73" s="3" t="s">
        <v>75</v>
      </c>
      <c r="F73" s="4">
        <v>10</v>
      </c>
      <c r="G73" s="11">
        <v>1250</v>
      </c>
      <c r="H73" s="4">
        <f t="shared" si="36"/>
        <v>12500</v>
      </c>
      <c r="I73" s="4">
        <v>1250</v>
      </c>
      <c r="J73" s="4">
        <f t="shared" si="37"/>
        <v>12500</v>
      </c>
      <c r="K73" s="4">
        <v>1250</v>
      </c>
      <c r="L73" s="4">
        <f t="shared" si="38"/>
        <v>12500</v>
      </c>
      <c r="M73" s="18">
        <v>2250</v>
      </c>
      <c r="N73" s="4">
        <f t="shared" si="39"/>
        <v>22500</v>
      </c>
      <c r="O73" s="52">
        <v>1650</v>
      </c>
      <c r="P73" s="4">
        <f t="shared" si="40"/>
        <v>16500</v>
      </c>
      <c r="Q73" s="4">
        <v>1650</v>
      </c>
      <c r="R73" s="4">
        <f t="shared" si="40"/>
        <v>16500</v>
      </c>
      <c r="S73" s="4">
        <v>2550</v>
      </c>
      <c r="T73" s="4">
        <f t="shared" si="41"/>
        <v>25500</v>
      </c>
      <c r="U73" s="4">
        <v>1500</v>
      </c>
      <c r="V73" s="4">
        <f t="shared" si="42"/>
        <v>15000</v>
      </c>
      <c r="W73" s="4">
        <v>1260</v>
      </c>
      <c r="X73" s="4">
        <f t="shared" si="43"/>
        <v>12600</v>
      </c>
    </row>
    <row r="74" spans="2:24" x14ac:dyDescent="0.35">
      <c r="B74" s="3">
        <v>196</v>
      </c>
      <c r="C74" s="3" t="s">
        <v>86</v>
      </c>
      <c r="D74" s="7" t="s">
        <v>87</v>
      </c>
      <c r="E74" s="3" t="s">
        <v>75</v>
      </c>
      <c r="F74" s="4">
        <v>144</v>
      </c>
      <c r="G74" s="11">
        <v>1450</v>
      </c>
      <c r="H74" s="4">
        <f t="shared" si="36"/>
        <v>208800</v>
      </c>
      <c r="I74" s="4">
        <v>1450</v>
      </c>
      <c r="J74" s="4">
        <f t="shared" si="37"/>
        <v>208800</v>
      </c>
      <c r="K74" s="4">
        <v>1450</v>
      </c>
      <c r="L74" s="4">
        <f t="shared" si="38"/>
        <v>208800</v>
      </c>
      <c r="M74" s="18">
        <v>2650</v>
      </c>
      <c r="N74" s="4">
        <f t="shared" si="39"/>
        <v>381600</v>
      </c>
      <c r="O74" s="52">
        <v>2450</v>
      </c>
      <c r="P74" s="4">
        <f t="shared" si="40"/>
        <v>352800</v>
      </c>
      <c r="Q74" s="4">
        <v>2320</v>
      </c>
      <c r="R74" s="4">
        <f t="shared" si="40"/>
        <v>334080</v>
      </c>
      <c r="S74" s="4">
        <v>2850</v>
      </c>
      <c r="T74" s="4">
        <f t="shared" si="41"/>
        <v>410400</v>
      </c>
      <c r="U74" s="4">
        <v>2650</v>
      </c>
      <c r="V74" s="4">
        <f t="shared" si="42"/>
        <v>381600</v>
      </c>
      <c r="W74" s="4">
        <v>2226</v>
      </c>
      <c r="X74" s="4">
        <f t="shared" si="43"/>
        <v>320544</v>
      </c>
    </row>
    <row r="75" spans="2:24" x14ac:dyDescent="0.35">
      <c r="B75" s="3">
        <v>197</v>
      </c>
      <c r="C75" s="3">
        <v>1.2</v>
      </c>
      <c r="D75" s="7" t="s">
        <v>88</v>
      </c>
      <c r="E75" s="3" t="s">
        <v>0</v>
      </c>
      <c r="F75" s="4" t="s">
        <v>0</v>
      </c>
      <c r="G75" s="4"/>
      <c r="H75" s="4"/>
      <c r="I75" s="4"/>
      <c r="J75" s="4"/>
      <c r="K75" s="4"/>
      <c r="L75" s="4"/>
      <c r="M75" s="18"/>
      <c r="N75" s="4"/>
      <c r="O75" s="52"/>
      <c r="P75" s="4"/>
      <c r="Q75" s="4"/>
      <c r="R75" s="4"/>
      <c r="S75" s="4"/>
      <c r="T75" s="4"/>
      <c r="U75" s="4"/>
      <c r="V75" s="4"/>
      <c r="W75" s="4"/>
      <c r="X75" s="4"/>
    </row>
    <row r="76" spans="2:24" x14ac:dyDescent="0.35">
      <c r="B76" s="3">
        <v>198</v>
      </c>
      <c r="C76" s="3" t="s">
        <v>17</v>
      </c>
      <c r="D76" s="7" t="s">
        <v>89</v>
      </c>
      <c r="E76" s="3" t="s">
        <v>75</v>
      </c>
      <c r="F76" s="4">
        <v>40</v>
      </c>
      <c r="G76" s="4">
        <v>180</v>
      </c>
      <c r="H76" s="4">
        <f t="shared" ref="H76:H80" si="44">G76*$F76</f>
        <v>7200</v>
      </c>
      <c r="I76" s="4">
        <v>180</v>
      </c>
      <c r="J76" s="4">
        <f t="shared" ref="J76:J80" si="45">I76*$F76</f>
        <v>7200</v>
      </c>
      <c r="K76" s="4">
        <v>180</v>
      </c>
      <c r="L76" s="4">
        <f t="shared" ref="L76:L80" si="46">K76*$F76</f>
        <v>7200</v>
      </c>
      <c r="M76" s="18">
        <v>450</v>
      </c>
      <c r="N76" s="4">
        <f>M76*$F76</f>
        <v>18000</v>
      </c>
      <c r="O76" s="52">
        <v>250</v>
      </c>
      <c r="P76" s="4">
        <f>O76*$F76</f>
        <v>10000</v>
      </c>
      <c r="Q76" s="4">
        <v>250</v>
      </c>
      <c r="R76" s="4">
        <f>Q76*$F76</f>
        <v>10000</v>
      </c>
      <c r="S76" s="4">
        <v>190</v>
      </c>
      <c r="T76" s="4">
        <f t="shared" ref="T76:T79" si="47">S76*$F76</f>
        <v>7600</v>
      </c>
      <c r="U76" s="4">
        <v>185</v>
      </c>
      <c r="V76" s="4">
        <f t="shared" ref="V76:V79" si="48">U76*$F76</f>
        <v>7400</v>
      </c>
      <c r="W76" s="4">
        <v>155</v>
      </c>
      <c r="X76" s="4">
        <f t="shared" ref="X76:X79" si="49">W76*$F76</f>
        <v>6200</v>
      </c>
    </row>
    <row r="77" spans="2:24" x14ac:dyDescent="0.35">
      <c r="B77" s="3">
        <v>199</v>
      </c>
      <c r="C77" s="3" t="s">
        <v>19</v>
      </c>
      <c r="D77" s="7" t="s">
        <v>90</v>
      </c>
      <c r="E77" s="3" t="s">
        <v>75</v>
      </c>
      <c r="F77" s="4">
        <v>25</v>
      </c>
      <c r="G77" s="4">
        <v>160</v>
      </c>
      <c r="H77" s="4">
        <f t="shared" si="44"/>
        <v>4000</v>
      </c>
      <c r="I77" s="4">
        <v>155</v>
      </c>
      <c r="J77" s="4">
        <f t="shared" si="45"/>
        <v>3875</v>
      </c>
      <c r="K77" s="4">
        <v>155</v>
      </c>
      <c r="L77" s="4">
        <f t="shared" si="46"/>
        <v>3875</v>
      </c>
      <c r="M77" s="18">
        <v>350</v>
      </c>
      <c r="N77" s="4">
        <f>M77*$F77</f>
        <v>8750</v>
      </c>
      <c r="O77" s="52">
        <v>210</v>
      </c>
      <c r="P77" s="4">
        <f>O77*$F77</f>
        <v>5250</v>
      </c>
      <c r="Q77" s="4">
        <v>210</v>
      </c>
      <c r="R77" s="4">
        <f>Q77*$F77</f>
        <v>5250</v>
      </c>
      <c r="S77" s="4">
        <v>155</v>
      </c>
      <c r="T77" s="4">
        <f t="shared" si="47"/>
        <v>3875</v>
      </c>
      <c r="U77" s="4">
        <v>155</v>
      </c>
      <c r="V77" s="4">
        <f t="shared" si="48"/>
        <v>3875</v>
      </c>
      <c r="W77" s="4">
        <v>130</v>
      </c>
      <c r="X77" s="4">
        <f t="shared" si="49"/>
        <v>3250</v>
      </c>
    </row>
    <row r="78" spans="2:24" x14ac:dyDescent="0.35">
      <c r="B78" s="3">
        <v>200</v>
      </c>
      <c r="C78" s="3" t="s">
        <v>23</v>
      </c>
      <c r="D78" s="7" t="s">
        <v>91</v>
      </c>
      <c r="E78" s="3" t="s">
        <v>75</v>
      </c>
      <c r="F78" s="4">
        <v>15</v>
      </c>
      <c r="G78" s="4">
        <v>140</v>
      </c>
      <c r="H78" s="4">
        <f t="shared" si="44"/>
        <v>2100</v>
      </c>
      <c r="I78" s="4">
        <v>140</v>
      </c>
      <c r="J78" s="4">
        <f t="shared" si="45"/>
        <v>2100</v>
      </c>
      <c r="K78" s="4">
        <v>140</v>
      </c>
      <c r="L78" s="4">
        <f t="shared" si="46"/>
        <v>2100</v>
      </c>
      <c r="M78" s="18">
        <v>320</v>
      </c>
      <c r="N78" s="4">
        <f>M78*$F78</f>
        <v>4800</v>
      </c>
      <c r="O78" s="52">
        <v>210</v>
      </c>
      <c r="P78" s="4">
        <f>O78*$F78</f>
        <v>3150</v>
      </c>
      <c r="Q78" s="4">
        <v>210</v>
      </c>
      <c r="R78" s="4">
        <f>Q78*$F78</f>
        <v>3150</v>
      </c>
      <c r="S78" s="4">
        <v>155</v>
      </c>
      <c r="T78" s="4">
        <f t="shared" si="47"/>
        <v>2325</v>
      </c>
      <c r="U78" s="4">
        <v>150</v>
      </c>
      <c r="V78" s="4">
        <f t="shared" si="48"/>
        <v>2250</v>
      </c>
      <c r="W78" s="4">
        <v>126</v>
      </c>
      <c r="X78" s="4">
        <f t="shared" si="49"/>
        <v>1890</v>
      </c>
    </row>
    <row r="79" spans="2:24" ht="28.5" x14ac:dyDescent="0.35">
      <c r="B79" s="3">
        <v>201</v>
      </c>
      <c r="C79" s="3">
        <v>1.3</v>
      </c>
      <c r="D79" s="7" t="s">
        <v>92</v>
      </c>
      <c r="E79" s="3" t="s">
        <v>93</v>
      </c>
      <c r="F79" s="4">
        <v>1</v>
      </c>
      <c r="G79" s="4">
        <v>30000</v>
      </c>
      <c r="H79" s="4">
        <f t="shared" si="44"/>
        <v>30000</v>
      </c>
      <c r="I79" s="4">
        <v>6500</v>
      </c>
      <c r="J79" s="4">
        <f t="shared" si="45"/>
        <v>6500</v>
      </c>
      <c r="K79" s="4">
        <v>6500</v>
      </c>
      <c r="L79" s="4">
        <f t="shared" si="46"/>
        <v>6500</v>
      </c>
      <c r="M79" s="18">
        <v>6500</v>
      </c>
      <c r="N79" s="4">
        <f>M79*$F79</f>
        <v>6500</v>
      </c>
      <c r="O79" s="52">
        <v>6500</v>
      </c>
      <c r="P79" s="4">
        <f>O79*$F79</f>
        <v>6500</v>
      </c>
      <c r="Q79" s="4">
        <v>6500</v>
      </c>
      <c r="R79" s="4">
        <f>Q79*$F79</f>
        <v>6500</v>
      </c>
      <c r="S79" s="4">
        <v>31500</v>
      </c>
      <c r="T79" s="4">
        <f t="shared" si="47"/>
        <v>31500</v>
      </c>
      <c r="U79" s="4">
        <v>30000</v>
      </c>
      <c r="V79" s="4">
        <f t="shared" si="48"/>
        <v>30000</v>
      </c>
      <c r="W79" s="4">
        <v>25200</v>
      </c>
      <c r="X79" s="4">
        <f t="shared" si="49"/>
        <v>25200</v>
      </c>
    </row>
    <row r="80" spans="2:24" ht="42.5" x14ac:dyDescent="0.35">
      <c r="B80" s="3">
        <v>202</v>
      </c>
      <c r="C80" s="3">
        <v>1.4</v>
      </c>
      <c r="D80" s="7" t="s">
        <v>94</v>
      </c>
      <c r="E80" s="3" t="s">
        <v>10</v>
      </c>
      <c r="F80" s="4">
        <v>0</v>
      </c>
      <c r="G80" s="4">
        <v>85000</v>
      </c>
      <c r="H80" s="4">
        <f t="shared" si="44"/>
        <v>0</v>
      </c>
      <c r="I80" s="4">
        <v>85000</v>
      </c>
      <c r="J80" s="4">
        <f t="shared" si="45"/>
        <v>0</v>
      </c>
      <c r="K80" s="4">
        <v>0</v>
      </c>
      <c r="L80" s="4">
        <f t="shared" si="46"/>
        <v>0</v>
      </c>
      <c r="M80" s="18">
        <v>175000</v>
      </c>
      <c r="N80" s="4"/>
      <c r="O80" s="52"/>
      <c r="P80" s="4"/>
      <c r="Q80" s="4">
        <v>165000</v>
      </c>
      <c r="R80" s="4"/>
      <c r="S80" s="4"/>
      <c r="T80" s="4"/>
      <c r="U80" s="4"/>
      <c r="V80" s="4"/>
      <c r="W80" s="4">
        <v>0</v>
      </c>
      <c r="X80" s="4"/>
    </row>
    <row r="81" spans="2:24" x14ac:dyDescent="0.35">
      <c r="B81" s="3">
        <v>203</v>
      </c>
      <c r="C81" s="3">
        <v>5</v>
      </c>
      <c r="D81" s="7" t="s">
        <v>95</v>
      </c>
      <c r="E81" s="3" t="s">
        <v>0</v>
      </c>
      <c r="F81" s="4" t="s">
        <v>0</v>
      </c>
      <c r="G81" s="4"/>
      <c r="H81" s="4"/>
      <c r="I81" s="4"/>
      <c r="J81" s="4"/>
      <c r="K81" s="4"/>
      <c r="L81" s="4"/>
      <c r="M81" s="18"/>
      <c r="N81" s="4"/>
      <c r="O81" s="52"/>
      <c r="P81" s="4"/>
      <c r="Q81" s="4"/>
      <c r="R81" s="4"/>
      <c r="S81" s="4"/>
      <c r="T81" s="4"/>
      <c r="U81" s="4"/>
      <c r="V81" s="4"/>
      <c r="W81" s="4"/>
      <c r="X81" s="4"/>
    </row>
    <row r="82" spans="2:24" x14ac:dyDescent="0.35">
      <c r="B82" s="3">
        <v>204</v>
      </c>
      <c r="C82" s="3">
        <v>5.0999999999999996</v>
      </c>
      <c r="D82" s="7" t="s">
        <v>96</v>
      </c>
      <c r="E82" s="3" t="s">
        <v>0</v>
      </c>
      <c r="F82" s="4" t="s">
        <v>0</v>
      </c>
      <c r="G82" s="4"/>
      <c r="H82" s="4"/>
      <c r="I82" s="4"/>
      <c r="J82" s="4"/>
      <c r="K82" s="4"/>
      <c r="L82" s="4"/>
      <c r="M82" s="18"/>
      <c r="N82" s="4"/>
      <c r="O82" s="52"/>
      <c r="P82" s="4"/>
      <c r="Q82" s="4"/>
      <c r="R82" s="4"/>
      <c r="S82" s="4"/>
      <c r="T82" s="4"/>
      <c r="U82" s="4"/>
      <c r="V82" s="4"/>
      <c r="W82" s="4"/>
      <c r="X82" s="4"/>
    </row>
    <row r="83" spans="2:24" ht="56.5" x14ac:dyDescent="0.35">
      <c r="B83" s="3">
        <v>205</v>
      </c>
      <c r="C83" s="3" t="s">
        <v>0</v>
      </c>
      <c r="D83" s="7" t="s">
        <v>97</v>
      </c>
      <c r="E83" s="3" t="s">
        <v>0</v>
      </c>
      <c r="F83" s="4" t="s">
        <v>0</v>
      </c>
      <c r="G83" s="4"/>
      <c r="H83" s="4"/>
      <c r="I83" s="4"/>
      <c r="J83" s="4"/>
      <c r="K83" s="4"/>
      <c r="L83" s="4"/>
      <c r="M83" s="18"/>
      <c r="N83" s="4"/>
      <c r="O83" s="52"/>
      <c r="P83" s="4"/>
      <c r="Q83" s="4"/>
      <c r="R83" s="4"/>
      <c r="S83" s="4"/>
      <c r="T83" s="4"/>
      <c r="U83" s="4"/>
      <c r="V83" s="4"/>
      <c r="W83" s="4"/>
      <c r="X83" s="4"/>
    </row>
    <row r="84" spans="2:24" x14ac:dyDescent="0.35">
      <c r="B84" s="3">
        <v>206</v>
      </c>
      <c r="C84" s="3" t="s">
        <v>98</v>
      </c>
      <c r="D84" s="7" t="s">
        <v>99</v>
      </c>
      <c r="E84" s="3" t="s">
        <v>100</v>
      </c>
      <c r="F84" s="4">
        <v>80</v>
      </c>
      <c r="G84" s="12">
        <v>1050</v>
      </c>
      <c r="H84" s="4">
        <f t="shared" ref="H84:H88" si="50">G84*$F84</f>
        <v>84000</v>
      </c>
      <c r="I84" s="4">
        <v>1050</v>
      </c>
      <c r="J84" s="4">
        <f t="shared" ref="J84:J88" si="51">I84*$F84</f>
        <v>84000</v>
      </c>
      <c r="K84" s="4">
        <v>1050</v>
      </c>
      <c r="L84" s="4">
        <f t="shared" ref="L84:L88" si="52">K84*$F84</f>
        <v>84000</v>
      </c>
      <c r="M84" s="18">
        <v>1150</v>
      </c>
      <c r="N84" s="4">
        <f>M84*$F84</f>
        <v>92000</v>
      </c>
      <c r="O84" s="52">
        <v>1050</v>
      </c>
      <c r="P84" s="4">
        <f>O84*$F84</f>
        <v>84000</v>
      </c>
      <c r="Q84" s="4">
        <v>1050</v>
      </c>
      <c r="R84" s="4">
        <f>Q84*$F84</f>
        <v>84000</v>
      </c>
      <c r="S84" s="4">
        <v>1550</v>
      </c>
      <c r="T84" s="4">
        <f t="shared" ref="T84:T88" si="53">S84*$F84</f>
        <v>124000</v>
      </c>
      <c r="U84" s="4">
        <v>1050</v>
      </c>
      <c r="V84" s="4">
        <f t="shared" ref="V84:V88" si="54">U84*$F84</f>
        <v>84000</v>
      </c>
      <c r="W84" s="4">
        <v>882</v>
      </c>
      <c r="X84" s="4">
        <f t="shared" ref="X84:X88" si="55">W84*$F84</f>
        <v>70560</v>
      </c>
    </row>
    <row r="85" spans="2:24" x14ac:dyDescent="0.35">
      <c r="B85" s="3">
        <v>207</v>
      </c>
      <c r="C85" s="3" t="s">
        <v>101</v>
      </c>
      <c r="D85" s="7" t="s">
        <v>102</v>
      </c>
      <c r="E85" s="3" t="s">
        <v>100</v>
      </c>
      <c r="F85" s="4">
        <v>260</v>
      </c>
      <c r="G85" s="12">
        <v>1150</v>
      </c>
      <c r="H85" s="4">
        <f t="shared" si="50"/>
        <v>299000</v>
      </c>
      <c r="I85" s="4">
        <v>1150</v>
      </c>
      <c r="J85" s="4">
        <f t="shared" si="51"/>
        <v>299000</v>
      </c>
      <c r="K85" s="4">
        <v>1150</v>
      </c>
      <c r="L85" s="4">
        <f t="shared" si="52"/>
        <v>299000</v>
      </c>
      <c r="M85" s="18">
        <v>1250</v>
      </c>
      <c r="N85" s="4">
        <f>M85*$F85</f>
        <v>325000</v>
      </c>
      <c r="O85" s="52">
        <v>1200</v>
      </c>
      <c r="P85" s="4">
        <f>O85*$F85</f>
        <v>312000</v>
      </c>
      <c r="Q85" s="4">
        <v>1200</v>
      </c>
      <c r="R85" s="4">
        <f>Q85*$F85</f>
        <v>312000</v>
      </c>
      <c r="S85" s="4">
        <v>1630</v>
      </c>
      <c r="T85" s="4">
        <f t="shared" si="53"/>
        <v>423800</v>
      </c>
      <c r="U85" s="4">
        <v>1250</v>
      </c>
      <c r="V85" s="4">
        <f t="shared" si="54"/>
        <v>325000</v>
      </c>
      <c r="W85" s="4">
        <v>1050</v>
      </c>
      <c r="X85" s="4">
        <f t="shared" si="55"/>
        <v>273000</v>
      </c>
    </row>
    <row r="86" spans="2:24" x14ac:dyDescent="0.35">
      <c r="B86" s="3">
        <v>208</v>
      </c>
      <c r="C86" s="3" t="s">
        <v>103</v>
      </c>
      <c r="D86" s="7" t="s">
        <v>104</v>
      </c>
      <c r="E86" s="3" t="s">
        <v>100</v>
      </c>
      <c r="F86" s="4">
        <v>250</v>
      </c>
      <c r="G86" s="12">
        <v>1350</v>
      </c>
      <c r="H86" s="4">
        <f t="shared" si="50"/>
        <v>337500</v>
      </c>
      <c r="I86" s="4">
        <v>1350</v>
      </c>
      <c r="J86" s="4">
        <f t="shared" si="51"/>
        <v>337500</v>
      </c>
      <c r="K86" s="4">
        <v>1350</v>
      </c>
      <c r="L86" s="4">
        <f t="shared" si="52"/>
        <v>337500</v>
      </c>
      <c r="M86" s="18">
        <v>1450</v>
      </c>
      <c r="N86" s="4">
        <f>M86*$F86</f>
        <v>362500</v>
      </c>
      <c r="O86" s="52">
        <v>1300</v>
      </c>
      <c r="P86" s="4">
        <f>O86*$F86</f>
        <v>325000</v>
      </c>
      <c r="Q86" s="4">
        <v>1300</v>
      </c>
      <c r="R86" s="4">
        <f>Q86*$F86</f>
        <v>325000</v>
      </c>
      <c r="S86" s="4">
        <v>1850</v>
      </c>
      <c r="T86" s="4">
        <f t="shared" si="53"/>
        <v>462500</v>
      </c>
      <c r="U86" s="4">
        <v>1450</v>
      </c>
      <c r="V86" s="4">
        <f t="shared" si="54"/>
        <v>362500</v>
      </c>
      <c r="W86" s="4">
        <v>1218</v>
      </c>
      <c r="X86" s="4">
        <f t="shared" si="55"/>
        <v>304500</v>
      </c>
    </row>
    <row r="87" spans="2:24" x14ac:dyDescent="0.35">
      <c r="B87" s="3">
        <v>209</v>
      </c>
      <c r="C87" s="3" t="s">
        <v>105</v>
      </c>
      <c r="D87" s="7" t="s">
        <v>106</v>
      </c>
      <c r="E87" s="3" t="s">
        <v>100</v>
      </c>
      <c r="F87" s="4">
        <v>30</v>
      </c>
      <c r="G87" s="12">
        <v>1550</v>
      </c>
      <c r="H87" s="4">
        <f t="shared" si="50"/>
        <v>46500</v>
      </c>
      <c r="I87" s="4">
        <v>1550</v>
      </c>
      <c r="J87" s="4">
        <f t="shared" si="51"/>
        <v>46500</v>
      </c>
      <c r="K87" s="4">
        <v>1550</v>
      </c>
      <c r="L87" s="4">
        <f t="shared" si="52"/>
        <v>46500</v>
      </c>
      <c r="M87" s="18">
        <v>1650</v>
      </c>
      <c r="N87" s="4">
        <f>M87*$F87</f>
        <v>49500</v>
      </c>
      <c r="O87" s="52">
        <v>1600</v>
      </c>
      <c r="P87" s="4">
        <f>O87*$F87</f>
        <v>48000</v>
      </c>
      <c r="Q87" s="4">
        <v>1600</v>
      </c>
      <c r="R87" s="4">
        <f>Q87*$F87</f>
        <v>48000</v>
      </c>
      <c r="S87" s="4">
        <v>1980</v>
      </c>
      <c r="T87" s="4">
        <f t="shared" si="53"/>
        <v>59400</v>
      </c>
      <c r="U87" s="4">
        <v>1700</v>
      </c>
      <c r="V87" s="4">
        <f t="shared" si="54"/>
        <v>51000</v>
      </c>
      <c r="W87" s="4">
        <v>1428</v>
      </c>
      <c r="X87" s="4">
        <f t="shared" si="55"/>
        <v>42840</v>
      </c>
    </row>
    <row r="88" spans="2:24" x14ac:dyDescent="0.35">
      <c r="B88" s="3">
        <v>210</v>
      </c>
      <c r="C88" s="3" t="s">
        <v>107</v>
      </c>
      <c r="D88" s="7" t="s">
        <v>108</v>
      </c>
      <c r="E88" s="3" t="s">
        <v>109</v>
      </c>
      <c r="F88" s="4">
        <v>15</v>
      </c>
      <c r="G88" s="12">
        <v>1750</v>
      </c>
      <c r="H88" s="4">
        <f t="shared" si="50"/>
        <v>26250</v>
      </c>
      <c r="I88" s="4">
        <v>1750</v>
      </c>
      <c r="J88" s="4">
        <f t="shared" si="51"/>
        <v>26250</v>
      </c>
      <c r="K88" s="4">
        <v>1750</v>
      </c>
      <c r="L88" s="4">
        <f t="shared" si="52"/>
        <v>26250</v>
      </c>
      <c r="M88" s="18">
        <v>1850</v>
      </c>
      <c r="N88" s="4">
        <f>M88*$F88</f>
        <v>27750</v>
      </c>
      <c r="O88" s="52">
        <v>1850</v>
      </c>
      <c r="P88" s="4">
        <f>O88*$F88</f>
        <v>27750</v>
      </c>
      <c r="Q88" s="4">
        <v>1850</v>
      </c>
      <c r="R88" s="4">
        <f>Q88*$F88</f>
        <v>27750</v>
      </c>
      <c r="S88" s="4">
        <v>2080</v>
      </c>
      <c r="T88" s="4">
        <f t="shared" si="53"/>
        <v>31200</v>
      </c>
      <c r="U88" s="4">
        <v>1900</v>
      </c>
      <c r="V88" s="4">
        <f t="shared" si="54"/>
        <v>28500</v>
      </c>
      <c r="W88" s="4">
        <v>1596</v>
      </c>
      <c r="X88" s="4">
        <f t="shared" si="55"/>
        <v>23940</v>
      </c>
    </row>
    <row r="89" spans="2:24" x14ac:dyDescent="0.35">
      <c r="B89" s="3">
        <v>211</v>
      </c>
      <c r="C89" s="3">
        <v>5.2</v>
      </c>
      <c r="D89" s="7" t="s">
        <v>110</v>
      </c>
      <c r="E89" s="3" t="s">
        <v>0</v>
      </c>
      <c r="F89" s="4" t="s">
        <v>0</v>
      </c>
      <c r="G89" s="4"/>
      <c r="H89" s="4"/>
      <c r="I89" s="4"/>
      <c r="J89" s="4"/>
      <c r="K89" s="4"/>
      <c r="L89" s="4"/>
      <c r="M89" s="18"/>
      <c r="N89" s="4"/>
      <c r="O89" s="52"/>
      <c r="P89" s="4"/>
      <c r="Q89" s="4"/>
      <c r="R89" s="4"/>
      <c r="S89" s="4"/>
      <c r="T89" s="4"/>
      <c r="U89" s="4"/>
      <c r="V89" s="4"/>
      <c r="W89" s="4"/>
      <c r="X89" s="4"/>
    </row>
    <row r="90" spans="2:24" ht="56.5" x14ac:dyDescent="0.35">
      <c r="B90" s="3">
        <v>212</v>
      </c>
      <c r="C90" s="3" t="s">
        <v>0</v>
      </c>
      <c r="D90" s="7" t="s">
        <v>111</v>
      </c>
      <c r="E90" s="3" t="s">
        <v>0</v>
      </c>
      <c r="F90" s="4" t="s">
        <v>0</v>
      </c>
      <c r="G90" s="4"/>
      <c r="H90" s="4"/>
      <c r="I90" s="4"/>
      <c r="J90" s="4"/>
      <c r="K90" s="4"/>
      <c r="L90" s="4"/>
      <c r="M90" s="18"/>
      <c r="N90" s="4"/>
      <c r="O90" s="52"/>
      <c r="P90" s="4"/>
      <c r="Q90" s="4"/>
      <c r="R90" s="4"/>
      <c r="S90" s="4"/>
      <c r="T90" s="4"/>
      <c r="U90" s="4"/>
      <c r="V90" s="4"/>
      <c r="W90" s="4"/>
      <c r="X90" s="4"/>
    </row>
    <row r="91" spans="2:24" x14ac:dyDescent="0.35">
      <c r="B91" s="3">
        <v>213</v>
      </c>
      <c r="C91" s="3" t="s">
        <v>112</v>
      </c>
      <c r="D91" s="7" t="s">
        <v>102</v>
      </c>
      <c r="E91" s="3" t="s">
        <v>100</v>
      </c>
      <c r="F91" s="4">
        <v>60</v>
      </c>
      <c r="G91" s="12">
        <v>1250</v>
      </c>
      <c r="H91" s="4">
        <f t="shared" ref="H91:H92" si="56">G91*$F91</f>
        <v>75000</v>
      </c>
      <c r="I91" s="4">
        <v>1150</v>
      </c>
      <c r="J91" s="4">
        <f t="shared" ref="J91:J92" si="57">I91*$F91</f>
        <v>69000</v>
      </c>
      <c r="K91" s="4">
        <v>1150</v>
      </c>
      <c r="L91" s="4">
        <f t="shared" ref="L91:L92" si="58">K91*$F91</f>
        <v>69000</v>
      </c>
      <c r="M91" s="18">
        <v>1150</v>
      </c>
      <c r="N91" s="4">
        <f>M91*$F91</f>
        <v>69000</v>
      </c>
      <c r="O91" s="52">
        <v>1150</v>
      </c>
      <c r="P91" s="4">
        <f>O91*$F91</f>
        <v>69000</v>
      </c>
      <c r="Q91" s="4">
        <v>1150</v>
      </c>
      <c r="R91" s="4">
        <f>Q91*$F91</f>
        <v>69000</v>
      </c>
      <c r="S91" s="4">
        <v>1630</v>
      </c>
      <c r="T91" s="4">
        <f t="shared" ref="T91:T92" si="59">S91*$F91</f>
        <v>97800</v>
      </c>
      <c r="U91" s="4">
        <v>1250</v>
      </c>
      <c r="V91" s="4">
        <f t="shared" ref="V91:V92" si="60">U91*$F91</f>
        <v>75000</v>
      </c>
      <c r="W91" s="4">
        <v>1050</v>
      </c>
      <c r="X91" s="4">
        <f t="shared" ref="X91:X92" si="61">W91*$F91</f>
        <v>63000</v>
      </c>
    </row>
    <row r="92" spans="2:24" x14ac:dyDescent="0.35">
      <c r="B92" s="3">
        <v>214</v>
      </c>
      <c r="C92" s="3" t="s">
        <v>113</v>
      </c>
      <c r="D92" s="7" t="s">
        <v>104</v>
      </c>
      <c r="E92" s="3" t="s">
        <v>100</v>
      </c>
      <c r="F92" s="4">
        <v>5</v>
      </c>
      <c r="G92" s="12">
        <v>1450</v>
      </c>
      <c r="H92" s="4">
        <f t="shared" si="56"/>
        <v>7250</v>
      </c>
      <c r="I92" s="4">
        <v>1350</v>
      </c>
      <c r="J92" s="4">
        <f t="shared" si="57"/>
        <v>6750</v>
      </c>
      <c r="K92" s="4">
        <v>1350</v>
      </c>
      <c r="L92" s="4">
        <f t="shared" si="58"/>
        <v>6750</v>
      </c>
      <c r="M92" s="18">
        <v>1350</v>
      </c>
      <c r="N92" s="4">
        <f>M92*$F92</f>
        <v>6750</v>
      </c>
      <c r="O92" s="52">
        <v>1350</v>
      </c>
      <c r="P92" s="4">
        <f>O92*$F92</f>
        <v>6750</v>
      </c>
      <c r="Q92" s="4">
        <v>1350</v>
      </c>
      <c r="R92" s="4">
        <f>Q92*$F92</f>
        <v>6750</v>
      </c>
      <c r="S92" s="4">
        <v>1850</v>
      </c>
      <c r="T92" s="4">
        <f t="shared" si="59"/>
        <v>9250</v>
      </c>
      <c r="U92" s="4">
        <v>1350</v>
      </c>
      <c r="V92" s="4">
        <f t="shared" si="60"/>
        <v>6750</v>
      </c>
      <c r="W92" s="4">
        <v>1134</v>
      </c>
      <c r="X92" s="4">
        <f t="shared" si="61"/>
        <v>5670</v>
      </c>
    </row>
    <row r="93" spans="2:24" x14ac:dyDescent="0.35">
      <c r="B93" s="3">
        <v>215</v>
      </c>
      <c r="C93" s="3" t="s">
        <v>114</v>
      </c>
      <c r="D93" s="7" t="s">
        <v>106</v>
      </c>
      <c r="E93" s="3" t="s">
        <v>100</v>
      </c>
      <c r="F93" s="4">
        <v>0</v>
      </c>
      <c r="G93" s="12">
        <v>1650</v>
      </c>
      <c r="H93" s="4"/>
      <c r="I93" s="4" t="e">
        <v>#N/A</v>
      </c>
      <c r="J93" s="4"/>
      <c r="K93" s="4">
        <v>0</v>
      </c>
      <c r="L93" s="4"/>
      <c r="M93" s="18"/>
      <c r="N93" s="4"/>
      <c r="O93" s="52"/>
      <c r="P93" s="4"/>
      <c r="Q93" s="4">
        <v>1550</v>
      </c>
      <c r="R93" s="4"/>
      <c r="S93" s="4"/>
      <c r="T93" s="4"/>
      <c r="U93" s="4"/>
      <c r="V93" s="4"/>
      <c r="W93" s="4">
        <v>0</v>
      </c>
      <c r="X93" s="4"/>
    </row>
    <row r="94" spans="2:24" x14ac:dyDescent="0.35">
      <c r="B94" s="3">
        <v>216</v>
      </c>
      <c r="C94" s="3" t="s">
        <v>115</v>
      </c>
      <c r="D94" s="7" t="s">
        <v>108</v>
      </c>
      <c r="E94" s="3" t="s">
        <v>109</v>
      </c>
      <c r="F94" s="4">
        <v>0</v>
      </c>
      <c r="G94" s="12">
        <v>1850</v>
      </c>
      <c r="H94" s="4"/>
      <c r="I94" s="4" t="e">
        <v>#N/A</v>
      </c>
      <c r="J94" s="4"/>
      <c r="K94" s="4">
        <v>0</v>
      </c>
      <c r="L94" s="4"/>
      <c r="M94" s="18"/>
      <c r="N94" s="4"/>
      <c r="O94" s="52"/>
      <c r="P94" s="4"/>
      <c r="Q94" s="4">
        <v>1750</v>
      </c>
      <c r="R94" s="4"/>
      <c r="S94" s="4"/>
      <c r="T94" s="4"/>
      <c r="U94" s="4"/>
      <c r="V94" s="4"/>
      <c r="W94" s="4">
        <v>0</v>
      </c>
      <c r="X94" s="4"/>
    </row>
    <row r="95" spans="2:24" x14ac:dyDescent="0.35">
      <c r="B95" s="3">
        <v>217</v>
      </c>
      <c r="C95" s="3">
        <v>5.4</v>
      </c>
      <c r="D95" s="7" t="s">
        <v>116</v>
      </c>
      <c r="E95" s="3" t="s">
        <v>0</v>
      </c>
      <c r="F95" s="4" t="s">
        <v>0</v>
      </c>
      <c r="G95" s="4"/>
      <c r="H95" s="4"/>
      <c r="I95" s="4"/>
      <c r="J95" s="4"/>
      <c r="K95" s="4"/>
      <c r="L95" s="4"/>
      <c r="M95" s="18"/>
      <c r="N95" s="4"/>
      <c r="O95" s="52"/>
      <c r="P95" s="4"/>
      <c r="Q95" s="4"/>
      <c r="R95" s="4"/>
      <c r="S95" s="4"/>
      <c r="T95" s="4"/>
      <c r="U95" s="4"/>
      <c r="V95" s="4"/>
      <c r="W95" s="4"/>
      <c r="X95" s="4"/>
    </row>
    <row r="96" spans="2:24" x14ac:dyDescent="0.35">
      <c r="B96" s="3">
        <v>218</v>
      </c>
      <c r="C96" s="3" t="s">
        <v>117</v>
      </c>
      <c r="D96" s="7" t="s">
        <v>118</v>
      </c>
      <c r="E96" s="3" t="s">
        <v>75</v>
      </c>
      <c r="F96" s="4">
        <v>0</v>
      </c>
      <c r="G96" s="4">
        <v>550</v>
      </c>
      <c r="H96" s="4"/>
      <c r="I96" s="4">
        <v>550</v>
      </c>
      <c r="J96" s="4"/>
      <c r="K96" s="4">
        <v>0</v>
      </c>
      <c r="L96" s="4"/>
      <c r="M96" s="18"/>
      <c r="N96" s="4"/>
      <c r="O96" s="52"/>
      <c r="P96" s="4"/>
      <c r="Q96" s="4">
        <v>1250</v>
      </c>
      <c r="R96" s="4"/>
      <c r="S96" s="4"/>
      <c r="T96" s="4"/>
      <c r="U96" s="4"/>
      <c r="V96" s="4"/>
      <c r="W96" s="4">
        <v>0</v>
      </c>
      <c r="X96" s="4"/>
    </row>
    <row r="97" spans="2:24" x14ac:dyDescent="0.35">
      <c r="B97" s="3">
        <v>219</v>
      </c>
      <c r="C97" s="3">
        <v>6</v>
      </c>
      <c r="D97" s="7" t="s">
        <v>119</v>
      </c>
      <c r="E97" s="3" t="s">
        <v>0</v>
      </c>
      <c r="F97" s="4" t="s">
        <v>0</v>
      </c>
      <c r="G97" s="4"/>
      <c r="H97" s="4"/>
      <c r="I97" s="4"/>
      <c r="J97" s="4"/>
      <c r="K97" s="4"/>
      <c r="L97" s="4"/>
      <c r="M97" s="18"/>
      <c r="N97" s="4"/>
      <c r="O97" s="52"/>
      <c r="P97" s="4"/>
      <c r="Q97" s="4"/>
      <c r="R97" s="4"/>
      <c r="S97" s="4"/>
      <c r="T97" s="4"/>
      <c r="U97" s="4"/>
      <c r="V97" s="4"/>
      <c r="W97" s="4"/>
      <c r="X97" s="4"/>
    </row>
    <row r="98" spans="2:24" x14ac:dyDescent="0.35">
      <c r="B98" s="3">
        <v>220</v>
      </c>
      <c r="C98" s="3">
        <v>6.1</v>
      </c>
      <c r="D98" s="7" t="s">
        <v>120</v>
      </c>
      <c r="E98" s="3" t="s">
        <v>0</v>
      </c>
      <c r="F98" s="4" t="s">
        <v>0</v>
      </c>
      <c r="G98" s="4"/>
      <c r="H98" s="4"/>
      <c r="I98" s="4"/>
      <c r="J98" s="4"/>
      <c r="K98" s="4"/>
      <c r="L98" s="4"/>
      <c r="M98" s="18"/>
      <c r="N98" s="4"/>
      <c r="O98" s="52"/>
      <c r="P98" s="4"/>
      <c r="Q98" s="4"/>
      <c r="R98" s="4"/>
      <c r="S98" s="4"/>
      <c r="T98" s="4"/>
      <c r="U98" s="4"/>
      <c r="V98" s="4"/>
      <c r="W98" s="4"/>
      <c r="X98" s="4"/>
    </row>
    <row r="99" spans="2:24" ht="56.5" x14ac:dyDescent="0.35">
      <c r="B99" s="3">
        <v>221</v>
      </c>
      <c r="C99" s="3" t="s">
        <v>0</v>
      </c>
      <c r="D99" s="7" t="s">
        <v>121</v>
      </c>
      <c r="E99" s="3" t="s">
        <v>0</v>
      </c>
      <c r="F99" s="4" t="s">
        <v>0</v>
      </c>
      <c r="G99" s="4"/>
      <c r="H99" s="4"/>
      <c r="I99" s="4"/>
      <c r="J99" s="4"/>
      <c r="K99" s="4"/>
      <c r="L99" s="4"/>
      <c r="M99" s="18"/>
      <c r="N99" s="4"/>
      <c r="O99" s="52"/>
      <c r="P99" s="4"/>
      <c r="Q99" s="4"/>
      <c r="R99" s="4"/>
      <c r="S99" s="4"/>
      <c r="T99" s="4"/>
      <c r="U99" s="4"/>
      <c r="V99" s="4"/>
      <c r="W99" s="4"/>
      <c r="X99" s="4"/>
    </row>
    <row r="100" spans="2:24" x14ac:dyDescent="0.35">
      <c r="B100" s="3">
        <v>222</v>
      </c>
      <c r="C100" s="3" t="s">
        <v>122</v>
      </c>
      <c r="D100" s="7" t="s">
        <v>123</v>
      </c>
      <c r="E100" s="3" t="s">
        <v>109</v>
      </c>
      <c r="F100" s="4">
        <v>340</v>
      </c>
      <c r="G100" s="4">
        <v>750</v>
      </c>
      <c r="H100" s="4">
        <f t="shared" ref="H100:H101" si="62">G100*$F100</f>
        <v>255000</v>
      </c>
      <c r="I100" s="4">
        <v>750</v>
      </c>
      <c r="J100" s="4">
        <f t="shared" ref="J100:J101" si="63">I100*$F100</f>
        <v>255000</v>
      </c>
      <c r="K100" s="4">
        <v>750</v>
      </c>
      <c r="L100" s="4">
        <f t="shared" ref="L100:L101" si="64">K100*$F100</f>
        <v>255000</v>
      </c>
      <c r="M100" s="18">
        <v>850</v>
      </c>
      <c r="N100" s="4">
        <f>M100*$F100</f>
        <v>289000</v>
      </c>
      <c r="O100" s="52">
        <v>750</v>
      </c>
      <c r="P100" s="4">
        <f>O100*$F100</f>
        <v>255000</v>
      </c>
      <c r="Q100" s="4">
        <v>750</v>
      </c>
      <c r="R100" s="4">
        <f>Q100*$F100</f>
        <v>255000</v>
      </c>
      <c r="S100" s="4">
        <v>1200</v>
      </c>
      <c r="T100" s="4">
        <f t="shared" ref="T100:T101" si="65">S100*$F100</f>
        <v>408000</v>
      </c>
      <c r="U100" s="4">
        <v>1100</v>
      </c>
      <c r="V100" s="4">
        <f t="shared" ref="V100:V101" si="66">U100*$F100</f>
        <v>374000</v>
      </c>
      <c r="W100" s="4">
        <v>924</v>
      </c>
      <c r="X100" s="4">
        <f t="shared" ref="X100:X101" si="67">W100*$F100</f>
        <v>314160</v>
      </c>
    </row>
    <row r="101" spans="2:24" x14ac:dyDescent="0.35">
      <c r="B101" s="3">
        <v>223</v>
      </c>
      <c r="C101" s="3" t="s">
        <v>124</v>
      </c>
      <c r="D101" s="7" t="s">
        <v>125</v>
      </c>
      <c r="E101" s="3" t="s">
        <v>109</v>
      </c>
      <c r="F101" s="4">
        <v>320</v>
      </c>
      <c r="G101" s="4">
        <v>950</v>
      </c>
      <c r="H101" s="4">
        <f t="shared" si="62"/>
        <v>304000</v>
      </c>
      <c r="I101" s="4">
        <v>950</v>
      </c>
      <c r="J101" s="4">
        <f t="shared" si="63"/>
        <v>304000</v>
      </c>
      <c r="K101" s="4">
        <v>950</v>
      </c>
      <c r="L101" s="4">
        <f t="shared" si="64"/>
        <v>304000</v>
      </c>
      <c r="M101" s="18">
        <v>1050</v>
      </c>
      <c r="N101" s="4">
        <f>M101*$F101</f>
        <v>336000</v>
      </c>
      <c r="O101" s="52">
        <v>1020</v>
      </c>
      <c r="P101" s="4">
        <f>O101*$F101</f>
        <v>326400</v>
      </c>
      <c r="Q101" s="4">
        <v>1020</v>
      </c>
      <c r="R101" s="4">
        <f>Q101*$F101</f>
        <v>326400</v>
      </c>
      <c r="S101" s="4">
        <v>1350</v>
      </c>
      <c r="T101" s="4">
        <f t="shared" si="65"/>
        <v>432000</v>
      </c>
      <c r="U101" s="4">
        <v>1250</v>
      </c>
      <c r="V101" s="4">
        <f t="shared" si="66"/>
        <v>400000</v>
      </c>
      <c r="W101" s="4">
        <v>1050</v>
      </c>
      <c r="X101" s="4">
        <f t="shared" si="67"/>
        <v>336000</v>
      </c>
    </row>
    <row r="102" spans="2:24" x14ac:dyDescent="0.35">
      <c r="B102" s="3">
        <v>224</v>
      </c>
      <c r="C102" s="3">
        <v>6.2</v>
      </c>
      <c r="D102" s="7" t="s">
        <v>126</v>
      </c>
      <c r="E102" s="3" t="s">
        <v>0</v>
      </c>
      <c r="F102" s="4" t="s">
        <v>0</v>
      </c>
      <c r="G102" s="4"/>
      <c r="H102" s="4"/>
      <c r="I102" s="4"/>
      <c r="J102" s="4"/>
      <c r="K102" s="4"/>
      <c r="L102" s="4"/>
      <c r="M102" s="18"/>
      <c r="N102" s="4"/>
      <c r="O102" s="52"/>
      <c r="P102" s="4"/>
      <c r="Q102" s="4"/>
      <c r="R102" s="4"/>
      <c r="S102" s="4"/>
      <c r="T102" s="4"/>
      <c r="U102" s="4"/>
      <c r="V102" s="4"/>
      <c r="W102" s="4"/>
      <c r="X102" s="4"/>
    </row>
    <row r="103" spans="2:24" ht="42.5" x14ac:dyDescent="0.35">
      <c r="B103" s="3">
        <v>225</v>
      </c>
      <c r="C103" s="3" t="s">
        <v>0</v>
      </c>
      <c r="D103" s="7" t="s">
        <v>127</v>
      </c>
      <c r="E103" s="3" t="s">
        <v>0</v>
      </c>
      <c r="F103" s="4" t="s">
        <v>0</v>
      </c>
      <c r="G103" s="4"/>
      <c r="H103" s="4"/>
      <c r="I103" s="4"/>
      <c r="J103" s="4"/>
      <c r="K103" s="4"/>
      <c r="L103" s="4"/>
      <c r="M103" s="18"/>
      <c r="N103" s="4"/>
      <c r="O103" s="52"/>
      <c r="P103" s="4"/>
      <c r="Q103" s="4"/>
      <c r="R103" s="4"/>
      <c r="S103" s="4"/>
      <c r="T103" s="4"/>
      <c r="U103" s="4"/>
      <c r="V103" s="4"/>
      <c r="W103" s="4"/>
      <c r="X103" s="4"/>
    </row>
    <row r="104" spans="2:24" x14ac:dyDescent="0.35">
      <c r="B104" s="3">
        <v>226</v>
      </c>
      <c r="C104" s="3" t="s">
        <v>128</v>
      </c>
      <c r="D104" s="7" t="s">
        <v>129</v>
      </c>
      <c r="E104" s="3" t="s">
        <v>130</v>
      </c>
      <c r="F104" s="4">
        <v>30</v>
      </c>
      <c r="G104" s="4">
        <v>1450</v>
      </c>
      <c r="H104" s="4">
        <f>G104*$F104</f>
        <v>43500</v>
      </c>
      <c r="I104" s="4">
        <v>1450</v>
      </c>
      <c r="J104" s="4">
        <f>I104*$F104</f>
        <v>43500</v>
      </c>
      <c r="K104" s="4">
        <v>1450</v>
      </c>
      <c r="L104" s="4">
        <f>K104*$F104</f>
        <v>43500</v>
      </c>
      <c r="M104" s="18">
        <v>1450</v>
      </c>
      <c r="N104" s="4">
        <f>M104*$F104</f>
        <v>43500</v>
      </c>
      <c r="O104" s="52">
        <v>1450</v>
      </c>
      <c r="P104" s="4">
        <f>O104*$F104</f>
        <v>43500</v>
      </c>
      <c r="Q104" s="4">
        <v>1450</v>
      </c>
      <c r="R104" s="4">
        <f>Q104*$F104</f>
        <v>43500</v>
      </c>
      <c r="S104" s="4">
        <v>1450</v>
      </c>
      <c r="T104" s="4">
        <f>S104*$F104</f>
        <v>43500</v>
      </c>
      <c r="U104" s="4">
        <v>1450</v>
      </c>
      <c r="V104" s="4">
        <f>U104*$F104</f>
        <v>43500</v>
      </c>
      <c r="W104" s="4">
        <v>1218</v>
      </c>
      <c r="X104" s="4">
        <f>W104*$F104</f>
        <v>36540</v>
      </c>
    </row>
    <row r="105" spans="2:24" x14ac:dyDescent="0.35">
      <c r="B105" s="3">
        <v>227</v>
      </c>
      <c r="C105" s="3">
        <v>7</v>
      </c>
      <c r="D105" s="7" t="s">
        <v>131</v>
      </c>
      <c r="E105" s="3" t="s">
        <v>0</v>
      </c>
      <c r="F105" s="4" t="s">
        <v>0</v>
      </c>
      <c r="G105" s="4"/>
      <c r="H105" s="4"/>
      <c r="I105" s="4"/>
      <c r="J105" s="4"/>
      <c r="K105" s="4"/>
      <c r="L105" s="4"/>
      <c r="M105" s="18"/>
      <c r="N105" s="4"/>
      <c r="O105" s="52"/>
      <c r="P105" s="4"/>
      <c r="Q105" s="4"/>
      <c r="R105" s="4"/>
      <c r="S105" s="4"/>
      <c r="T105" s="4"/>
      <c r="U105" s="4"/>
      <c r="V105" s="4"/>
      <c r="W105" s="4"/>
      <c r="X105" s="4"/>
    </row>
    <row r="106" spans="2:24" ht="42.5" x14ac:dyDescent="0.35">
      <c r="B106" s="3">
        <v>228</v>
      </c>
      <c r="C106" s="3">
        <v>7.1</v>
      </c>
      <c r="D106" s="7" t="s">
        <v>132</v>
      </c>
      <c r="E106" s="3" t="s">
        <v>100</v>
      </c>
      <c r="F106" s="4">
        <v>1.5</v>
      </c>
      <c r="G106" s="4">
        <v>6500</v>
      </c>
      <c r="H106" s="4">
        <f t="shared" ref="H106:H108" si="68">G106*$F106</f>
        <v>9750</v>
      </c>
      <c r="I106" s="4">
        <v>6500</v>
      </c>
      <c r="J106" s="4">
        <f t="shared" ref="J106:J108" si="69">I106*$F106</f>
        <v>9750</v>
      </c>
      <c r="K106" s="4">
        <v>6500</v>
      </c>
      <c r="L106" s="4">
        <f t="shared" ref="L106:L108" si="70">K106*$F106</f>
        <v>9750</v>
      </c>
      <c r="M106" s="18">
        <v>6850</v>
      </c>
      <c r="N106" s="4">
        <f>M106*$F106</f>
        <v>10275</v>
      </c>
      <c r="O106" s="52">
        <v>6500</v>
      </c>
      <c r="P106" s="4">
        <f>O106*$F106</f>
        <v>9750</v>
      </c>
      <c r="Q106" s="4">
        <v>6500</v>
      </c>
      <c r="R106" s="4">
        <f>Q106*$F106</f>
        <v>9750</v>
      </c>
      <c r="S106" s="4">
        <v>8750</v>
      </c>
      <c r="T106" s="4">
        <f t="shared" ref="T106:T108" si="71">S106*$F106</f>
        <v>13125</v>
      </c>
      <c r="U106" s="4">
        <v>7500</v>
      </c>
      <c r="V106" s="4">
        <f t="shared" ref="V106:V108" si="72">U106*$F106</f>
        <v>11250</v>
      </c>
      <c r="W106" s="4">
        <v>6000</v>
      </c>
      <c r="X106" s="4">
        <f t="shared" ref="X106:X108" si="73">W106*$F106</f>
        <v>9000</v>
      </c>
    </row>
    <row r="107" spans="2:24" ht="70.5" x14ac:dyDescent="0.35">
      <c r="B107" s="3">
        <v>229</v>
      </c>
      <c r="C107" s="3">
        <v>7.2</v>
      </c>
      <c r="D107" s="7" t="s">
        <v>133</v>
      </c>
      <c r="E107" s="3" t="s">
        <v>100</v>
      </c>
      <c r="F107" s="4">
        <v>2.5</v>
      </c>
      <c r="G107" s="4">
        <v>10500</v>
      </c>
      <c r="H107" s="4">
        <f t="shared" si="68"/>
        <v>26250</v>
      </c>
      <c r="I107" s="4">
        <v>9500</v>
      </c>
      <c r="J107" s="4">
        <f t="shared" si="69"/>
        <v>23750</v>
      </c>
      <c r="K107" s="4">
        <v>8500</v>
      </c>
      <c r="L107" s="4">
        <f t="shared" si="70"/>
        <v>21250</v>
      </c>
      <c r="M107" s="18">
        <v>10500</v>
      </c>
      <c r="N107" s="4">
        <f>M107*$F107</f>
        <v>26250</v>
      </c>
      <c r="O107" s="52">
        <v>9500</v>
      </c>
      <c r="P107" s="4">
        <f>O107*$F107</f>
        <v>23750</v>
      </c>
      <c r="Q107" s="4">
        <v>9500</v>
      </c>
      <c r="R107" s="4">
        <f>Q107*$F107</f>
        <v>23750</v>
      </c>
      <c r="S107" s="4">
        <v>9500</v>
      </c>
      <c r="T107" s="4">
        <f t="shared" si="71"/>
        <v>23750</v>
      </c>
      <c r="U107" s="4">
        <v>9500</v>
      </c>
      <c r="V107" s="4">
        <f t="shared" si="72"/>
        <v>23750</v>
      </c>
      <c r="W107" s="4">
        <v>7500</v>
      </c>
      <c r="X107" s="4">
        <f t="shared" si="73"/>
        <v>18750</v>
      </c>
    </row>
    <row r="108" spans="2:24" ht="28.5" x14ac:dyDescent="0.35">
      <c r="B108" s="3">
        <v>230</v>
      </c>
      <c r="C108" s="3">
        <v>7.3</v>
      </c>
      <c r="D108" s="7" t="s">
        <v>134</v>
      </c>
      <c r="E108" s="3" t="s">
        <v>100</v>
      </c>
      <c r="F108" s="4">
        <v>2</v>
      </c>
      <c r="G108" s="4">
        <v>7500</v>
      </c>
      <c r="H108" s="4">
        <f t="shared" si="68"/>
        <v>15000</v>
      </c>
      <c r="I108" s="4">
        <v>7500</v>
      </c>
      <c r="J108" s="4">
        <f t="shared" si="69"/>
        <v>15000</v>
      </c>
      <c r="K108" s="4">
        <v>7500</v>
      </c>
      <c r="L108" s="4">
        <f t="shared" si="70"/>
        <v>15000</v>
      </c>
      <c r="M108" s="18">
        <v>8700</v>
      </c>
      <c r="N108" s="4">
        <f>M108*$F108</f>
        <v>17400</v>
      </c>
      <c r="O108" s="52">
        <v>7500</v>
      </c>
      <c r="P108" s="4">
        <f>O108*$F108</f>
        <v>15000</v>
      </c>
      <c r="Q108" s="4">
        <v>7500</v>
      </c>
      <c r="R108" s="4">
        <f>Q108*$F108</f>
        <v>15000</v>
      </c>
      <c r="S108" s="4">
        <v>7800</v>
      </c>
      <c r="T108" s="4">
        <f t="shared" si="71"/>
        <v>15600</v>
      </c>
      <c r="U108" s="4">
        <v>7500</v>
      </c>
      <c r="V108" s="4">
        <f t="shared" si="72"/>
        <v>15000</v>
      </c>
      <c r="W108" s="4">
        <v>6000</v>
      </c>
      <c r="X108" s="4">
        <f t="shared" si="73"/>
        <v>12000</v>
      </c>
    </row>
    <row r="109" spans="2:24" ht="28.5" x14ac:dyDescent="0.35">
      <c r="B109" s="3">
        <v>231</v>
      </c>
      <c r="C109" s="3">
        <v>7.8</v>
      </c>
      <c r="D109" s="7" t="s">
        <v>135</v>
      </c>
      <c r="E109" s="3" t="s">
        <v>0</v>
      </c>
      <c r="F109" s="4" t="s">
        <v>0</v>
      </c>
      <c r="G109" s="4"/>
      <c r="H109" s="4"/>
      <c r="I109" s="4"/>
      <c r="J109" s="4"/>
      <c r="K109" s="4"/>
      <c r="L109" s="4"/>
      <c r="M109" s="18"/>
      <c r="N109" s="4"/>
      <c r="O109" s="52"/>
      <c r="P109" s="4"/>
      <c r="Q109" s="4"/>
      <c r="R109" s="4"/>
      <c r="S109" s="4"/>
      <c r="T109" s="4"/>
      <c r="U109" s="4"/>
      <c r="V109" s="4"/>
      <c r="W109" s="4"/>
      <c r="X109" s="4"/>
    </row>
    <row r="110" spans="2:24" x14ac:dyDescent="0.35">
      <c r="B110" s="3">
        <v>232</v>
      </c>
      <c r="C110" s="3" t="s">
        <v>136</v>
      </c>
      <c r="D110" s="7" t="s">
        <v>137</v>
      </c>
      <c r="E110" s="3" t="s">
        <v>75</v>
      </c>
      <c r="F110" s="4">
        <v>20</v>
      </c>
      <c r="G110" s="4">
        <v>1800</v>
      </c>
      <c r="H110" s="4">
        <f t="shared" ref="H110:H112" si="74">G110*$F110</f>
        <v>36000</v>
      </c>
      <c r="I110" s="4">
        <v>1450</v>
      </c>
      <c r="J110" s="4">
        <f t="shared" ref="J110:J112" si="75">I110*$F110</f>
        <v>29000</v>
      </c>
      <c r="K110" s="4">
        <v>1450</v>
      </c>
      <c r="L110" s="4">
        <f t="shared" ref="L110:L112" si="76">K110*$F110</f>
        <v>29000</v>
      </c>
      <c r="M110" s="18">
        <v>1450</v>
      </c>
      <c r="N110" s="4">
        <f>M110*$F110</f>
        <v>29000</v>
      </c>
      <c r="O110" s="52">
        <v>1450</v>
      </c>
      <c r="P110" s="4">
        <f>O110*$F110</f>
        <v>29000</v>
      </c>
      <c r="Q110" s="4">
        <v>1450</v>
      </c>
      <c r="R110" s="4">
        <f>Q110*$F110</f>
        <v>29000</v>
      </c>
      <c r="S110" s="4">
        <v>1800</v>
      </c>
      <c r="T110" s="4">
        <f t="shared" ref="T110:T112" si="77">S110*$F110</f>
        <v>36000</v>
      </c>
      <c r="U110" s="4">
        <v>1450</v>
      </c>
      <c r="V110" s="4">
        <f t="shared" ref="V110:V112" si="78">U110*$F110</f>
        <v>29000</v>
      </c>
      <c r="W110" s="4">
        <v>1218</v>
      </c>
      <c r="X110" s="4">
        <f t="shared" ref="X110:X112" si="79">W110*$F110</f>
        <v>24360</v>
      </c>
    </row>
    <row r="111" spans="2:24" x14ac:dyDescent="0.35">
      <c r="B111" s="3">
        <v>233</v>
      </c>
      <c r="C111" s="3" t="s">
        <v>138</v>
      </c>
      <c r="D111" s="7" t="s">
        <v>139</v>
      </c>
      <c r="E111" s="3" t="s">
        <v>75</v>
      </c>
      <c r="F111" s="4">
        <v>15</v>
      </c>
      <c r="G111" s="4">
        <v>2200</v>
      </c>
      <c r="H111" s="4">
        <f t="shared" si="74"/>
        <v>33000</v>
      </c>
      <c r="I111" s="4">
        <v>1650</v>
      </c>
      <c r="J111" s="4">
        <f t="shared" si="75"/>
        <v>24750</v>
      </c>
      <c r="K111" s="4">
        <v>1650</v>
      </c>
      <c r="L111" s="4">
        <f t="shared" si="76"/>
        <v>24750</v>
      </c>
      <c r="M111" s="18">
        <v>1650</v>
      </c>
      <c r="N111" s="4">
        <f>M111*$F111</f>
        <v>24750</v>
      </c>
      <c r="O111" s="52">
        <v>1650</v>
      </c>
      <c r="P111" s="4">
        <f>O111*$F111</f>
        <v>24750</v>
      </c>
      <c r="Q111" s="4">
        <v>1650</v>
      </c>
      <c r="R111" s="4">
        <f>Q111*$F111</f>
        <v>24750</v>
      </c>
      <c r="S111" s="4">
        <v>2200</v>
      </c>
      <c r="T111" s="4">
        <f t="shared" si="77"/>
        <v>33000</v>
      </c>
      <c r="U111" s="4">
        <v>1750</v>
      </c>
      <c r="V111" s="4">
        <f t="shared" si="78"/>
        <v>26250</v>
      </c>
      <c r="W111" s="4">
        <v>1470</v>
      </c>
      <c r="X111" s="4">
        <f t="shared" si="79"/>
        <v>22050</v>
      </c>
    </row>
    <row r="112" spans="2:24" x14ac:dyDescent="0.35">
      <c r="B112" s="3">
        <v>234</v>
      </c>
      <c r="C112" s="3" t="s">
        <v>140</v>
      </c>
      <c r="D112" s="7" t="s">
        <v>141</v>
      </c>
      <c r="E112" s="3" t="s">
        <v>142</v>
      </c>
      <c r="F112" s="4">
        <v>1</v>
      </c>
      <c r="G112" s="4">
        <v>25000</v>
      </c>
      <c r="H112" s="4">
        <f t="shared" si="74"/>
        <v>25000</v>
      </c>
      <c r="I112" s="4">
        <v>2500</v>
      </c>
      <c r="J112" s="4">
        <f t="shared" si="75"/>
        <v>2500</v>
      </c>
      <c r="K112" s="4">
        <v>2500</v>
      </c>
      <c r="L112" s="4">
        <f t="shared" si="76"/>
        <v>2500</v>
      </c>
      <c r="M112" s="18">
        <v>75000</v>
      </c>
      <c r="N112" s="4">
        <f>M112*$F112</f>
        <v>75000</v>
      </c>
      <c r="O112" s="52">
        <v>45000</v>
      </c>
      <c r="P112" s="4">
        <f>O112*$F112</f>
        <v>45000</v>
      </c>
      <c r="Q112" s="4">
        <v>65000</v>
      </c>
      <c r="R112" s="4">
        <f>Q112*$F112</f>
        <v>65000</v>
      </c>
      <c r="S112" s="4">
        <v>2500</v>
      </c>
      <c r="T112" s="4">
        <f t="shared" si="77"/>
        <v>2500</v>
      </c>
      <c r="U112" s="4">
        <v>2500</v>
      </c>
      <c r="V112" s="4">
        <f t="shared" si="78"/>
        <v>2500</v>
      </c>
      <c r="W112" s="4">
        <v>2100</v>
      </c>
      <c r="X112" s="4">
        <f t="shared" si="79"/>
        <v>2100</v>
      </c>
    </row>
    <row r="113" spans="2:24" x14ac:dyDescent="0.35">
      <c r="B113" s="3">
        <v>235</v>
      </c>
      <c r="C113" s="3" t="s">
        <v>0</v>
      </c>
      <c r="D113" s="7" t="s">
        <v>143</v>
      </c>
      <c r="E113" s="3" t="s">
        <v>0</v>
      </c>
      <c r="F113" s="4" t="s">
        <v>0</v>
      </c>
      <c r="G113" s="4"/>
      <c r="H113" s="4"/>
      <c r="I113" s="4"/>
      <c r="J113" s="4"/>
      <c r="K113" s="4"/>
      <c r="L113" s="4"/>
      <c r="M113" s="18"/>
      <c r="N113" s="4"/>
      <c r="O113" s="52"/>
      <c r="P113" s="4"/>
      <c r="Q113" s="4"/>
      <c r="R113" s="4"/>
      <c r="S113" s="4"/>
      <c r="T113" s="4"/>
      <c r="U113" s="4"/>
      <c r="V113" s="4"/>
      <c r="W113" s="4"/>
      <c r="X113" s="4"/>
    </row>
    <row r="114" spans="2:24" x14ac:dyDescent="0.35">
      <c r="B114" s="3">
        <v>236</v>
      </c>
      <c r="C114" s="3" t="s">
        <v>144</v>
      </c>
      <c r="D114" s="7" t="s">
        <v>145</v>
      </c>
      <c r="E114" s="3" t="s">
        <v>0</v>
      </c>
      <c r="F114" s="4" t="s">
        <v>0</v>
      </c>
      <c r="G114" s="4"/>
      <c r="H114" s="4"/>
      <c r="I114" s="4"/>
      <c r="J114" s="4"/>
      <c r="K114" s="4"/>
      <c r="L114" s="4"/>
      <c r="M114" s="18"/>
      <c r="N114" s="4"/>
      <c r="O114" s="52"/>
      <c r="P114" s="4"/>
      <c r="Q114" s="4"/>
      <c r="R114" s="4"/>
      <c r="S114" s="4"/>
      <c r="T114" s="4"/>
      <c r="U114" s="4"/>
      <c r="V114" s="4"/>
      <c r="W114" s="4"/>
      <c r="X114" s="4"/>
    </row>
    <row r="115" spans="2:24" x14ac:dyDescent="0.35">
      <c r="B115" s="3">
        <v>237</v>
      </c>
      <c r="C115" s="3">
        <v>1</v>
      </c>
      <c r="D115" s="7" t="s">
        <v>146</v>
      </c>
      <c r="E115" s="3" t="s">
        <v>0</v>
      </c>
      <c r="F115" s="4" t="s">
        <v>0</v>
      </c>
      <c r="G115" s="4"/>
      <c r="H115" s="4"/>
      <c r="I115" s="4"/>
      <c r="J115" s="4"/>
      <c r="K115" s="4"/>
      <c r="L115" s="4"/>
      <c r="M115" s="18"/>
      <c r="N115" s="4"/>
      <c r="O115" s="52"/>
      <c r="P115" s="4"/>
      <c r="Q115" s="4"/>
      <c r="R115" s="4"/>
      <c r="S115" s="4"/>
      <c r="T115" s="4"/>
      <c r="U115" s="4"/>
      <c r="V115" s="4"/>
      <c r="W115" s="4"/>
      <c r="X115" s="4"/>
    </row>
    <row r="116" spans="2:24" x14ac:dyDescent="0.35">
      <c r="B116" s="3">
        <v>238</v>
      </c>
      <c r="C116" s="3">
        <v>1</v>
      </c>
      <c r="D116" s="7" t="s">
        <v>147</v>
      </c>
      <c r="E116" s="3" t="s">
        <v>0</v>
      </c>
      <c r="F116" s="4" t="s">
        <v>0</v>
      </c>
      <c r="G116" s="4"/>
      <c r="H116" s="4"/>
      <c r="I116" s="4"/>
      <c r="J116" s="4"/>
      <c r="K116" s="4"/>
      <c r="L116" s="4"/>
      <c r="M116" s="18"/>
      <c r="N116" s="4"/>
      <c r="O116" s="52"/>
      <c r="P116" s="4"/>
      <c r="Q116" s="4"/>
      <c r="R116" s="4"/>
      <c r="S116" s="4"/>
      <c r="T116" s="4"/>
      <c r="U116" s="4"/>
      <c r="V116" s="4"/>
      <c r="W116" s="4"/>
      <c r="X116" s="4"/>
    </row>
    <row r="117" spans="2:24" ht="112.5" x14ac:dyDescent="0.35">
      <c r="B117" s="3">
        <v>239</v>
      </c>
      <c r="C117" s="3" t="s">
        <v>0</v>
      </c>
      <c r="D117" s="7" t="s">
        <v>148</v>
      </c>
      <c r="E117" s="3" t="s">
        <v>0</v>
      </c>
      <c r="F117" s="4" t="s">
        <v>0</v>
      </c>
      <c r="G117" s="4"/>
      <c r="H117" s="4"/>
      <c r="I117" s="4"/>
      <c r="J117" s="4"/>
      <c r="K117" s="4"/>
      <c r="L117" s="4"/>
      <c r="M117" s="18"/>
      <c r="N117" s="4"/>
      <c r="O117" s="52"/>
      <c r="P117" s="4"/>
      <c r="Q117" s="4"/>
      <c r="R117" s="4"/>
      <c r="S117" s="4"/>
      <c r="T117" s="4"/>
      <c r="U117" s="4"/>
      <c r="V117" s="4"/>
      <c r="W117" s="4"/>
      <c r="X117" s="4"/>
    </row>
    <row r="118" spans="2:24" x14ac:dyDescent="0.35">
      <c r="B118" s="3">
        <v>240</v>
      </c>
      <c r="C118" s="3" t="s">
        <v>8</v>
      </c>
      <c r="D118" s="7" t="s">
        <v>149</v>
      </c>
      <c r="E118" s="3" t="s">
        <v>0</v>
      </c>
      <c r="F118" s="4" t="s">
        <v>0</v>
      </c>
      <c r="G118" s="4"/>
      <c r="H118" s="4"/>
      <c r="I118" s="4"/>
      <c r="J118" s="4"/>
      <c r="K118" s="4"/>
      <c r="L118" s="4"/>
      <c r="M118" s="18"/>
      <c r="N118" s="4"/>
      <c r="O118" s="52"/>
      <c r="P118" s="4"/>
      <c r="Q118" s="4"/>
      <c r="R118" s="4"/>
      <c r="S118" s="4"/>
      <c r="T118" s="4"/>
      <c r="U118" s="4"/>
      <c r="V118" s="4"/>
      <c r="W118" s="4"/>
      <c r="X118" s="4"/>
    </row>
    <row r="119" spans="2:24" x14ac:dyDescent="0.35">
      <c r="B119" s="3">
        <v>241</v>
      </c>
      <c r="C119" s="3" t="s">
        <v>0</v>
      </c>
      <c r="D119" s="7" t="s">
        <v>150</v>
      </c>
      <c r="E119" s="3" t="s">
        <v>0</v>
      </c>
      <c r="F119" s="4" t="s">
        <v>0</v>
      </c>
      <c r="G119" s="4"/>
      <c r="H119" s="4"/>
      <c r="I119" s="4"/>
      <c r="J119" s="4"/>
      <c r="K119" s="4"/>
      <c r="L119" s="4"/>
      <c r="M119" s="18"/>
      <c r="N119" s="4"/>
      <c r="O119" s="52"/>
      <c r="P119" s="4"/>
      <c r="Q119" s="4"/>
      <c r="R119" s="4"/>
      <c r="S119" s="4"/>
      <c r="T119" s="4"/>
      <c r="U119" s="4"/>
      <c r="V119" s="4"/>
      <c r="W119" s="4"/>
      <c r="X119" s="4"/>
    </row>
    <row r="120" spans="2:24" x14ac:dyDescent="0.35">
      <c r="B120" s="3">
        <v>242</v>
      </c>
      <c r="C120" s="3" t="s">
        <v>0</v>
      </c>
      <c r="D120" s="7" t="s">
        <v>151</v>
      </c>
      <c r="E120" s="3" t="s">
        <v>0</v>
      </c>
      <c r="F120" s="4" t="s">
        <v>0</v>
      </c>
      <c r="G120" s="4"/>
      <c r="H120" s="4"/>
      <c r="I120" s="4"/>
      <c r="J120" s="4"/>
      <c r="K120" s="4"/>
      <c r="L120" s="4"/>
      <c r="M120" s="18"/>
      <c r="N120" s="4"/>
      <c r="O120" s="52"/>
      <c r="P120" s="4"/>
      <c r="Q120" s="4"/>
      <c r="R120" s="4"/>
      <c r="S120" s="4"/>
      <c r="T120" s="4"/>
      <c r="U120" s="4"/>
      <c r="V120" s="4"/>
      <c r="W120" s="4"/>
      <c r="X120" s="4"/>
    </row>
    <row r="121" spans="2:24" x14ac:dyDescent="0.35">
      <c r="B121" s="3">
        <v>243</v>
      </c>
      <c r="C121" s="3" t="s">
        <v>152</v>
      </c>
      <c r="D121" s="7" t="s">
        <v>153</v>
      </c>
      <c r="E121" s="3" t="s">
        <v>0</v>
      </c>
      <c r="F121" s="4" t="s">
        <v>0</v>
      </c>
      <c r="G121" s="4"/>
      <c r="H121" s="4"/>
      <c r="I121" s="4"/>
      <c r="J121" s="4"/>
      <c r="K121" s="4"/>
      <c r="L121" s="4"/>
      <c r="M121" s="18"/>
      <c r="N121" s="4"/>
      <c r="O121" s="52"/>
      <c r="P121" s="4"/>
      <c r="Q121" s="4"/>
      <c r="R121" s="4"/>
      <c r="S121" s="4"/>
      <c r="T121" s="4"/>
      <c r="U121" s="4"/>
      <c r="V121" s="4"/>
      <c r="W121" s="4"/>
      <c r="X121" s="4"/>
    </row>
    <row r="122" spans="2:24" x14ac:dyDescent="0.35">
      <c r="B122" s="3">
        <v>244</v>
      </c>
      <c r="C122" s="3" t="s">
        <v>152</v>
      </c>
      <c r="D122" s="7" t="s">
        <v>154</v>
      </c>
      <c r="E122" s="3" t="s">
        <v>0</v>
      </c>
      <c r="F122" s="4" t="s">
        <v>0</v>
      </c>
      <c r="G122" s="4"/>
      <c r="H122" s="4"/>
      <c r="I122" s="4"/>
      <c r="J122" s="4"/>
      <c r="K122" s="4"/>
      <c r="L122" s="4"/>
      <c r="M122" s="18"/>
      <c r="N122" s="4"/>
      <c r="O122" s="52"/>
      <c r="P122" s="4"/>
      <c r="Q122" s="4"/>
      <c r="R122" s="4"/>
      <c r="S122" s="4"/>
      <c r="T122" s="4"/>
      <c r="U122" s="4"/>
      <c r="V122" s="4"/>
      <c r="W122" s="4"/>
      <c r="X122" s="4"/>
    </row>
    <row r="123" spans="2:24" x14ac:dyDescent="0.35">
      <c r="B123" s="3">
        <v>245</v>
      </c>
      <c r="C123" s="3" t="s">
        <v>152</v>
      </c>
      <c r="D123" s="7" t="s">
        <v>155</v>
      </c>
      <c r="E123" s="3" t="s">
        <v>0</v>
      </c>
      <c r="F123" s="4" t="s">
        <v>0</v>
      </c>
      <c r="G123" s="4"/>
      <c r="H123" s="4"/>
      <c r="I123" s="4"/>
      <c r="J123" s="4"/>
      <c r="K123" s="4"/>
      <c r="L123" s="4"/>
      <c r="M123" s="18"/>
      <c r="N123" s="4"/>
      <c r="O123" s="52"/>
      <c r="P123" s="4"/>
      <c r="Q123" s="4"/>
      <c r="R123" s="4"/>
      <c r="S123" s="4"/>
      <c r="T123" s="4"/>
      <c r="U123" s="4"/>
      <c r="V123" s="4"/>
      <c r="W123" s="4"/>
      <c r="X123" s="4"/>
    </row>
    <row r="124" spans="2:24" x14ac:dyDescent="0.35">
      <c r="B124" s="3">
        <v>246</v>
      </c>
      <c r="C124" s="3" t="s">
        <v>152</v>
      </c>
      <c r="D124" s="7" t="s">
        <v>156</v>
      </c>
      <c r="E124" s="3" t="s">
        <v>0</v>
      </c>
      <c r="F124" s="4" t="s">
        <v>0</v>
      </c>
      <c r="G124" s="4"/>
      <c r="H124" s="4"/>
      <c r="I124" s="4"/>
      <c r="J124" s="4"/>
      <c r="K124" s="4"/>
      <c r="L124" s="4"/>
      <c r="M124" s="18"/>
      <c r="N124" s="4"/>
      <c r="O124" s="52"/>
      <c r="P124" s="4"/>
      <c r="Q124" s="4"/>
      <c r="R124" s="4"/>
      <c r="S124" s="4"/>
      <c r="T124" s="4"/>
      <c r="U124" s="4"/>
      <c r="V124" s="4"/>
      <c r="W124" s="4"/>
      <c r="X124" s="4"/>
    </row>
    <row r="125" spans="2:24" x14ac:dyDescent="0.35">
      <c r="B125" s="3">
        <v>247</v>
      </c>
      <c r="C125" s="3" t="s">
        <v>152</v>
      </c>
      <c r="D125" s="7" t="s">
        <v>157</v>
      </c>
      <c r="E125" s="3" t="s">
        <v>0</v>
      </c>
      <c r="F125" s="4" t="s">
        <v>0</v>
      </c>
      <c r="G125" s="4"/>
      <c r="H125" s="4"/>
      <c r="I125" s="4"/>
      <c r="J125" s="4"/>
      <c r="K125" s="4"/>
      <c r="L125" s="4"/>
      <c r="M125" s="18"/>
      <c r="N125" s="4"/>
      <c r="O125" s="52"/>
      <c r="P125" s="4"/>
      <c r="Q125" s="4"/>
      <c r="R125" s="4"/>
      <c r="S125" s="4"/>
      <c r="T125" s="4"/>
      <c r="U125" s="4"/>
      <c r="V125" s="4"/>
      <c r="W125" s="4"/>
      <c r="X125" s="4"/>
    </row>
    <row r="126" spans="2:24" x14ac:dyDescent="0.35">
      <c r="B126" s="3">
        <v>248</v>
      </c>
      <c r="C126" s="3" t="s">
        <v>0</v>
      </c>
      <c r="D126" s="7" t="s">
        <v>158</v>
      </c>
      <c r="E126" s="3" t="s">
        <v>0</v>
      </c>
      <c r="F126" s="4" t="s">
        <v>0</v>
      </c>
      <c r="G126" s="4"/>
      <c r="H126" s="4"/>
      <c r="I126" s="4"/>
      <c r="J126" s="4"/>
      <c r="K126" s="4"/>
      <c r="L126" s="4"/>
      <c r="M126" s="18"/>
      <c r="N126" s="4"/>
      <c r="O126" s="52"/>
      <c r="P126" s="4"/>
      <c r="Q126" s="4"/>
      <c r="R126" s="4"/>
      <c r="S126" s="4"/>
      <c r="T126" s="4"/>
      <c r="U126" s="4"/>
      <c r="V126" s="4"/>
      <c r="W126" s="4"/>
      <c r="X126" s="4"/>
    </row>
    <row r="127" spans="2:24" x14ac:dyDescent="0.35">
      <c r="B127" s="3">
        <v>249</v>
      </c>
      <c r="C127" s="3" t="s">
        <v>0</v>
      </c>
      <c r="D127" s="7" t="s">
        <v>159</v>
      </c>
      <c r="E127" s="3" t="s">
        <v>0</v>
      </c>
      <c r="F127" s="4" t="s">
        <v>0</v>
      </c>
      <c r="G127" s="4"/>
      <c r="H127" s="4"/>
      <c r="I127" s="4"/>
      <c r="J127" s="4"/>
      <c r="K127" s="4"/>
      <c r="L127" s="4"/>
      <c r="M127" s="18"/>
      <c r="N127" s="4"/>
      <c r="O127" s="52"/>
      <c r="P127" s="4"/>
      <c r="Q127" s="4"/>
      <c r="R127" s="4"/>
      <c r="S127" s="4"/>
      <c r="T127" s="4"/>
      <c r="U127" s="4"/>
      <c r="V127" s="4"/>
      <c r="W127" s="4"/>
      <c r="X127" s="4"/>
    </row>
    <row r="128" spans="2:24" x14ac:dyDescent="0.35">
      <c r="B128" s="3">
        <v>250</v>
      </c>
      <c r="C128" s="3" t="s">
        <v>0</v>
      </c>
      <c r="D128" s="7" t="s">
        <v>160</v>
      </c>
      <c r="E128" s="3" t="s">
        <v>0</v>
      </c>
      <c r="F128" s="4" t="s">
        <v>0</v>
      </c>
      <c r="G128" s="4"/>
      <c r="H128" s="4"/>
      <c r="I128" s="4"/>
      <c r="J128" s="4"/>
      <c r="K128" s="4"/>
      <c r="L128" s="4"/>
      <c r="M128" s="18"/>
      <c r="N128" s="4"/>
      <c r="O128" s="52"/>
      <c r="P128" s="4"/>
      <c r="Q128" s="4"/>
      <c r="R128" s="4"/>
      <c r="S128" s="4"/>
      <c r="T128" s="4"/>
      <c r="U128" s="4"/>
      <c r="V128" s="4"/>
      <c r="W128" s="4"/>
      <c r="X128" s="4"/>
    </row>
    <row r="129" spans="2:24" x14ac:dyDescent="0.35">
      <c r="B129" s="3">
        <v>251</v>
      </c>
      <c r="C129" s="3" t="s">
        <v>0</v>
      </c>
      <c r="D129" s="7" t="s">
        <v>161</v>
      </c>
      <c r="E129" s="3" t="s">
        <v>0</v>
      </c>
      <c r="F129" s="4" t="s">
        <v>0</v>
      </c>
      <c r="G129" s="4"/>
      <c r="H129" s="4"/>
      <c r="I129" s="4"/>
      <c r="J129" s="4"/>
      <c r="K129" s="4"/>
      <c r="L129" s="4"/>
      <c r="M129" s="18"/>
      <c r="N129" s="4"/>
      <c r="O129" s="52"/>
      <c r="P129" s="4"/>
      <c r="Q129" s="4"/>
      <c r="R129" s="4"/>
      <c r="S129" s="4"/>
      <c r="T129" s="4"/>
      <c r="U129" s="4"/>
      <c r="V129" s="4"/>
      <c r="W129" s="4"/>
      <c r="X129" s="4"/>
    </row>
    <row r="130" spans="2:24" x14ac:dyDescent="0.35">
      <c r="B130" s="3">
        <v>252</v>
      </c>
      <c r="C130" s="3" t="s">
        <v>0</v>
      </c>
      <c r="D130" s="7" t="s">
        <v>162</v>
      </c>
      <c r="E130" s="3" t="s">
        <v>0</v>
      </c>
      <c r="F130" s="4" t="s">
        <v>0</v>
      </c>
      <c r="G130" s="4"/>
      <c r="H130" s="4"/>
      <c r="I130" s="4"/>
      <c r="J130" s="4"/>
      <c r="K130" s="4"/>
      <c r="L130" s="4"/>
      <c r="M130" s="18"/>
      <c r="N130" s="4"/>
      <c r="O130" s="52"/>
      <c r="P130" s="4"/>
      <c r="Q130" s="4"/>
      <c r="R130" s="4"/>
      <c r="S130" s="4"/>
      <c r="T130" s="4"/>
      <c r="U130" s="4"/>
      <c r="V130" s="4"/>
      <c r="W130" s="4"/>
      <c r="X130" s="4"/>
    </row>
    <row r="131" spans="2:24" x14ac:dyDescent="0.35">
      <c r="B131" s="3">
        <v>253</v>
      </c>
      <c r="C131" s="3" t="s">
        <v>0</v>
      </c>
      <c r="D131" s="7" t="s">
        <v>163</v>
      </c>
      <c r="E131" s="3" t="s">
        <v>0</v>
      </c>
      <c r="F131" s="4" t="s">
        <v>0</v>
      </c>
      <c r="G131" s="4"/>
      <c r="H131" s="4"/>
      <c r="I131" s="4"/>
      <c r="J131" s="4"/>
      <c r="K131" s="4"/>
      <c r="L131" s="4"/>
      <c r="M131" s="18"/>
      <c r="N131" s="4"/>
      <c r="O131" s="52"/>
      <c r="P131" s="4"/>
      <c r="Q131" s="4"/>
      <c r="R131" s="4"/>
      <c r="S131" s="4"/>
      <c r="T131" s="4"/>
      <c r="U131" s="4"/>
      <c r="V131" s="4"/>
      <c r="W131" s="4"/>
      <c r="X131" s="4"/>
    </row>
    <row r="132" spans="2:24" x14ac:dyDescent="0.35">
      <c r="B132" s="3">
        <v>254</v>
      </c>
      <c r="C132" s="3" t="s">
        <v>0</v>
      </c>
      <c r="D132" s="7" t="s">
        <v>164</v>
      </c>
      <c r="E132" s="3" t="s">
        <v>0</v>
      </c>
      <c r="F132" s="4" t="s">
        <v>0</v>
      </c>
      <c r="G132" s="4"/>
      <c r="H132" s="4"/>
      <c r="I132" s="4"/>
      <c r="J132" s="4"/>
      <c r="K132" s="4"/>
      <c r="L132" s="4"/>
      <c r="M132" s="18"/>
      <c r="N132" s="4"/>
      <c r="O132" s="52"/>
      <c r="P132" s="4"/>
      <c r="Q132" s="4"/>
      <c r="R132" s="4"/>
      <c r="S132" s="4"/>
      <c r="T132" s="4"/>
      <c r="U132" s="4"/>
      <c r="V132" s="4"/>
      <c r="W132" s="4"/>
      <c r="X132" s="4"/>
    </row>
    <row r="133" spans="2:24" ht="28.5" x14ac:dyDescent="0.35">
      <c r="B133" s="3">
        <v>255</v>
      </c>
      <c r="C133" s="3" t="s">
        <v>0</v>
      </c>
      <c r="D133" s="7" t="s">
        <v>165</v>
      </c>
      <c r="E133" s="3" t="s">
        <v>166</v>
      </c>
      <c r="F133" s="4">
        <v>1</v>
      </c>
      <c r="G133" s="4">
        <v>55000</v>
      </c>
      <c r="H133" s="4">
        <f>G133*$F133</f>
        <v>55000</v>
      </c>
      <c r="I133" s="4">
        <v>45000</v>
      </c>
      <c r="J133" s="4">
        <f>I133*$F133</f>
        <v>45000</v>
      </c>
      <c r="K133" s="4">
        <v>45000</v>
      </c>
      <c r="L133" s="4">
        <f>K133*$F133</f>
        <v>45000</v>
      </c>
      <c r="M133" s="18">
        <v>85000</v>
      </c>
      <c r="N133" s="4">
        <f>M133*$F133</f>
        <v>85000</v>
      </c>
      <c r="O133" s="52">
        <v>65000</v>
      </c>
      <c r="P133" s="4">
        <f>O133*$F133</f>
        <v>65000</v>
      </c>
      <c r="Q133" s="4">
        <v>55000</v>
      </c>
      <c r="R133" s="4">
        <f>Q133*$F133</f>
        <v>55000</v>
      </c>
      <c r="S133" s="4">
        <v>45000</v>
      </c>
      <c r="T133" s="4">
        <f>S133*$F133</f>
        <v>45000</v>
      </c>
      <c r="U133" s="4">
        <v>45000</v>
      </c>
      <c r="V133" s="4">
        <f>U133*$F133</f>
        <v>45000</v>
      </c>
      <c r="W133" s="4">
        <v>37000</v>
      </c>
      <c r="X133" s="4">
        <f>W133*$F133</f>
        <v>37000</v>
      </c>
    </row>
    <row r="134" spans="2:24" x14ac:dyDescent="0.35">
      <c r="B134" s="3">
        <v>256</v>
      </c>
      <c r="C134" s="3">
        <v>2</v>
      </c>
      <c r="D134" s="7" t="s">
        <v>167</v>
      </c>
      <c r="E134" s="3" t="s">
        <v>0</v>
      </c>
      <c r="F134" s="4" t="s">
        <v>0</v>
      </c>
      <c r="G134" s="4"/>
      <c r="H134" s="4"/>
      <c r="I134" s="4"/>
      <c r="J134" s="4"/>
      <c r="K134" s="4"/>
      <c r="L134" s="4"/>
      <c r="M134" s="18"/>
      <c r="N134" s="4"/>
      <c r="O134" s="52"/>
      <c r="P134" s="4"/>
      <c r="Q134" s="4"/>
      <c r="R134" s="4"/>
      <c r="S134" s="4"/>
      <c r="T134" s="4"/>
      <c r="U134" s="4"/>
      <c r="V134" s="4"/>
      <c r="W134" s="4"/>
      <c r="X134" s="4"/>
    </row>
    <row r="135" spans="2:24" ht="70.5" x14ac:dyDescent="0.35">
      <c r="B135" s="3">
        <v>257</v>
      </c>
      <c r="C135" s="3">
        <v>2.1</v>
      </c>
      <c r="D135" s="7" t="s">
        <v>168</v>
      </c>
      <c r="E135" s="3" t="s">
        <v>0</v>
      </c>
      <c r="F135" s="4" t="s">
        <v>0</v>
      </c>
      <c r="G135" s="4"/>
      <c r="H135" s="4"/>
      <c r="I135" s="4"/>
      <c r="J135" s="4"/>
      <c r="K135" s="4"/>
      <c r="L135" s="4"/>
      <c r="M135" s="18"/>
      <c r="N135" s="4"/>
      <c r="O135" s="52"/>
      <c r="P135" s="4"/>
      <c r="Q135" s="4"/>
      <c r="R135" s="4"/>
      <c r="S135" s="4"/>
      <c r="T135" s="4"/>
      <c r="U135" s="4"/>
      <c r="V135" s="4"/>
      <c r="W135" s="4"/>
      <c r="X135" s="4"/>
    </row>
    <row r="136" spans="2:24" x14ac:dyDescent="0.35">
      <c r="B136" s="3">
        <v>258</v>
      </c>
      <c r="C136" s="3" t="s">
        <v>169</v>
      </c>
      <c r="D136" s="7" t="s">
        <v>170</v>
      </c>
      <c r="E136" s="3" t="s">
        <v>171</v>
      </c>
      <c r="F136" s="4">
        <v>0</v>
      </c>
      <c r="G136" s="4"/>
      <c r="H136" s="4"/>
      <c r="I136" s="4"/>
      <c r="J136" s="4"/>
      <c r="K136" s="4">
        <v>0</v>
      </c>
      <c r="L136" s="4"/>
      <c r="M136" s="18">
        <v>960</v>
      </c>
      <c r="N136" s="4"/>
      <c r="O136" s="52"/>
      <c r="P136" s="4"/>
      <c r="Q136" s="4">
        <v>1250</v>
      </c>
      <c r="R136" s="4"/>
      <c r="S136" s="4"/>
      <c r="T136" s="4"/>
      <c r="U136" s="4"/>
      <c r="V136" s="4"/>
      <c r="W136" s="4">
        <v>0</v>
      </c>
      <c r="X136" s="4"/>
    </row>
    <row r="137" spans="2:24" x14ac:dyDescent="0.35">
      <c r="B137" s="3">
        <v>259</v>
      </c>
      <c r="C137" s="3" t="s">
        <v>172</v>
      </c>
      <c r="D137" s="7" t="s">
        <v>173</v>
      </c>
      <c r="E137" s="3" t="s">
        <v>171</v>
      </c>
      <c r="F137" s="4">
        <v>0</v>
      </c>
      <c r="G137" s="4"/>
      <c r="H137" s="4"/>
      <c r="I137" s="4"/>
      <c r="J137" s="4"/>
      <c r="K137" s="4">
        <v>0</v>
      </c>
      <c r="L137" s="4"/>
      <c r="M137" s="18">
        <v>760</v>
      </c>
      <c r="N137" s="4"/>
      <c r="O137" s="52"/>
      <c r="P137" s="4"/>
      <c r="Q137" s="4">
        <v>850</v>
      </c>
      <c r="R137" s="4"/>
      <c r="S137" s="4"/>
      <c r="T137" s="4"/>
      <c r="U137" s="4"/>
      <c r="V137" s="4"/>
      <c r="W137" s="4">
        <v>0</v>
      </c>
      <c r="X137" s="4"/>
    </row>
    <row r="138" spans="2:24" x14ac:dyDescent="0.35">
      <c r="B138" s="3">
        <v>260</v>
      </c>
      <c r="C138" s="3" t="s">
        <v>174</v>
      </c>
      <c r="D138" s="7" t="s">
        <v>175</v>
      </c>
      <c r="E138" s="3" t="s">
        <v>171</v>
      </c>
      <c r="F138" s="4">
        <v>50</v>
      </c>
      <c r="G138" s="4">
        <v>250</v>
      </c>
      <c r="H138" s="4">
        <f>G138*$F138</f>
        <v>12500</v>
      </c>
      <c r="I138" s="4">
        <v>250</v>
      </c>
      <c r="J138" s="4">
        <f>I138*$F138</f>
        <v>12500</v>
      </c>
      <c r="K138" s="4">
        <v>250</v>
      </c>
      <c r="L138" s="4">
        <f>K138*$F138</f>
        <v>12500</v>
      </c>
      <c r="M138" s="18">
        <v>550</v>
      </c>
      <c r="N138" s="4">
        <f>M138*$F138</f>
        <v>27500</v>
      </c>
      <c r="O138" s="52">
        <v>350</v>
      </c>
      <c r="P138" s="4">
        <f>O138*$F138</f>
        <v>17500</v>
      </c>
      <c r="Q138" s="4">
        <v>350</v>
      </c>
      <c r="R138" s="4">
        <f>Q138*$F138</f>
        <v>17500</v>
      </c>
      <c r="S138" s="4">
        <v>325</v>
      </c>
      <c r="T138" s="4">
        <f>S138*$F138</f>
        <v>16250</v>
      </c>
      <c r="U138" s="4">
        <v>270</v>
      </c>
      <c r="V138" s="4">
        <f>U138*$F138</f>
        <v>13500</v>
      </c>
      <c r="W138" s="4">
        <v>227</v>
      </c>
      <c r="X138" s="4">
        <f>W138*$F138</f>
        <v>11350</v>
      </c>
    </row>
    <row r="139" spans="2:24" x14ac:dyDescent="0.35">
      <c r="B139" s="3">
        <v>261</v>
      </c>
      <c r="C139" s="3">
        <v>3</v>
      </c>
      <c r="D139" s="7" t="s">
        <v>176</v>
      </c>
      <c r="E139" s="3" t="s">
        <v>0</v>
      </c>
      <c r="F139" s="4" t="s">
        <v>0</v>
      </c>
      <c r="G139" s="4"/>
      <c r="H139" s="4"/>
      <c r="I139" s="4"/>
      <c r="J139" s="4"/>
      <c r="K139" s="4"/>
      <c r="L139" s="4"/>
      <c r="M139" s="18"/>
      <c r="N139" s="4"/>
      <c r="O139" s="52"/>
      <c r="P139" s="4"/>
      <c r="Q139" s="4"/>
      <c r="R139" s="4"/>
      <c r="S139" s="4"/>
      <c r="T139" s="4"/>
      <c r="U139" s="4"/>
      <c r="V139" s="4"/>
      <c r="W139" s="4"/>
      <c r="X139" s="4"/>
    </row>
    <row r="140" spans="2:24" ht="42.5" x14ac:dyDescent="0.35">
      <c r="B140" s="3">
        <v>262</v>
      </c>
      <c r="C140" s="3">
        <v>3.1</v>
      </c>
      <c r="D140" s="7" t="s">
        <v>177</v>
      </c>
      <c r="E140" s="3" t="s">
        <v>75</v>
      </c>
      <c r="F140" s="4">
        <v>190</v>
      </c>
      <c r="G140" s="4">
        <v>150</v>
      </c>
      <c r="H140" s="4">
        <f>G140*$F140</f>
        <v>28500</v>
      </c>
      <c r="I140" s="4">
        <v>150</v>
      </c>
      <c r="J140" s="4">
        <f>I140*$F140</f>
        <v>28500</v>
      </c>
      <c r="K140" s="4">
        <v>150</v>
      </c>
      <c r="L140" s="4">
        <f>K140*$F140</f>
        <v>28500</v>
      </c>
      <c r="M140" s="18">
        <v>210</v>
      </c>
      <c r="N140" s="4">
        <f>M140*$F140</f>
        <v>39900</v>
      </c>
      <c r="O140" s="52">
        <v>210</v>
      </c>
      <c r="P140" s="4">
        <f>O140*$F140</f>
        <v>39900</v>
      </c>
      <c r="Q140" s="4">
        <v>210</v>
      </c>
      <c r="R140" s="4">
        <f>Q140*$F140</f>
        <v>39900</v>
      </c>
      <c r="S140" s="4">
        <v>210</v>
      </c>
      <c r="T140" s="4">
        <f>S140*$F140</f>
        <v>39900</v>
      </c>
      <c r="U140" s="4">
        <v>150</v>
      </c>
      <c r="V140" s="4">
        <f>U140*$F140</f>
        <v>28500</v>
      </c>
      <c r="W140" s="4">
        <v>126</v>
      </c>
      <c r="X140" s="4">
        <f>W140*$F140</f>
        <v>23940</v>
      </c>
    </row>
    <row r="141" spans="2:24" x14ac:dyDescent="0.35">
      <c r="B141" s="3">
        <v>263</v>
      </c>
      <c r="C141" s="3">
        <v>4</v>
      </c>
      <c r="D141" s="7" t="s">
        <v>178</v>
      </c>
      <c r="E141" s="3" t="s">
        <v>0</v>
      </c>
      <c r="F141" s="4" t="s">
        <v>0</v>
      </c>
      <c r="G141" s="4"/>
      <c r="H141" s="4"/>
      <c r="I141" s="4"/>
      <c r="J141" s="4"/>
      <c r="K141" s="4"/>
      <c r="L141" s="4"/>
      <c r="M141" s="18"/>
      <c r="N141" s="4"/>
      <c r="O141" s="52"/>
      <c r="P141" s="4"/>
      <c r="Q141" s="4"/>
      <c r="R141" s="4"/>
      <c r="S141" s="4"/>
      <c r="T141" s="4"/>
      <c r="U141" s="4"/>
      <c r="V141" s="4"/>
      <c r="W141" s="4"/>
      <c r="X141" s="4"/>
    </row>
    <row r="142" spans="2:24" x14ac:dyDescent="0.35">
      <c r="B142" s="3">
        <v>264</v>
      </c>
      <c r="C142" s="3">
        <v>4.0999999999999996</v>
      </c>
      <c r="D142" s="7" t="s">
        <v>13</v>
      </c>
      <c r="E142" s="3" t="s">
        <v>0</v>
      </c>
      <c r="F142" s="4" t="s">
        <v>0</v>
      </c>
      <c r="G142" s="4"/>
      <c r="H142" s="4"/>
      <c r="I142" s="4"/>
      <c r="J142" s="4"/>
      <c r="K142" s="4"/>
      <c r="L142" s="4"/>
      <c r="M142" s="18"/>
      <c r="N142" s="4"/>
      <c r="O142" s="52"/>
      <c r="P142" s="4"/>
      <c r="Q142" s="4"/>
      <c r="R142" s="4"/>
      <c r="S142" s="4"/>
      <c r="T142" s="4"/>
      <c r="U142" s="4"/>
      <c r="V142" s="4"/>
      <c r="W142" s="4"/>
      <c r="X142" s="4"/>
    </row>
    <row r="143" spans="2:24" ht="28.5" x14ac:dyDescent="0.35">
      <c r="B143" s="3">
        <v>265</v>
      </c>
      <c r="C143" s="3" t="s">
        <v>179</v>
      </c>
      <c r="D143" s="7" t="s">
        <v>180</v>
      </c>
      <c r="E143" s="3" t="s">
        <v>75</v>
      </c>
      <c r="F143" s="4">
        <v>50</v>
      </c>
      <c r="G143" s="4">
        <v>150</v>
      </c>
      <c r="H143" s="4">
        <f t="shared" ref="H143:H144" si="80">G143*$F143</f>
        <v>7500</v>
      </c>
      <c r="I143" s="4">
        <v>150</v>
      </c>
      <c r="J143" s="4">
        <f t="shared" ref="J143:J144" si="81">I143*$F143</f>
        <v>7500</v>
      </c>
      <c r="K143" s="4">
        <v>150</v>
      </c>
      <c r="L143" s="4">
        <f t="shared" ref="L143:L144" si="82">K143*$F143</f>
        <v>7500</v>
      </c>
      <c r="M143" s="18">
        <v>190</v>
      </c>
      <c r="N143" s="4">
        <f>M143*$F143</f>
        <v>9500</v>
      </c>
      <c r="O143" s="52">
        <v>150</v>
      </c>
      <c r="P143" s="4">
        <f>O143*$F143</f>
        <v>7500</v>
      </c>
      <c r="Q143" s="4">
        <v>150</v>
      </c>
      <c r="R143" s="4">
        <f>Q143*$F143</f>
        <v>7500</v>
      </c>
      <c r="S143" s="4">
        <v>200</v>
      </c>
      <c r="T143" s="4">
        <f t="shared" ref="T143:T144" si="83">S143*$F143</f>
        <v>10000</v>
      </c>
      <c r="U143" s="4">
        <v>175</v>
      </c>
      <c r="V143" s="4">
        <f t="shared" ref="V143:V144" si="84">U143*$F143</f>
        <v>8750</v>
      </c>
      <c r="W143" s="4">
        <v>147</v>
      </c>
      <c r="X143" s="4">
        <f t="shared" ref="X143:X144" si="85">W143*$F143</f>
        <v>7350</v>
      </c>
    </row>
    <row r="144" spans="2:24" ht="28.5" x14ac:dyDescent="0.35">
      <c r="B144" s="3">
        <v>266</v>
      </c>
      <c r="C144" s="3" t="s">
        <v>181</v>
      </c>
      <c r="D144" s="7" t="s">
        <v>182</v>
      </c>
      <c r="E144" s="3" t="s">
        <v>75</v>
      </c>
      <c r="F144" s="4">
        <v>10</v>
      </c>
      <c r="G144" s="4">
        <v>160</v>
      </c>
      <c r="H144" s="4">
        <f t="shared" si="80"/>
        <v>1600</v>
      </c>
      <c r="I144" s="4">
        <v>160</v>
      </c>
      <c r="J144" s="4">
        <f t="shared" si="81"/>
        <v>1600</v>
      </c>
      <c r="K144" s="4">
        <v>160</v>
      </c>
      <c r="L144" s="4">
        <f t="shared" si="82"/>
        <v>1600</v>
      </c>
      <c r="M144" s="18">
        <v>250</v>
      </c>
      <c r="N144" s="4">
        <f>M144*$F144</f>
        <v>2500</v>
      </c>
      <c r="O144" s="52">
        <v>200</v>
      </c>
      <c r="P144" s="4">
        <f>O144*$F144</f>
        <v>2000</v>
      </c>
      <c r="Q144" s="4">
        <v>200</v>
      </c>
      <c r="R144" s="4">
        <f>Q144*$F144</f>
        <v>2000</v>
      </c>
      <c r="S144" s="4">
        <v>225</v>
      </c>
      <c r="T144" s="4">
        <f t="shared" si="83"/>
        <v>2250</v>
      </c>
      <c r="U144" s="4">
        <v>175</v>
      </c>
      <c r="V144" s="4">
        <f t="shared" si="84"/>
        <v>1750</v>
      </c>
      <c r="W144" s="4">
        <v>147</v>
      </c>
      <c r="X144" s="4">
        <f t="shared" si="85"/>
        <v>1470</v>
      </c>
    </row>
    <row r="145" spans="2:24" x14ac:dyDescent="0.35">
      <c r="B145" s="3">
        <v>267</v>
      </c>
      <c r="C145" s="3">
        <v>5</v>
      </c>
      <c r="D145" s="7" t="s">
        <v>183</v>
      </c>
      <c r="E145" s="3" t="s">
        <v>0</v>
      </c>
      <c r="F145" s="4" t="s">
        <v>0</v>
      </c>
      <c r="G145" s="4"/>
      <c r="H145" s="4"/>
      <c r="I145" s="4"/>
      <c r="J145" s="4"/>
      <c r="K145" s="4"/>
      <c r="L145" s="4"/>
      <c r="M145" s="18"/>
      <c r="N145" s="4"/>
      <c r="O145" s="52"/>
      <c r="P145" s="4"/>
      <c r="Q145" s="4"/>
      <c r="R145" s="4"/>
      <c r="S145" s="4"/>
      <c r="T145" s="4"/>
      <c r="U145" s="4"/>
      <c r="V145" s="4"/>
      <c r="W145" s="4"/>
      <c r="X145" s="4"/>
    </row>
    <row r="146" spans="2:24" ht="28.5" x14ac:dyDescent="0.35">
      <c r="B146" s="3">
        <v>268</v>
      </c>
      <c r="C146" s="3" t="s">
        <v>98</v>
      </c>
      <c r="D146" s="7" t="s">
        <v>184</v>
      </c>
      <c r="E146" s="3" t="s">
        <v>75</v>
      </c>
      <c r="F146" s="4">
        <v>0</v>
      </c>
      <c r="G146" s="4"/>
      <c r="H146" s="4"/>
      <c r="I146" s="4"/>
      <c r="J146" s="4"/>
      <c r="K146" s="4">
        <v>0</v>
      </c>
      <c r="L146" s="4"/>
      <c r="M146" s="18">
        <v>1250</v>
      </c>
      <c r="N146" s="4"/>
      <c r="O146" s="52"/>
      <c r="P146" s="4"/>
      <c r="Q146" s="4">
        <v>950</v>
      </c>
      <c r="R146" s="4"/>
      <c r="S146" s="4"/>
      <c r="T146" s="4"/>
      <c r="U146" s="4"/>
      <c r="V146" s="4"/>
      <c r="W146" s="4">
        <v>0</v>
      </c>
      <c r="X146" s="4"/>
    </row>
    <row r="147" spans="2:24" ht="28.5" x14ac:dyDescent="0.35">
      <c r="B147" s="3">
        <v>269</v>
      </c>
      <c r="C147" s="3" t="s">
        <v>101</v>
      </c>
      <c r="D147" s="7" t="s">
        <v>185</v>
      </c>
      <c r="E147" s="3" t="s">
        <v>75</v>
      </c>
      <c r="F147" s="4">
        <v>80</v>
      </c>
      <c r="G147" s="4">
        <v>550</v>
      </c>
      <c r="H147" s="4">
        <f>G147*$F147</f>
        <v>44000</v>
      </c>
      <c r="I147" s="4">
        <v>475</v>
      </c>
      <c r="J147" s="4">
        <f>I147*$F147</f>
        <v>38000</v>
      </c>
      <c r="K147" s="4">
        <v>475</v>
      </c>
      <c r="L147" s="4">
        <f>K147*$F147</f>
        <v>38000</v>
      </c>
      <c r="M147" s="18">
        <v>1050</v>
      </c>
      <c r="N147" s="4">
        <f>M147*$F147</f>
        <v>84000</v>
      </c>
      <c r="O147" s="52">
        <v>850</v>
      </c>
      <c r="P147" s="4">
        <f>O147*$F147</f>
        <v>68000</v>
      </c>
      <c r="Q147" s="4">
        <v>850</v>
      </c>
      <c r="R147" s="4">
        <f>Q147*$F147</f>
        <v>68000</v>
      </c>
      <c r="S147" s="4">
        <v>475</v>
      </c>
      <c r="T147" s="4">
        <f>S147*$F147</f>
        <v>38000</v>
      </c>
      <c r="U147" s="4">
        <v>475</v>
      </c>
      <c r="V147" s="4">
        <f>U147*$F147</f>
        <v>38000</v>
      </c>
      <c r="W147" s="4">
        <v>399</v>
      </c>
      <c r="X147" s="4">
        <f>W147*$F147</f>
        <v>31920</v>
      </c>
    </row>
    <row r="148" spans="2:24" ht="28.5" x14ac:dyDescent="0.35">
      <c r="B148" s="3">
        <v>270</v>
      </c>
      <c r="C148" s="3" t="s">
        <v>103</v>
      </c>
      <c r="D148" s="7" t="s">
        <v>186</v>
      </c>
      <c r="E148" s="3" t="s">
        <v>75</v>
      </c>
      <c r="F148" s="4">
        <v>0</v>
      </c>
      <c r="G148" s="4"/>
      <c r="H148" s="4"/>
      <c r="I148" s="4"/>
      <c r="J148" s="4"/>
      <c r="K148" s="4">
        <v>0</v>
      </c>
      <c r="L148" s="4"/>
      <c r="M148" s="18"/>
      <c r="N148" s="4"/>
      <c r="O148" s="52"/>
      <c r="P148" s="4"/>
      <c r="Q148" s="4">
        <v>650</v>
      </c>
      <c r="R148" s="4"/>
      <c r="S148" s="4"/>
      <c r="T148" s="4"/>
      <c r="U148" s="4"/>
      <c r="V148" s="4"/>
      <c r="W148" s="4">
        <v>0</v>
      </c>
      <c r="X148" s="4"/>
    </row>
    <row r="149" spans="2:24" x14ac:dyDescent="0.35">
      <c r="B149" s="3">
        <v>271</v>
      </c>
      <c r="C149" s="3">
        <v>6</v>
      </c>
      <c r="D149" s="7" t="s">
        <v>187</v>
      </c>
      <c r="E149" s="3" t="s">
        <v>0</v>
      </c>
      <c r="F149" s="4" t="s">
        <v>0</v>
      </c>
      <c r="G149" s="4"/>
      <c r="H149" s="4"/>
      <c r="I149" s="4"/>
      <c r="J149" s="4"/>
      <c r="K149" s="4"/>
      <c r="L149" s="4"/>
      <c r="M149" s="18"/>
      <c r="N149" s="4"/>
      <c r="O149" s="52"/>
      <c r="P149" s="4"/>
      <c r="Q149" s="4"/>
      <c r="R149" s="4"/>
      <c r="S149" s="4"/>
      <c r="T149" s="4"/>
      <c r="U149" s="4"/>
      <c r="V149" s="4"/>
      <c r="W149" s="4"/>
      <c r="X149" s="4"/>
    </row>
    <row r="150" spans="2:24" ht="28.5" x14ac:dyDescent="0.35">
      <c r="B150" s="3">
        <v>272</v>
      </c>
      <c r="C150" s="3">
        <v>6.1</v>
      </c>
      <c r="D150" s="7" t="s">
        <v>188</v>
      </c>
      <c r="E150" s="3" t="s">
        <v>0</v>
      </c>
      <c r="F150" s="4" t="s">
        <v>0</v>
      </c>
      <c r="G150" s="4"/>
      <c r="H150" s="4"/>
      <c r="I150" s="4"/>
      <c r="J150" s="4"/>
      <c r="K150" s="4"/>
      <c r="L150" s="4"/>
      <c r="M150" s="18"/>
      <c r="N150" s="4"/>
      <c r="O150" s="52"/>
      <c r="P150" s="4"/>
      <c r="Q150" s="4"/>
      <c r="R150" s="4"/>
      <c r="S150" s="4"/>
      <c r="T150" s="4"/>
      <c r="U150" s="4"/>
      <c r="V150" s="4"/>
      <c r="W150" s="4"/>
      <c r="X150" s="4"/>
    </row>
    <row r="151" spans="2:24" x14ac:dyDescent="0.35">
      <c r="B151" s="3">
        <v>273</v>
      </c>
      <c r="C151" s="3" t="s">
        <v>122</v>
      </c>
      <c r="D151" s="7" t="s">
        <v>189</v>
      </c>
      <c r="E151" s="3" t="s">
        <v>190</v>
      </c>
      <c r="F151" s="4">
        <v>2</v>
      </c>
      <c r="G151" s="4">
        <v>12500</v>
      </c>
      <c r="H151" s="4">
        <f t="shared" ref="H151:H153" si="86">G151*$F151</f>
        <v>25000</v>
      </c>
      <c r="I151" s="4">
        <v>5200</v>
      </c>
      <c r="J151" s="4">
        <f t="shared" ref="J151:J153" si="87">I151*$F151</f>
        <v>10400</v>
      </c>
      <c r="K151" s="4">
        <v>5200</v>
      </c>
      <c r="L151" s="4">
        <f t="shared" ref="L151:L153" si="88">K151*$F151</f>
        <v>10400</v>
      </c>
      <c r="M151" s="18">
        <v>9500</v>
      </c>
      <c r="N151" s="4">
        <f>M151*$F151</f>
        <v>19000</v>
      </c>
      <c r="O151" s="52">
        <v>9500</v>
      </c>
      <c r="P151" s="4">
        <f>O151*$F151</f>
        <v>19000</v>
      </c>
      <c r="Q151" s="4">
        <v>8500</v>
      </c>
      <c r="R151" s="4">
        <f>Q151*$F151</f>
        <v>17000</v>
      </c>
      <c r="S151" s="4">
        <v>5200</v>
      </c>
      <c r="T151" s="4">
        <f t="shared" ref="T151:T153" si="89">S151*$F151</f>
        <v>10400</v>
      </c>
      <c r="U151" s="4">
        <v>5200</v>
      </c>
      <c r="V151" s="4">
        <f t="shared" ref="V151:V153" si="90">U151*$F151</f>
        <v>10400</v>
      </c>
      <c r="W151" s="4">
        <v>4367</v>
      </c>
      <c r="X151" s="4">
        <f t="shared" ref="X151:X153" si="91">W151*$F151</f>
        <v>8734</v>
      </c>
    </row>
    <row r="152" spans="2:24" x14ac:dyDescent="0.35">
      <c r="B152" s="3">
        <v>274</v>
      </c>
      <c r="C152" s="3" t="s">
        <v>124</v>
      </c>
      <c r="D152" s="7" t="s">
        <v>191</v>
      </c>
      <c r="E152" s="3" t="s">
        <v>190</v>
      </c>
      <c r="F152" s="4">
        <v>1</v>
      </c>
      <c r="G152" s="4">
        <v>10500</v>
      </c>
      <c r="H152" s="4">
        <f t="shared" si="86"/>
        <v>10500</v>
      </c>
      <c r="I152" s="4">
        <v>4200</v>
      </c>
      <c r="J152" s="4">
        <f t="shared" si="87"/>
        <v>4200</v>
      </c>
      <c r="K152" s="4">
        <v>4200</v>
      </c>
      <c r="L152" s="4">
        <f t="shared" si="88"/>
        <v>4200</v>
      </c>
      <c r="M152" s="18">
        <v>4500</v>
      </c>
      <c r="N152" s="4">
        <f>M152*$F152</f>
        <v>4500</v>
      </c>
      <c r="O152" s="52">
        <v>4500</v>
      </c>
      <c r="P152" s="4">
        <f>O152*$F152</f>
        <v>4500</v>
      </c>
      <c r="Q152" s="4">
        <v>4500</v>
      </c>
      <c r="R152" s="4">
        <f>Q152*$F152</f>
        <v>4500</v>
      </c>
      <c r="S152" s="4">
        <v>4200</v>
      </c>
      <c r="T152" s="4">
        <f t="shared" si="89"/>
        <v>4200</v>
      </c>
      <c r="U152" s="4">
        <v>4200</v>
      </c>
      <c r="V152" s="4">
        <f t="shared" si="90"/>
        <v>4200</v>
      </c>
      <c r="W152" s="4">
        <v>3528</v>
      </c>
      <c r="X152" s="4">
        <f t="shared" si="91"/>
        <v>3528</v>
      </c>
    </row>
    <row r="153" spans="2:24" x14ac:dyDescent="0.35">
      <c r="B153" s="3">
        <v>275</v>
      </c>
      <c r="C153" s="3" t="s">
        <v>192</v>
      </c>
      <c r="D153" s="7" t="s">
        <v>193</v>
      </c>
      <c r="E153" s="3" t="s">
        <v>190</v>
      </c>
      <c r="F153" s="4">
        <v>1</v>
      </c>
      <c r="G153" s="4">
        <v>10500</v>
      </c>
      <c r="H153" s="4">
        <f t="shared" si="86"/>
        <v>10500</v>
      </c>
      <c r="I153" s="4">
        <v>1500</v>
      </c>
      <c r="J153" s="4">
        <f t="shared" si="87"/>
        <v>1500</v>
      </c>
      <c r="K153" s="4">
        <v>1500</v>
      </c>
      <c r="L153" s="4">
        <f t="shared" si="88"/>
        <v>1500</v>
      </c>
      <c r="M153" s="18">
        <v>2500</v>
      </c>
      <c r="N153" s="4">
        <f>M153*$F153</f>
        <v>2500</v>
      </c>
      <c r="O153" s="52">
        <v>2500</v>
      </c>
      <c r="P153" s="4">
        <f>O153*$F153</f>
        <v>2500</v>
      </c>
      <c r="Q153" s="4">
        <v>2500</v>
      </c>
      <c r="R153" s="4">
        <f>Q153*$F153</f>
        <v>2500</v>
      </c>
      <c r="S153" s="4">
        <v>1500</v>
      </c>
      <c r="T153" s="4">
        <f t="shared" si="89"/>
        <v>1500</v>
      </c>
      <c r="U153" s="4">
        <v>1500</v>
      </c>
      <c r="V153" s="4">
        <f t="shared" si="90"/>
        <v>1500</v>
      </c>
      <c r="W153" s="4">
        <v>1260</v>
      </c>
      <c r="X153" s="4">
        <f t="shared" si="91"/>
        <v>1260</v>
      </c>
    </row>
    <row r="154" spans="2:24" x14ac:dyDescent="0.35">
      <c r="B154" s="3">
        <v>276</v>
      </c>
      <c r="C154" s="3">
        <v>7</v>
      </c>
      <c r="D154" s="7" t="s">
        <v>194</v>
      </c>
      <c r="E154" s="3" t="s">
        <v>0</v>
      </c>
      <c r="F154" s="4" t="s">
        <v>0</v>
      </c>
      <c r="G154" s="4"/>
      <c r="H154" s="4"/>
      <c r="I154" s="4"/>
      <c r="J154" s="4"/>
      <c r="K154" s="4"/>
      <c r="L154" s="4"/>
      <c r="M154" s="18"/>
      <c r="N154" s="4"/>
      <c r="O154" s="52"/>
      <c r="P154" s="4"/>
      <c r="Q154" s="4"/>
      <c r="R154" s="4"/>
      <c r="S154" s="4"/>
      <c r="T154" s="4"/>
      <c r="U154" s="4"/>
      <c r="V154" s="4"/>
      <c r="W154" s="4"/>
      <c r="X154" s="4"/>
    </row>
    <row r="155" spans="2:24" ht="56.5" x14ac:dyDescent="0.35">
      <c r="B155" s="3">
        <v>277</v>
      </c>
      <c r="C155" s="3" t="s">
        <v>0</v>
      </c>
      <c r="D155" s="7" t="s">
        <v>195</v>
      </c>
      <c r="E155" s="3" t="s">
        <v>0</v>
      </c>
      <c r="F155" s="4" t="s">
        <v>0</v>
      </c>
      <c r="G155" s="4"/>
      <c r="H155" s="4"/>
      <c r="I155" s="4"/>
      <c r="J155" s="4"/>
      <c r="K155" s="4"/>
      <c r="L155" s="4"/>
      <c r="M155" s="18"/>
      <c r="N155" s="4"/>
      <c r="O155" s="52"/>
      <c r="P155" s="4"/>
      <c r="Q155" s="4"/>
      <c r="R155" s="4"/>
      <c r="S155" s="4"/>
      <c r="T155" s="4"/>
      <c r="U155" s="4"/>
      <c r="V155" s="4"/>
      <c r="W155" s="4"/>
      <c r="X155" s="4"/>
    </row>
    <row r="156" spans="2:24" x14ac:dyDescent="0.35">
      <c r="B156" s="3">
        <v>278</v>
      </c>
      <c r="C156" s="3">
        <v>7.1</v>
      </c>
      <c r="D156" s="7" t="s">
        <v>196</v>
      </c>
      <c r="E156" s="3" t="s">
        <v>75</v>
      </c>
      <c r="F156" s="4">
        <v>15</v>
      </c>
      <c r="G156" s="4">
        <v>550</v>
      </c>
      <c r="H156" s="4">
        <f t="shared" ref="H156:H158" si="92">G156*$F156</f>
        <v>8250</v>
      </c>
      <c r="I156" s="4">
        <v>350</v>
      </c>
      <c r="J156" s="4">
        <f t="shared" ref="J156:J158" si="93">I156*$F156</f>
        <v>5250</v>
      </c>
      <c r="K156" s="4">
        <v>350</v>
      </c>
      <c r="L156" s="4">
        <f t="shared" ref="L156:L158" si="94">K156*$F156</f>
        <v>5250</v>
      </c>
      <c r="M156" s="18">
        <v>550</v>
      </c>
      <c r="N156" s="4">
        <f>M156*$F156</f>
        <v>8250</v>
      </c>
      <c r="O156" s="52">
        <v>550</v>
      </c>
      <c r="P156" s="4">
        <f>O156*$F156</f>
        <v>8250</v>
      </c>
      <c r="Q156" s="4">
        <v>550</v>
      </c>
      <c r="R156" s="4">
        <f>Q156*$F156</f>
        <v>8250</v>
      </c>
      <c r="S156" s="4">
        <v>350</v>
      </c>
      <c r="T156" s="4">
        <f t="shared" ref="T156:T158" si="95">S156*$F156</f>
        <v>5250</v>
      </c>
      <c r="U156" s="4">
        <v>350</v>
      </c>
      <c r="V156" s="4">
        <f t="shared" ref="V156:V158" si="96">U156*$F156</f>
        <v>5250</v>
      </c>
      <c r="W156" s="4">
        <v>293</v>
      </c>
      <c r="X156" s="4">
        <f t="shared" ref="X156:X158" si="97">W156*$F156</f>
        <v>4395</v>
      </c>
    </row>
    <row r="157" spans="2:24" x14ac:dyDescent="0.35">
      <c r="B157" s="3">
        <v>279</v>
      </c>
      <c r="C157" s="3">
        <v>7.2</v>
      </c>
      <c r="D157" s="7" t="s">
        <v>197</v>
      </c>
      <c r="E157" s="3" t="s">
        <v>75</v>
      </c>
      <c r="F157" s="4">
        <v>15</v>
      </c>
      <c r="G157" s="4">
        <v>750</v>
      </c>
      <c r="H157" s="4">
        <f t="shared" si="92"/>
        <v>11250</v>
      </c>
      <c r="I157" s="4">
        <v>475</v>
      </c>
      <c r="J157" s="4">
        <f t="shared" si="93"/>
        <v>7125</v>
      </c>
      <c r="K157" s="4">
        <v>475</v>
      </c>
      <c r="L157" s="4">
        <f t="shared" si="94"/>
        <v>7125</v>
      </c>
      <c r="M157" s="18">
        <v>650</v>
      </c>
      <c r="N157" s="4">
        <f>M157*$F157</f>
        <v>9750</v>
      </c>
      <c r="O157" s="52">
        <v>650</v>
      </c>
      <c r="P157" s="4">
        <f>O157*$F157</f>
        <v>9750</v>
      </c>
      <c r="Q157" s="4">
        <v>650</v>
      </c>
      <c r="R157" s="4">
        <f>Q157*$F157</f>
        <v>9750</v>
      </c>
      <c r="S157" s="4">
        <v>475</v>
      </c>
      <c r="T157" s="4">
        <f t="shared" si="95"/>
        <v>7125</v>
      </c>
      <c r="U157" s="4">
        <v>475</v>
      </c>
      <c r="V157" s="4">
        <f t="shared" si="96"/>
        <v>7125</v>
      </c>
      <c r="W157" s="4">
        <v>398</v>
      </c>
      <c r="X157" s="4">
        <f t="shared" si="97"/>
        <v>5970</v>
      </c>
    </row>
    <row r="158" spans="2:24" x14ac:dyDescent="0.35">
      <c r="B158" s="3">
        <v>280</v>
      </c>
      <c r="C158" s="3">
        <v>7.3</v>
      </c>
      <c r="D158" s="7" t="s">
        <v>198</v>
      </c>
      <c r="E158" s="3" t="s">
        <v>75</v>
      </c>
      <c r="F158" s="4">
        <v>10</v>
      </c>
      <c r="G158" s="4">
        <v>850</v>
      </c>
      <c r="H158" s="4">
        <f t="shared" si="92"/>
        <v>8500</v>
      </c>
      <c r="I158" s="4">
        <v>525</v>
      </c>
      <c r="J158" s="4">
        <f t="shared" si="93"/>
        <v>5250</v>
      </c>
      <c r="K158" s="4">
        <v>525</v>
      </c>
      <c r="L158" s="4">
        <f t="shared" si="94"/>
        <v>5250</v>
      </c>
      <c r="M158" s="18">
        <v>850</v>
      </c>
      <c r="N158" s="4">
        <f>M158*$F158</f>
        <v>8500</v>
      </c>
      <c r="O158" s="52">
        <v>850</v>
      </c>
      <c r="P158" s="4">
        <f>O158*$F158</f>
        <v>8500</v>
      </c>
      <c r="Q158" s="4">
        <v>850</v>
      </c>
      <c r="R158" s="4">
        <f>Q158*$F158</f>
        <v>8500</v>
      </c>
      <c r="S158" s="4">
        <v>525</v>
      </c>
      <c r="T158" s="4">
        <f t="shared" si="95"/>
        <v>5250</v>
      </c>
      <c r="U158" s="4">
        <v>525</v>
      </c>
      <c r="V158" s="4">
        <f t="shared" si="96"/>
        <v>5250</v>
      </c>
      <c r="W158" s="4">
        <v>439</v>
      </c>
      <c r="X158" s="4">
        <f t="shared" si="97"/>
        <v>4390</v>
      </c>
    </row>
    <row r="159" spans="2:24" x14ac:dyDescent="0.35">
      <c r="B159" s="3">
        <v>281</v>
      </c>
      <c r="C159" s="3">
        <v>8</v>
      </c>
      <c r="D159" s="7" t="s">
        <v>199</v>
      </c>
      <c r="E159" s="3" t="s">
        <v>0</v>
      </c>
      <c r="F159" s="4" t="s">
        <v>0</v>
      </c>
      <c r="G159" s="4"/>
      <c r="H159" s="4"/>
      <c r="I159" s="4"/>
      <c r="J159" s="4"/>
      <c r="K159" s="4"/>
      <c r="L159" s="4"/>
      <c r="M159" s="18"/>
      <c r="N159" s="4"/>
      <c r="O159" s="52"/>
      <c r="P159" s="4"/>
      <c r="Q159" s="4"/>
      <c r="R159" s="4"/>
      <c r="S159" s="4"/>
      <c r="T159" s="4"/>
      <c r="U159" s="4"/>
      <c r="V159" s="4"/>
      <c r="W159" s="4"/>
      <c r="X159" s="4"/>
    </row>
    <row r="160" spans="2:24" ht="70.5" x14ac:dyDescent="0.35">
      <c r="B160" s="3">
        <v>282</v>
      </c>
      <c r="C160" s="3" t="s">
        <v>0</v>
      </c>
      <c r="D160" s="7" t="s">
        <v>200</v>
      </c>
      <c r="E160" s="3" t="s">
        <v>0</v>
      </c>
      <c r="F160" s="4" t="s">
        <v>0</v>
      </c>
      <c r="G160" s="4"/>
      <c r="H160" s="4"/>
      <c r="I160" s="4"/>
      <c r="J160" s="4"/>
      <c r="K160" s="4"/>
      <c r="L160" s="4"/>
      <c r="M160" s="18"/>
      <c r="N160" s="4"/>
      <c r="O160" s="52"/>
      <c r="P160" s="4"/>
      <c r="Q160" s="4"/>
      <c r="R160" s="4"/>
      <c r="S160" s="4"/>
      <c r="T160" s="4"/>
      <c r="U160" s="4"/>
      <c r="V160" s="4"/>
      <c r="W160" s="4"/>
      <c r="X160" s="4"/>
    </row>
    <row r="161" spans="2:24" x14ac:dyDescent="0.35">
      <c r="B161" s="3">
        <v>283</v>
      </c>
      <c r="C161" s="3">
        <v>8.1</v>
      </c>
      <c r="D161" s="7" t="s">
        <v>201</v>
      </c>
      <c r="E161" s="3" t="s">
        <v>75</v>
      </c>
      <c r="F161" s="4">
        <v>25</v>
      </c>
      <c r="G161" s="4">
        <v>450</v>
      </c>
      <c r="H161" s="4">
        <f t="shared" ref="H161:H162" si="98">G161*$F161</f>
        <v>11250</v>
      </c>
      <c r="I161" s="4">
        <v>200</v>
      </c>
      <c r="J161" s="4">
        <f t="shared" ref="J161:J162" si="99">I161*$F161</f>
        <v>5000</v>
      </c>
      <c r="K161" s="4">
        <v>200</v>
      </c>
      <c r="L161" s="4">
        <f t="shared" ref="L161:L162" si="100">K161*$F161</f>
        <v>5000</v>
      </c>
      <c r="M161" s="18">
        <v>200</v>
      </c>
      <c r="N161" s="4">
        <f>M161*$F161</f>
        <v>5000</v>
      </c>
      <c r="O161" s="52">
        <v>200</v>
      </c>
      <c r="P161" s="4">
        <f>O161*$F161</f>
        <v>5000</v>
      </c>
      <c r="Q161" s="4">
        <v>150</v>
      </c>
      <c r="R161" s="4">
        <f>Q161*$F161</f>
        <v>3750</v>
      </c>
      <c r="S161" s="4">
        <v>475</v>
      </c>
      <c r="T161" s="4">
        <f t="shared" ref="T161:T162" si="101">S161*$F161</f>
        <v>11875</v>
      </c>
      <c r="U161" s="4">
        <v>275</v>
      </c>
      <c r="V161" s="4">
        <f t="shared" ref="V161:V162" si="102">U161*$F161</f>
        <v>6875</v>
      </c>
      <c r="W161" s="4">
        <v>226</v>
      </c>
      <c r="X161" s="4">
        <f t="shared" ref="X161:X162" si="103">W161*$F161</f>
        <v>5650</v>
      </c>
    </row>
    <row r="162" spans="2:24" x14ac:dyDescent="0.35">
      <c r="B162" s="3">
        <v>284</v>
      </c>
      <c r="C162" s="3">
        <v>8.1999999999999993</v>
      </c>
      <c r="D162" s="7" t="s">
        <v>202</v>
      </c>
      <c r="E162" s="3" t="s">
        <v>75</v>
      </c>
      <c r="F162" s="4">
        <v>25</v>
      </c>
      <c r="G162" s="4">
        <v>120</v>
      </c>
      <c r="H162" s="4">
        <f t="shared" si="98"/>
        <v>3000</v>
      </c>
      <c r="I162" s="4">
        <v>120</v>
      </c>
      <c r="J162" s="4">
        <f t="shared" si="99"/>
        <v>3000</v>
      </c>
      <c r="K162" s="4">
        <v>120</v>
      </c>
      <c r="L162" s="4">
        <f t="shared" si="100"/>
        <v>3000</v>
      </c>
      <c r="M162" s="18">
        <v>150</v>
      </c>
      <c r="N162" s="4">
        <f>M162*$F162</f>
        <v>3750</v>
      </c>
      <c r="O162" s="52">
        <v>150</v>
      </c>
      <c r="P162" s="4">
        <f>O162*$F162</f>
        <v>3750</v>
      </c>
      <c r="Q162" s="4">
        <v>100</v>
      </c>
      <c r="R162" s="4">
        <f>Q162*$F162</f>
        <v>2500</v>
      </c>
      <c r="S162" s="4">
        <v>250</v>
      </c>
      <c r="T162" s="4">
        <f t="shared" si="101"/>
        <v>6250</v>
      </c>
      <c r="U162" s="4">
        <v>135</v>
      </c>
      <c r="V162" s="4">
        <f t="shared" si="102"/>
        <v>3375</v>
      </c>
      <c r="W162" s="4">
        <v>111</v>
      </c>
      <c r="X162" s="4">
        <f t="shared" si="103"/>
        <v>2775</v>
      </c>
    </row>
    <row r="163" spans="2:24" x14ac:dyDescent="0.35">
      <c r="B163" s="22">
        <v>4</v>
      </c>
      <c r="C163" s="22" t="s">
        <v>0</v>
      </c>
      <c r="D163" s="22" t="s">
        <v>205</v>
      </c>
      <c r="E163" s="22" t="s">
        <v>2</v>
      </c>
      <c r="F163" s="23">
        <v>1</v>
      </c>
      <c r="G163" s="33"/>
      <c r="H163" s="33">
        <f>SUM(H165:H186)</f>
        <v>165800</v>
      </c>
      <c r="I163" s="39"/>
      <c r="J163" s="39">
        <f>SUM(J165:J186)</f>
        <v>145400</v>
      </c>
      <c r="K163" s="39"/>
      <c r="L163" s="39">
        <v>140000</v>
      </c>
      <c r="M163" s="36"/>
      <c r="N163" s="36">
        <f>SUM(N165:N186)</f>
        <v>168250</v>
      </c>
      <c r="O163" s="39"/>
      <c r="P163" s="39">
        <f>SUM(P165:P186)</f>
        <v>149450</v>
      </c>
      <c r="Q163" s="39"/>
      <c r="R163" s="39">
        <v>145450</v>
      </c>
      <c r="S163" s="30"/>
      <c r="T163" s="39">
        <f>SUM(T165:T186)</f>
        <v>218750</v>
      </c>
      <c r="U163" s="30"/>
      <c r="V163" s="39">
        <f>SUM(V165:V186)</f>
        <v>176150</v>
      </c>
      <c r="W163" s="39"/>
      <c r="X163" s="39">
        <f>SUM(X165:X186)</f>
        <v>150000</v>
      </c>
    </row>
    <row r="164" spans="2:24" x14ac:dyDescent="0.35">
      <c r="B164" s="21">
        <v>126</v>
      </c>
      <c r="C164" s="21">
        <v>1</v>
      </c>
      <c r="D164" s="21" t="s">
        <v>206</v>
      </c>
      <c r="E164" s="21" t="s">
        <v>0</v>
      </c>
      <c r="F164" s="24" t="s">
        <v>0</v>
      </c>
      <c r="G164" s="4"/>
      <c r="H164" s="34"/>
      <c r="I164" s="4"/>
      <c r="J164" s="40"/>
      <c r="K164" s="4"/>
      <c r="L164" s="40"/>
      <c r="M164" s="4"/>
      <c r="N164" s="37"/>
      <c r="O164" s="4"/>
      <c r="P164" s="40"/>
      <c r="Q164" s="4"/>
      <c r="R164" s="40"/>
      <c r="S164" s="4"/>
      <c r="T164" s="40"/>
      <c r="U164" s="4"/>
      <c r="V164" s="40"/>
      <c r="W164" s="4"/>
      <c r="X164" s="40"/>
    </row>
    <row r="165" spans="2:24" x14ac:dyDescent="0.35">
      <c r="B165" s="21">
        <v>127</v>
      </c>
      <c r="C165" s="21" t="s">
        <v>73</v>
      </c>
      <c r="D165" s="21" t="s">
        <v>207</v>
      </c>
      <c r="E165" s="21" t="s">
        <v>208</v>
      </c>
      <c r="F165" s="24">
        <v>35</v>
      </c>
      <c r="G165" s="4">
        <v>750</v>
      </c>
      <c r="H165" s="4">
        <f t="shared" ref="H165:T166" si="104">G165*$F165</f>
        <v>26250</v>
      </c>
      <c r="I165" s="4">
        <v>750</v>
      </c>
      <c r="J165" s="4">
        <f t="shared" ref="J165:J166" si="105">I165*$F165</f>
        <v>26250</v>
      </c>
      <c r="K165" s="4">
        <v>750</v>
      </c>
      <c r="L165" s="4">
        <f t="shared" ref="L165:L166" si="106">K165*$F165</f>
        <v>26250</v>
      </c>
      <c r="M165" s="4">
        <v>850</v>
      </c>
      <c r="N165" s="4">
        <f>M165*$F165</f>
        <v>29750</v>
      </c>
      <c r="O165" s="4">
        <v>750</v>
      </c>
      <c r="P165" s="4">
        <f>O165*$F165</f>
        <v>26250</v>
      </c>
      <c r="Q165" s="4">
        <v>750</v>
      </c>
      <c r="R165" s="4">
        <f>Q165*$F165</f>
        <v>26250</v>
      </c>
      <c r="S165" s="42">
        <v>1200</v>
      </c>
      <c r="T165" s="4">
        <f t="shared" si="104"/>
        <v>42000</v>
      </c>
      <c r="U165" s="53">
        <v>1050</v>
      </c>
      <c r="V165" s="4">
        <f t="shared" ref="V165:V166" si="107">U165*$F165</f>
        <v>36750</v>
      </c>
      <c r="W165" s="4">
        <v>898</v>
      </c>
      <c r="X165" s="4">
        <f t="shared" ref="X165:X166" si="108">W165*$F165</f>
        <v>31430</v>
      </c>
    </row>
    <row r="166" spans="2:24" x14ac:dyDescent="0.35">
      <c r="B166" s="21">
        <v>128</v>
      </c>
      <c r="C166" s="21" t="s">
        <v>78</v>
      </c>
      <c r="D166" s="21" t="s">
        <v>209</v>
      </c>
      <c r="E166" s="21" t="s">
        <v>208</v>
      </c>
      <c r="F166" s="24">
        <v>27</v>
      </c>
      <c r="G166" s="4">
        <v>1050</v>
      </c>
      <c r="H166" s="4">
        <f t="shared" si="104"/>
        <v>28350</v>
      </c>
      <c r="I166" s="4">
        <v>1050</v>
      </c>
      <c r="J166" s="4">
        <f t="shared" si="105"/>
        <v>28350</v>
      </c>
      <c r="K166" s="4">
        <v>1050</v>
      </c>
      <c r="L166" s="4">
        <f t="shared" si="106"/>
        <v>28350</v>
      </c>
      <c r="M166" s="4">
        <v>1050</v>
      </c>
      <c r="N166" s="4">
        <f>M166*$F166</f>
        <v>28350</v>
      </c>
      <c r="O166" s="4">
        <v>1050</v>
      </c>
      <c r="P166" s="4">
        <f>O166*$F166</f>
        <v>28350</v>
      </c>
      <c r="Q166" s="4">
        <v>1050</v>
      </c>
      <c r="R166" s="4">
        <f>Q166*$F166</f>
        <v>28350</v>
      </c>
      <c r="S166" s="42">
        <v>1400</v>
      </c>
      <c r="T166" s="4">
        <f t="shared" si="104"/>
        <v>37800</v>
      </c>
      <c r="U166" s="53">
        <v>1150</v>
      </c>
      <c r="V166" s="4">
        <f t="shared" si="107"/>
        <v>31050</v>
      </c>
      <c r="W166" s="4">
        <v>983</v>
      </c>
      <c r="X166" s="4">
        <f t="shared" si="108"/>
        <v>26541</v>
      </c>
    </row>
    <row r="167" spans="2:24" x14ac:dyDescent="0.35">
      <c r="B167" s="21">
        <v>129</v>
      </c>
      <c r="C167" s="21">
        <v>2</v>
      </c>
      <c r="D167" s="21" t="s">
        <v>210</v>
      </c>
      <c r="E167" s="21" t="s">
        <v>0</v>
      </c>
      <c r="F167" s="24" t="s">
        <v>0</v>
      </c>
      <c r="G167" s="4"/>
      <c r="H167" s="34"/>
      <c r="I167" s="4"/>
      <c r="J167" s="40"/>
      <c r="K167" s="4"/>
      <c r="L167" s="40"/>
      <c r="M167" s="4"/>
      <c r="N167" s="37"/>
      <c r="O167" s="4"/>
      <c r="P167" s="40"/>
      <c r="Q167" s="4"/>
      <c r="R167" s="40"/>
      <c r="S167" s="4"/>
      <c r="T167" s="40"/>
      <c r="U167" s="4"/>
      <c r="V167" s="40"/>
      <c r="W167" s="4"/>
      <c r="X167" s="40"/>
    </row>
    <row r="168" spans="2:24" x14ac:dyDescent="0.35">
      <c r="B168" s="21">
        <v>130</v>
      </c>
      <c r="C168" s="21" t="s">
        <v>73</v>
      </c>
      <c r="D168" s="21" t="s">
        <v>207</v>
      </c>
      <c r="E168" s="21" t="s">
        <v>208</v>
      </c>
      <c r="F168" s="24">
        <v>35</v>
      </c>
      <c r="G168" s="4">
        <v>50</v>
      </c>
      <c r="H168" s="4">
        <f t="shared" ref="H168:T168" si="109">G168*$F168</f>
        <v>1750</v>
      </c>
      <c r="I168" s="4">
        <v>25</v>
      </c>
      <c r="J168" s="4">
        <f t="shared" ref="J168:J169" si="110">I168*$F168</f>
        <v>875</v>
      </c>
      <c r="K168" s="4">
        <v>25</v>
      </c>
      <c r="L168" s="4">
        <f t="shared" ref="L168:L169" si="111">K168*$F168</f>
        <v>875</v>
      </c>
      <c r="M168" s="4">
        <v>50</v>
      </c>
      <c r="N168" s="4">
        <f>M168*$F168</f>
        <v>1750</v>
      </c>
      <c r="O168" s="4">
        <v>50</v>
      </c>
      <c r="P168" s="4">
        <f>O168*$F168</f>
        <v>1750</v>
      </c>
      <c r="Q168" s="4">
        <v>50</v>
      </c>
      <c r="R168" s="4">
        <f>Q168*$F168</f>
        <v>1750</v>
      </c>
      <c r="S168" s="43">
        <v>300</v>
      </c>
      <c r="T168" s="4">
        <f t="shared" si="109"/>
        <v>10500</v>
      </c>
      <c r="U168" s="54">
        <v>150</v>
      </c>
      <c r="V168" s="4">
        <f t="shared" ref="V168:V169" si="112">U168*$F168</f>
        <v>5250</v>
      </c>
      <c r="W168" s="4">
        <v>129</v>
      </c>
      <c r="X168" s="4">
        <f t="shared" ref="X168:X169" si="113">W168*$F168</f>
        <v>4515</v>
      </c>
    </row>
    <row r="169" spans="2:24" x14ac:dyDescent="0.35">
      <c r="B169" s="21">
        <v>131</v>
      </c>
      <c r="C169" s="21" t="s">
        <v>78</v>
      </c>
      <c r="D169" s="21" t="s">
        <v>209</v>
      </c>
      <c r="E169" s="21" t="s">
        <v>208</v>
      </c>
      <c r="F169" s="24">
        <v>27</v>
      </c>
      <c r="G169" s="4">
        <v>50</v>
      </c>
      <c r="H169" s="4">
        <f t="shared" ref="H169:T169" si="114">G169*$F169</f>
        <v>1350</v>
      </c>
      <c r="I169" s="4">
        <v>25</v>
      </c>
      <c r="J169" s="4">
        <f t="shared" si="110"/>
        <v>675</v>
      </c>
      <c r="K169" s="4">
        <v>25</v>
      </c>
      <c r="L169" s="4">
        <f t="shared" si="111"/>
        <v>675</v>
      </c>
      <c r="M169" s="4">
        <v>100</v>
      </c>
      <c r="N169" s="4">
        <f>M169*$F169</f>
        <v>2700</v>
      </c>
      <c r="O169" s="4">
        <v>50</v>
      </c>
      <c r="P169" s="4">
        <f>O169*$F169</f>
        <v>1350</v>
      </c>
      <c r="Q169" s="4">
        <v>50</v>
      </c>
      <c r="R169" s="4">
        <f>Q169*$F169</f>
        <v>1350</v>
      </c>
      <c r="S169" s="42">
        <v>350</v>
      </c>
      <c r="T169" s="4">
        <f t="shared" si="114"/>
        <v>9450</v>
      </c>
      <c r="U169" s="53">
        <v>200</v>
      </c>
      <c r="V169" s="4">
        <f t="shared" si="112"/>
        <v>5400</v>
      </c>
      <c r="W169" s="4">
        <v>171</v>
      </c>
      <c r="X169" s="4">
        <f t="shared" si="113"/>
        <v>4617</v>
      </c>
    </row>
    <row r="170" spans="2:24" x14ac:dyDescent="0.35">
      <c r="B170" s="21">
        <v>132</v>
      </c>
      <c r="C170" s="21">
        <v>3</v>
      </c>
      <c r="D170" s="21" t="s">
        <v>211</v>
      </c>
      <c r="E170" s="21" t="s">
        <v>0</v>
      </c>
      <c r="F170" s="24" t="s">
        <v>0</v>
      </c>
      <c r="G170" s="4"/>
      <c r="H170" s="34"/>
      <c r="I170" s="4"/>
      <c r="J170" s="40"/>
      <c r="K170" s="4"/>
      <c r="L170" s="40"/>
      <c r="M170" s="4"/>
      <c r="N170" s="37"/>
      <c r="O170" s="4"/>
      <c r="P170" s="40"/>
      <c r="Q170" s="4"/>
      <c r="R170" s="40"/>
      <c r="S170" s="4"/>
      <c r="T170" s="40"/>
      <c r="U170" s="4"/>
      <c r="V170" s="40"/>
      <c r="W170" s="4"/>
      <c r="X170" s="40"/>
    </row>
    <row r="171" spans="2:24" x14ac:dyDescent="0.35">
      <c r="B171" s="21">
        <v>133</v>
      </c>
      <c r="C171" s="21" t="s">
        <v>76</v>
      </c>
      <c r="D171" s="21" t="s">
        <v>212</v>
      </c>
      <c r="E171" s="21" t="s">
        <v>213</v>
      </c>
      <c r="F171" s="24">
        <v>1</v>
      </c>
      <c r="G171" s="4">
        <v>6500</v>
      </c>
      <c r="H171" s="4">
        <f t="shared" ref="H171:T171" si="115">G171*$F171</f>
        <v>6500</v>
      </c>
      <c r="I171" s="4">
        <v>6500</v>
      </c>
      <c r="J171" s="4">
        <f t="shared" ref="J171" si="116">I171*$F171</f>
        <v>6500</v>
      </c>
      <c r="K171" s="4">
        <v>6500</v>
      </c>
      <c r="L171" s="4">
        <f t="shared" ref="L171" si="117">K171*$F171</f>
        <v>6500</v>
      </c>
      <c r="M171" s="4">
        <v>7250</v>
      </c>
      <c r="N171" s="4">
        <f>M171*$F171</f>
        <v>7250</v>
      </c>
      <c r="O171" s="4">
        <v>6500</v>
      </c>
      <c r="P171" s="4">
        <f>O171*$F171</f>
        <v>6500</v>
      </c>
      <c r="Q171" s="4">
        <v>6500</v>
      </c>
      <c r="R171" s="4">
        <f>Q171*$F171</f>
        <v>6500</v>
      </c>
      <c r="S171" s="42">
        <v>8500</v>
      </c>
      <c r="T171" s="4">
        <f t="shared" si="115"/>
        <v>8500</v>
      </c>
      <c r="U171" s="53">
        <v>7500</v>
      </c>
      <c r="V171" s="4">
        <f t="shared" ref="V171" si="118">U171*$F171</f>
        <v>7500</v>
      </c>
      <c r="W171" s="4">
        <v>6413</v>
      </c>
      <c r="X171" s="4">
        <f t="shared" ref="X171" si="119">W171*$F171</f>
        <v>6413</v>
      </c>
    </row>
    <row r="172" spans="2:24" x14ac:dyDescent="0.35">
      <c r="B172" s="21">
        <v>134</v>
      </c>
      <c r="C172" s="21">
        <v>4</v>
      </c>
      <c r="D172" s="21" t="s">
        <v>214</v>
      </c>
      <c r="E172" s="21" t="s">
        <v>0</v>
      </c>
      <c r="F172" s="24" t="s">
        <v>0</v>
      </c>
      <c r="G172" s="4"/>
      <c r="H172" s="34"/>
      <c r="I172" s="4"/>
      <c r="J172" s="40"/>
      <c r="K172" s="4"/>
      <c r="L172" s="40"/>
      <c r="M172" s="4"/>
      <c r="N172" s="37"/>
      <c r="O172" s="4"/>
      <c r="P172" s="40"/>
      <c r="Q172" s="4"/>
      <c r="R172" s="40"/>
      <c r="S172" s="4"/>
      <c r="T172" s="40"/>
      <c r="U172" s="4"/>
      <c r="V172" s="40"/>
      <c r="W172" s="4"/>
      <c r="X172" s="40"/>
    </row>
    <row r="173" spans="2:24" x14ac:dyDescent="0.35">
      <c r="B173" s="21">
        <v>135</v>
      </c>
      <c r="C173" s="21" t="s">
        <v>82</v>
      </c>
      <c r="D173" s="21" t="s">
        <v>212</v>
      </c>
      <c r="E173" s="21" t="s">
        <v>213</v>
      </c>
      <c r="F173" s="24">
        <v>1</v>
      </c>
      <c r="G173" s="4">
        <v>5500</v>
      </c>
      <c r="H173" s="4">
        <f t="shared" ref="H173:T173" si="120">G173*$F173</f>
        <v>5500</v>
      </c>
      <c r="I173" s="4">
        <v>5500</v>
      </c>
      <c r="J173" s="4">
        <f t="shared" ref="J173" si="121">I173*$F173</f>
        <v>5500</v>
      </c>
      <c r="K173" s="4">
        <v>5500</v>
      </c>
      <c r="L173" s="4">
        <f t="shared" ref="L173" si="122">K173*$F173</f>
        <v>5500</v>
      </c>
      <c r="M173" s="4">
        <v>6500</v>
      </c>
      <c r="N173" s="4">
        <f>M173*$F173</f>
        <v>6500</v>
      </c>
      <c r="O173" s="4">
        <v>5500</v>
      </c>
      <c r="P173" s="4">
        <f>O173*$F173</f>
        <v>5500</v>
      </c>
      <c r="Q173" s="4">
        <v>5500</v>
      </c>
      <c r="R173" s="4">
        <f>Q173*$F173</f>
        <v>5500</v>
      </c>
      <c r="S173" s="42">
        <v>7500</v>
      </c>
      <c r="T173" s="4">
        <f t="shared" si="120"/>
        <v>7500</v>
      </c>
      <c r="U173" s="53">
        <v>6500</v>
      </c>
      <c r="V173" s="4">
        <f t="shared" ref="V173" si="123">U173*$F173</f>
        <v>6500</v>
      </c>
      <c r="W173" s="4">
        <v>5558</v>
      </c>
      <c r="X173" s="4">
        <f t="shared" ref="X173" si="124">W173*$F173</f>
        <v>5558</v>
      </c>
    </row>
    <row r="174" spans="2:24" x14ac:dyDescent="0.35">
      <c r="B174" s="21">
        <v>136</v>
      </c>
      <c r="C174" s="21">
        <v>5</v>
      </c>
      <c r="D174" s="21" t="s">
        <v>215</v>
      </c>
      <c r="E174" s="21" t="s">
        <v>0</v>
      </c>
      <c r="F174" s="24" t="s">
        <v>0</v>
      </c>
      <c r="G174" s="4"/>
      <c r="H174" s="34"/>
      <c r="I174" s="4"/>
      <c r="J174" s="40"/>
      <c r="K174" s="4"/>
      <c r="L174" s="40"/>
      <c r="M174" s="4"/>
      <c r="N174" s="37"/>
      <c r="O174" s="4"/>
      <c r="P174" s="40"/>
      <c r="Q174" s="4"/>
      <c r="R174" s="40"/>
      <c r="S174" s="4"/>
      <c r="T174" s="40"/>
      <c r="U174" s="4"/>
      <c r="V174" s="40"/>
      <c r="W174" s="4"/>
      <c r="X174" s="40"/>
    </row>
    <row r="175" spans="2:24" x14ac:dyDescent="0.35">
      <c r="B175" s="21">
        <v>137</v>
      </c>
      <c r="C175" s="21" t="s">
        <v>73</v>
      </c>
      <c r="D175" s="21" t="s">
        <v>216</v>
      </c>
      <c r="E175" s="21" t="s">
        <v>213</v>
      </c>
      <c r="F175" s="24">
        <v>1</v>
      </c>
      <c r="G175" s="4">
        <v>5500</v>
      </c>
      <c r="H175" s="4">
        <f t="shared" ref="H175:T178" si="125">G175*$F175</f>
        <v>5500</v>
      </c>
      <c r="I175" s="4">
        <v>5500</v>
      </c>
      <c r="J175" s="4">
        <f t="shared" ref="J175:J178" si="126">I175*$F175</f>
        <v>5500</v>
      </c>
      <c r="K175" s="4">
        <v>5500</v>
      </c>
      <c r="L175" s="4">
        <f t="shared" ref="L175:L178" si="127">K175*$F175</f>
        <v>5500</v>
      </c>
      <c r="M175" s="4">
        <v>8500</v>
      </c>
      <c r="N175" s="4">
        <f>M175*$F175</f>
        <v>8500</v>
      </c>
      <c r="O175" s="4">
        <v>5500</v>
      </c>
      <c r="P175" s="4">
        <f>O175*$F175</f>
        <v>5500</v>
      </c>
      <c r="Q175" s="4">
        <v>5500</v>
      </c>
      <c r="R175" s="4">
        <f>Q175*$F175</f>
        <v>5500</v>
      </c>
      <c r="S175" s="42">
        <v>8900</v>
      </c>
      <c r="T175" s="4">
        <f t="shared" si="125"/>
        <v>8900</v>
      </c>
      <c r="U175" s="53">
        <v>7000</v>
      </c>
      <c r="V175" s="4">
        <f t="shared" ref="V175:V178" si="128">U175*$F175</f>
        <v>7000</v>
      </c>
      <c r="W175" s="4">
        <v>5985</v>
      </c>
      <c r="X175" s="4">
        <f t="shared" ref="X175:X178" si="129">W175*$F175</f>
        <v>5985</v>
      </c>
    </row>
    <row r="176" spans="2:24" x14ac:dyDescent="0.35">
      <c r="B176" s="21">
        <v>138</v>
      </c>
      <c r="C176" s="21" t="s">
        <v>217</v>
      </c>
      <c r="D176" s="21" t="s">
        <v>218</v>
      </c>
      <c r="E176" s="21" t="s">
        <v>213</v>
      </c>
      <c r="F176" s="24">
        <v>1</v>
      </c>
      <c r="G176" s="4">
        <v>1850</v>
      </c>
      <c r="H176" s="4">
        <f t="shared" si="125"/>
        <v>1850</v>
      </c>
      <c r="I176" s="4">
        <v>1650</v>
      </c>
      <c r="J176" s="4">
        <f t="shared" si="126"/>
        <v>1650</v>
      </c>
      <c r="K176" s="4">
        <v>1650</v>
      </c>
      <c r="L176" s="4">
        <f t="shared" si="127"/>
        <v>1650</v>
      </c>
      <c r="M176" s="4">
        <v>1650</v>
      </c>
      <c r="N176" s="4">
        <f>M176*$F176</f>
        <v>1650</v>
      </c>
      <c r="O176" s="4">
        <v>1650</v>
      </c>
      <c r="P176" s="4">
        <f>O176*$F176</f>
        <v>1650</v>
      </c>
      <c r="Q176" s="4">
        <v>1650</v>
      </c>
      <c r="R176" s="4">
        <f>Q176*$F176</f>
        <v>1650</v>
      </c>
      <c r="S176" s="42">
        <v>3950</v>
      </c>
      <c r="T176" s="4">
        <f t="shared" si="125"/>
        <v>3950</v>
      </c>
      <c r="U176" s="53">
        <v>2850</v>
      </c>
      <c r="V176" s="4">
        <f t="shared" si="128"/>
        <v>2850</v>
      </c>
      <c r="W176" s="4">
        <v>2437</v>
      </c>
      <c r="X176" s="4">
        <f t="shared" si="129"/>
        <v>2437</v>
      </c>
    </row>
    <row r="177" spans="2:24" x14ac:dyDescent="0.35">
      <c r="B177" s="21">
        <v>139</v>
      </c>
      <c r="C177" s="21" t="s">
        <v>219</v>
      </c>
      <c r="D177" s="21" t="s">
        <v>220</v>
      </c>
      <c r="E177" s="21" t="s">
        <v>213</v>
      </c>
      <c r="F177" s="24">
        <v>1</v>
      </c>
      <c r="G177" s="4">
        <v>1200</v>
      </c>
      <c r="H177" s="4">
        <f t="shared" si="125"/>
        <v>1200</v>
      </c>
      <c r="I177" s="4">
        <v>1200</v>
      </c>
      <c r="J177" s="4">
        <f t="shared" si="126"/>
        <v>1200</v>
      </c>
      <c r="K177" s="4">
        <v>1200</v>
      </c>
      <c r="L177" s="4">
        <f t="shared" si="127"/>
        <v>1200</v>
      </c>
      <c r="M177" s="4">
        <v>2450</v>
      </c>
      <c r="N177" s="4">
        <f>M177*$F177</f>
        <v>2450</v>
      </c>
      <c r="O177" s="4">
        <v>2050</v>
      </c>
      <c r="P177" s="4">
        <f>O177*$F177</f>
        <v>2050</v>
      </c>
      <c r="Q177" s="4">
        <v>2050</v>
      </c>
      <c r="R177" s="4">
        <f>Q177*$F177</f>
        <v>2050</v>
      </c>
      <c r="S177" s="42">
        <v>3950</v>
      </c>
      <c r="T177" s="4">
        <f t="shared" si="125"/>
        <v>3950</v>
      </c>
      <c r="U177" s="53">
        <v>2850</v>
      </c>
      <c r="V177" s="4">
        <f t="shared" si="128"/>
        <v>2850</v>
      </c>
      <c r="W177" s="4">
        <v>2437</v>
      </c>
      <c r="X177" s="4">
        <f t="shared" si="129"/>
        <v>2437</v>
      </c>
    </row>
    <row r="178" spans="2:24" x14ac:dyDescent="0.35">
      <c r="B178" s="21">
        <v>140</v>
      </c>
      <c r="C178" s="21" t="s">
        <v>221</v>
      </c>
      <c r="D178" s="21" t="s">
        <v>222</v>
      </c>
      <c r="E178" s="21" t="s">
        <v>213</v>
      </c>
      <c r="F178" s="24">
        <v>1</v>
      </c>
      <c r="G178" s="4">
        <v>6500</v>
      </c>
      <c r="H178" s="4">
        <f t="shared" si="125"/>
        <v>6500</v>
      </c>
      <c r="I178" s="4">
        <v>2850</v>
      </c>
      <c r="J178" s="4">
        <f t="shared" si="126"/>
        <v>2850</v>
      </c>
      <c r="K178" s="4">
        <v>2850</v>
      </c>
      <c r="L178" s="4">
        <f t="shared" si="127"/>
        <v>2850</v>
      </c>
      <c r="M178" s="4">
        <v>7500</v>
      </c>
      <c r="N178" s="4">
        <f>M178*$F178</f>
        <v>7500</v>
      </c>
      <c r="O178" s="4">
        <v>6500</v>
      </c>
      <c r="P178" s="4">
        <f>O178*$F178</f>
        <v>6500</v>
      </c>
      <c r="Q178" s="4">
        <v>4500</v>
      </c>
      <c r="R178" s="4">
        <f>Q178*$F178</f>
        <v>4500</v>
      </c>
      <c r="S178" s="42">
        <v>2850</v>
      </c>
      <c r="T178" s="4">
        <f t="shared" si="125"/>
        <v>2850</v>
      </c>
      <c r="U178" s="53">
        <v>2850</v>
      </c>
      <c r="V178" s="4">
        <f t="shared" si="128"/>
        <v>2850</v>
      </c>
      <c r="W178" s="4">
        <v>2437</v>
      </c>
      <c r="X178" s="4">
        <f t="shared" si="129"/>
        <v>2437</v>
      </c>
    </row>
    <row r="179" spans="2:24" x14ac:dyDescent="0.35">
      <c r="B179" s="21">
        <v>141</v>
      </c>
      <c r="C179" s="21">
        <v>6</v>
      </c>
      <c r="D179" s="21" t="s">
        <v>223</v>
      </c>
      <c r="E179" s="21" t="s">
        <v>0</v>
      </c>
      <c r="F179" s="24" t="s">
        <v>0</v>
      </c>
      <c r="G179" s="4"/>
      <c r="H179" s="34"/>
      <c r="I179" s="4"/>
      <c r="J179" s="40"/>
      <c r="K179" s="4"/>
      <c r="L179" s="40"/>
      <c r="M179" s="4"/>
      <c r="N179" s="37"/>
      <c r="O179" s="4"/>
      <c r="P179" s="40"/>
      <c r="Q179" s="4"/>
      <c r="R179" s="40"/>
      <c r="S179" s="4"/>
      <c r="T179" s="40"/>
      <c r="U179" s="4"/>
      <c r="V179" s="40"/>
      <c r="W179" s="4"/>
      <c r="X179" s="40"/>
    </row>
    <row r="180" spans="2:24" x14ac:dyDescent="0.35">
      <c r="B180" s="21">
        <v>142</v>
      </c>
      <c r="C180" s="21" t="s">
        <v>73</v>
      </c>
      <c r="D180" s="21" t="s">
        <v>224</v>
      </c>
      <c r="E180" s="21" t="s">
        <v>213</v>
      </c>
      <c r="F180" s="24">
        <v>10</v>
      </c>
      <c r="G180" s="4">
        <v>1650</v>
      </c>
      <c r="H180" s="4">
        <f t="shared" ref="H180:T181" si="130">G180*$F180</f>
        <v>16500</v>
      </c>
      <c r="I180" s="4">
        <v>1050</v>
      </c>
      <c r="J180" s="4">
        <f t="shared" ref="J180:J181" si="131">I180*$F180</f>
        <v>10500</v>
      </c>
      <c r="K180" s="4">
        <v>1050</v>
      </c>
      <c r="L180" s="4">
        <f t="shared" ref="L180:L181" si="132">K180*$F180</f>
        <v>10500</v>
      </c>
      <c r="M180" s="4">
        <v>950</v>
      </c>
      <c r="N180" s="4">
        <f>M180*$F180</f>
        <v>9500</v>
      </c>
      <c r="O180" s="4">
        <v>950</v>
      </c>
      <c r="P180" s="4">
        <f>O180*$F180</f>
        <v>9500</v>
      </c>
      <c r="Q180" s="4">
        <v>950</v>
      </c>
      <c r="R180" s="4">
        <f>Q180*$F180</f>
        <v>9500</v>
      </c>
      <c r="S180" s="42">
        <v>1900</v>
      </c>
      <c r="T180" s="4">
        <f t="shared" si="130"/>
        <v>19000</v>
      </c>
      <c r="U180" s="53">
        <v>1050</v>
      </c>
      <c r="V180" s="4">
        <f t="shared" ref="V180:V181" si="133">U180*$F180</f>
        <v>10500</v>
      </c>
      <c r="W180" s="4">
        <v>895</v>
      </c>
      <c r="X180" s="4">
        <f t="shared" ref="X180:X181" si="134">W180*$F180</f>
        <v>8950</v>
      </c>
    </row>
    <row r="181" spans="2:24" x14ac:dyDescent="0.35">
      <c r="B181" s="21">
        <v>143</v>
      </c>
      <c r="C181" s="21" t="s">
        <v>76</v>
      </c>
      <c r="D181" s="21" t="s">
        <v>225</v>
      </c>
      <c r="E181" s="21" t="s">
        <v>213</v>
      </c>
      <c r="F181" s="24">
        <v>0</v>
      </c>
      <c r="G181" s="4"/>
      <c r="H181" s="4">
        <f t="shared" si="130"/>
        <v>0</v>
      </c>
      <c r="I181" s="4"/>
      <c r="J181" s="4">
        <f t="shared" si="131"/>
        <v>0</v>
      </c>
      <c r="K181" s="4">
        <v>0</v>
      </c>
      <c r="L181" s="4">
        <f t="shared" si="132"/>
        <v>0</v>
      </c>
      <c r="M181" s="4">
        <v>1050</v>
      </c>
      <c r="N181" s="4">
        <f>M181*$F181</f>
        <v>0</v>
      </c>
      <c r="O181" s="4"/>
      <c r="P181" s="4">
        <f>O181*$F181</f>
        <v>0</v>
      </c>
      <c r="Q181" s="4">
        <v>1150</v>
      </c>
      <c r="R181" s="4">
        <f>Q181*$F181</f>
        <v>0</v>
      </c>
      <c r="S181" s="42"/>
      <c r="T181" s="4">
        <f t="shared" si="130"/>
        <v>0</v>
      </c>
      <c r="U181" s="53"/>
      <c r="V181" s="4">
        <f t="shared" si="133"/>
        <v>0</v>
      </c>
      <c r="W181" s="4">
        <v>0</v>
      </c>
      <c r="X181" s="4">
        <f t="shared" si="134"/>
        <v>0</v>
      </c>
    </row>
    <row r="182" spans="2:24" x14ac:dyDescent="0.35">
      <c r="B182" s="21">
        <v>144</v>
      </c>
      <c r="C182" s="21">
        <v>7</v>
      </c>
      <c r="D182" s="21" t="s">
        <v>226</v>
      </c>
      <c r="E182" s="21" t="s">
        <v>0</v>
      </c>
      <c r="F182" s="24" t="s">
        <v>0</v>
      </c>
      <c r="G182" s="4"/>
      <c r="H182" s="34"/>
      <c r="I182" s="4"/>
      <c r="J182" s="40"/>
      <c r="K182" s="4"/>
      <c r="L182" s="40"/>
      <c r="M182" s="4"/>
      <c r="N182" s="37"/>
      <c r="O182" s="4"/>
      <c r="P182" s="40"/>
      <c r="Q182" s="4"/>
      <c r="R182" s="40"/>
      <c r="S182" s="4"/>
      <c r="T182" s="40"/>
      <c r="U182" s="4"/>
      <c r="V182" s="40"/>
      <c r="W182" s="4"/>
      <c r="X182" s="40"/>
    </row>
    <row r="183" spans="2:24" x14ac:dyDescent="0.35">
      <c r="B183" s="21">
        <v>145</v>
      </c>
      <c r="C183" s="21" t="s">
        <v>73</v>
      </c>
      <c r="D183" s="21" t="s">
        <v>224</v>
      </c>
      <c r="E183" s="21" t="s">
        <v>213</v>
      </c>
      <c r="F183" s="24">
        <v>10</v>
      </c>
      <c r="G183" s="4">
        <v>1850</v>
      </c>
      <c r="H183" s="4">
        <f t="shared" ref="H183:T183" si="135">G183*$F183</f>
        <v>18500</v>
      </c>
      <c r="I183" s="4">
        <v>1250</v>
      </c>
      <c r="J183" s="4">
        <f t="shared" ref="J183" si="136">I183*$F183</f>
        <v>12500</v>
      </c>
      <c r="K183" s="4">
        <v>1250</v>
      </c>
      <c r="L183" s="4">
        <f t="shared" ref="L183" si="137">K183*$F183</f>
        <v>12500</v>
      </c>
      <c r="M183" s="4">
        <v>1150</v>
      </c>
      <c r="N183" s="4">
        <f>M183*$F183</f>
        <v>11500</v>
      </c>
      <c r="O183" s="4">
        <v>1150</v>
      </c>
      <c r="P183" s="4">
        <f>O183*$F183</f>
        <v>11500</v>
      </c>
      <c r="Q183" s="4">
        <v>1050</v>
      </c>
      <c r="R183" s="4">
        <f>Q183*$F183</f>
        <v>10500</v>
      </c>
      <c r="S183" s="42">
        <v>1850</v>
      </c>
      <c r="T183" s="4">
        <f t="shared" si="135"/>
        <v>18500</v>
      </c>
      <c r="U183" s="53">
        <v>1350</v>
      </c>
      <c r="V183" s="4">
        <f t="shared" ref="V183" si="138">U183*$F183</f>
        <v>13500</v>
      </c>
      <c r="W183" s="4">
        <v>1140</v>
      </c>
      <c r="X183" s="4">
        <f t="shared" ref="X183" si="139">W183*$F183</f>
        <v>11400</v>
      </c>
    </row>
    <row r="184" spans="2:24" x14ac:dyDescent="0.35">
      <c r="B184" s="21">
        <v>146</v>
      </c>
      <c r="C184" s="21">
        <v>8</v>
      </c>
      <c r="D184" s="21" t="s">
        <v>227</v>
      </c>
      <c r="E184" s="21" t="s">
        <v>0</v>
      </c>
      <c r="F184" s="24" t="s">
        <v>0</v>
      </c>
      <c r="G184" s="4"/>
      <c r="H184" s="34"/>
      <c r="I184" s="4"/>
      <c r="J184" s="40"/>
      <c r="K184" s="4"/>
      <c r="L184" s="40"/>
      <c r="M184" s="4"/>
      <c r="N184" s="37"/>
      <c r="O184" s="4"/>
      <c r="P184" s="40"/>
      <c r="Q184" s="4"/>
      <c r="R184" s="40"/>
      <c r="S184" s="4"/>
      <c r="T184" s="40"/>
      <c r="U184" s="4"/>
      <c r="V184" s="40"/>
      <c r="W184" s="4"/>
      <c r="X184" s="40"/>
    </row>
    <row r="185" spans="2:24" x14ac:dyDescent="0.35">
      <c r="B185" s="21">
        <v>147</v>
      </c>
      <c r="C185" s="21" t="s">
        <v>73</v>
      </c>
      <c r="D185" s="21" t="s">
        <v>228</v>
      </c>
      <c r="E185" s="21" t="s">
        <v>213</v>
      </c>
      <c r="F185" s="24">
        <v>20</v>
      </c>
      <c r="G185" s="4">
        <v>2250</v>
      </c>
      <c r="H185" s="4">
        <f t="shared" ref="H185:T186" si="140">G185*$F185</f>
        <v>45000</v>
      </c>
      <c r="I185" s="4">
        <v>2100</v>
      </c>
      <c r="J185" s="4">
        <f t="shared" ref="J185:J186" si="141">I185*$F185</f>
        <v>42000</v>
      </c>
      <c r="K185" s="4">
        <v>2100</v>
      </c>
      <c r="L185" s="4">
        <f t="shared" ref="L185:L186" si="142">K185*$F185</f>
        <v>42000</v>
      </c>
      <c r="M185" s="4">
        <v>2450</v>
      </c>
      <c r="N185" s="4">
        <f>M185*$F185</f>
        <v>49000</v>
      </c>
      <c r="O185" s="4">
        <v>2100</v>
      </c>
      <c r="P185" s="4">
        <f>O185*$F185</f>
        <v>42000</v>
      </c>
      <c r="Q185" s="4">
        <v>2250</v>
      </c>
      <c r="R185" s="4">
        <f>Q185*$F185</f>
        <v>45000</v>
      </c>
      <c r="S185" s="44">
        <v>2100</v>
      </c>
      <c r="T185" s="4">
        <f t="shared" si="140"/>
        <v>42000</v>
      </c>
      <c r="U185" s="55">
        <v>2100</v>
      </c>
      <c r="V185" s="4">
        <f t="shared" ref="V185:V186" si="143">U185*$F185</f>
        <v>42000</v>
      </c>
      <c r="W185" s="4">
        <v>1772</v>
      </c>
      <c r="X185" s="4">
        <f t="shared" ref="X185:X186" si="144">W185*$F185</f>
        <v>35440</v>
      </c>
    </row>
    <row r="186" spans="2:24" x14ac:dyDescent="0.35">
      <c r="B186" s="21">
        <v>148</v>
      </c>
      <c r="C186" s="21">
        <v>9</v>
      </c>
      <c r="D186" s="21" t="s">
        <v>229</v>
      </c>
      <c r="E186" s="21" t="s">
        <v>213</v>
      </c>
      <c r="F186" s="24">
        <v>1</v>
      </c>
      <c r="G186" s="4">
        <v>1050</v>
      </c>
      <c r="H186" s="4">
        <f t="shared" si="140"/>
        <v>1050</v>
      </c>
      <c r="I186" s="4">
        <v>1050</v>
      </c>
      <c r="J186" s="4">
        <f t="shared" si="141"/>
        <v>1050</v>
      </c>
      <c r="K186" s="4">
        <v>1050</v>
      </c>
      <c r="L186" s="4">
        <f t="shared" si="142"/>
        <v>1050</v>
      </c>
      <c r="M186" s="4">
        <v>1850</v>
      </c>
      <c r="N186" s="4">
        <f>M186*$F186</f>
        <v>1850</v>
      </c>
      <c r="O186" s="4">
        <v>1050</v>
      </c>
      <c r="P186" s="4">
        <f>O186*$F186</f>
        <v>1050</v>
      </c>
      <c r="Q186" s="4">
        <v>1050</v>
      </c>
      <c r="R186" s="4">
        <f>Q186*$F186</f>
        <v>1050</v>
      </c>
      <c r="S186" s="45">
        <v>3850</v>
      </c>
      <c r="T186" s="4">
        <f t="shared" si="140"/>
        <v>3850</v>
      </c>
      <c r="U186" s="56">
        <v>2150</v>
      </c>
      <c r="V186" s="4">
        <f t="shared" si="143"/>
        <v>2150</v>
      </c>
      <c r="W186" s="4">
        <v>1840</v>
      </c>
      <c r="X186" s="4">
        <f t="shared" si="144"/>
        <v>1840</v>
      </c>
    </row>
    <row r="187" spans="2:24" x14ac:dyDescent="0.35">
      <c r="B187" s="22">
        <v>5</v>
      </c>
      <c r="C187" s="22" t="s">
        <v>0</v>
      </c>
      <c r="D187" s="22" t="s">
        <v>230</v>
      </c>
      <c r="E187" s="22" t="s">
        <v>2</v>
      </c>
      <c r="F187" s="23">
        <v>1</v>
      </c>
      <c r="G187" s="33"/>
      <c r="H187" s="33">
        <f>SUM(H188:H192)</f>
        <v>40600</v>
      </c>
      <c r="I187" s="39"/>
      <c r="J187" s="39">
        <f>SUM(J188:J192)</f>
        <v>31525</v>
      </c>
      <c r="K187" s="39"/>
      <c r="L187" s="39">
        <v>30000</v>
      </c>
      <c r="M187" s="36"/>
      <c r="N187" s="36">
        <f>SUM(N188:N192)</f>
        <v>31525</v>
      </c>
      <c r="O187" s="39"/>
      <c r="P187" s="39">
        <f>SUM(P188:P192)</f>
        <v>31525</v>
      </c>
      <c r="Q187" s="39"/>
      <c r="R187" s="39">
        <v>30525</v>
      </c>
      <c r="S187" s="30"/>
      <c r="T187" s="39">
        <f>SUM(T188:T192)</f>
        <v>55325</v>
      </c>
      <c r="U187" s="30"/>
      <c r="V187" s="39">
        <f>SUM(V188:V192)</f>
        <v>42125</v>
      </c>
      <c r="W187" s="39"/>
      <c r="X187" s="39">
        <f>SUM(X188:X192)</f>
        <v>37000</v>
      </c>
    </row>
    <row r="188" spans="2:24" x14ac:dyDescent="0.35">
      <c r="B188" s="21">
        <v>149</v>
      </c>
      <c r="C188" s="21">
        <v>6</v>
      </c>
      <c r="D188" s="21" t="s">
        <v>231</v>
      </c>
      <c r="E188" s="21" t="s">
        <v>232</v>
      </c>
      <c r="F188" s="24">
        <v>3</v>
      </c>
      <c r="G188" s="4">
        <v>6200</v>
      </c>
      <c r="H188" s="4">
        <f t="shared" ref="H188:T188" si="145">G188*$F188</f>
        <v>18600</v>
      </c>
      <c r="I188" s="4">
        <v>4650</v>
      </c>
      <c r="J188" s="4">
        <f t="shared" ref="J188" si="146">I188*$F188</f>
        <v>13950</v>
      </c>
      <c r="K188" s="4">
        <v>4650</v>
      </c>
      <c r="L188" s="4">
        <f t="shared" ref="L188" si="147">K188*$F188</f>
        <v>13950</v>
      </c>
      <c r="M188" s="4">
        <v>4650</v>
      </c>
      <c r="N188" s="4">
        <f>M188*$F188</f>
        <v>13950</v>
      </c>
      <c r="O188" s="57">
        <v>4650</v>
      </c>
      <c r="P188" s="4">
        <f>O188*$F188</f>
        <v>13950</v>
      </c>
      <c r="Q188" s="4">
        <v>4650</v>
      </c>
      <c r="R188" s="4">
        <f>Q188*$F188</f>
        <v>13950</v>
      </c>
      <c r="S188" s="46">
        <v>8000</v>
      </c>
      <c r="T188" s="4">
        <f t="shared" si="145"/>
        <v>24000</v>
      </c>
      <c r="U188" s="57">
        <v>6500</v>
      </c>
      <c r="V188" s="4">
        <f t="shared" ref="V188" si="148">U188*$F188</f>
        <v>19500</v>
      </c>
      <c r="W188" s="4">
        <v>5720</v>
      </c>
      <c r="X188" s="4">
        <f t="shared" ref="X188" si="149">W188*$F188</f>
        <v>17160</v>
      </c>
    </row>
    <row r="189" spans="2:24" x14ac:dyDescent="0.35">
      <c r="B189" s="21">
        <v>150</v>
      </c>
      <c r="C189" s="21" t="s">
        <v>0</v>
      </c>
      <c r="D189" s="21" t="s">
        <v>233</v>
      </c>
      <c r="E189" s="21" t="s">
        <v>0</v>
      </c>
      <c r="F189" s="24" t="s">
        <v>0</v>
      </c>
      <c r="G189" s="4"/>
      <c r="H189" s="34"/>
      <c r="I189" s="4"/>
      <c r="J189" s="40"/>
      <c r="K189" s="4"/>
      <c r="L189" s="40"/>
      <c r="M189" s="4"/>
      <c r="N189" s="37"/>
      <c r="O189" s="4"/>
      <c r="P189" s="40"/>
      <c r="Q189" s="4"/>
      <c r="R189" s="40"/>
      <c r="S189" s="46"/>
      <c r="T189" s="40"/>
      <c r="U189" s="57"/>
      <c r="V189" s="40"/>
      <c r="W189" s="4"/>
      <c r="X189" s="40"/>
    </row>
    <row r="190" spans="2:24" x14ac:dyDescent="0.35">
      <c r="B190" s="21">
        <v>151</v>
      </c>
      <c r="C190" s="21">
        <v>7</v>
      </c>
      <c r="D190" s="21" t="s">
        <v>234</v>
      </c>
      <c r="E190" s="21" t="s">
        <v>232</v>
      </c>
      <c r="F190" s="24">
        <v>3</v>
      </c>
      <c r="G190" s="4">
        <v>6000</v>
      </c>
      <c r="H190" s="4">
        <f t="shared" ref="H190:T190" si="150">G190*$F190</f>
        <v>18000</v>
      </c>
      <c r="I190" s="4">
        <v>4650</v>
      </c>
      <c r="J190" s="4">
        <f t="shared" ref="J190" si="151">I190*$F190</f>
        <v>13950</v>
      </c>
      <c r="K190" s="4">
        <v>4650</v>
      </c>
      <c r="L190" s="4">
        <f t="shared" ref="L190" si="152">K190*$F190</f>
        <v>13950</v>
      </c>
      <c r="M190" s="4">
        <v>4650</v>
      </c>
      <c r="N190" s="4">
        <f>M190*$F190</f>
        <v>13950</v>
      </c>
      <c r="O190" s="57">
        <v>4650</v>
      </c>
      <c r="P190" s="4">
        <f>O190*$F190</f>
        <v>13950</v>
      </c>
      <c r="Q190" s="4">
        <v>4650</v>
      </c>
      <c r="R190" s="4">
        <f>Q190*$F190</f>
        <v>13950</v>
      </c>
      <c r="S190" s="46">
        <v>8150</v>
      </c>
      <c r="T190" s="4">
        <f t="shared" si="150"/>
        <v>24450</v>
      </c>
      <c r="U190" s="57">
        <v>6000</v>
      </c>
      <c r="V190" s="4">
        <f t="shared" ref="V190" si="153">U190*$F190</f>
        <v>18000</v>
      </c>
      <c r="W190" s="4">
        <v>5280</v>
      </c>
      <c r="X190" s="4">
        <f t="shared" ref="X190" si="154">W190*$F190</f>
        <v>15840</v>
      </c>
    </row>
    <row r="191" spans="2:24" x14ac:dyDescent="0.35">
      <c r="B191" s="21">
        <v>152</v>
      </c>
      <c r="C191" s="21" t="s">
        <v>0</v>
      </c>
      <c r="D191" s="21" t="s">
        <v>235</v>
      </c>
      <c r="E191" s="21" t="s">
        <v>0</v>
      </c>
      <c r="F191" s="24" t="s">
        <v>0</v>
      </c>
      <c r="G191" s="4"/>
      <c r="H191" s="34"/>
      <c r="I191" s="4"/>
      <c r="J191" s="40"/>
      <c r="K191" s="4"/>
      <c r="L191" s="40"/>
      <c r="M191" s="4"/>
      <c r="N191" s="37"/>
      <c r="O191" s="4"/>
      <c r="P191" s="40"/>
      <c r="Q191" s="4"/>
      <c r="R191" s="40"/>
      <c r="S191" s="4"/>
      <c r="T191" s="40"/>
      <c r="U191" s="4"/>
      <c r="V191" s="40"/>
      <c r="W191" s="4"/>
      <c r="X191" s="40"/>
    </row>
    <row r="192" spans="2:24" x14ac:dyDescent="0.35">
      <c r="B192" s="21">
        <v>153</v>
      </c>
      <c r="C192" s="21" t="s">
        <v>0</v>
      </c>
      <c r="D192" s="21" t="s">
        <v>235</v>
      </c>
      <c r="E192" s="21" t="s">
        <v>236</v>
      </c>
      <c r="F192" s="24">
        <v>25</v>
      </c>
      <c r="G192" s="4">
        <v>160</v>
      </c>
      <c r="H192" s="4">
        <f t="shared" ref="H192:T192" si="155">G192*$F192</f>
        <v>4000</v>
      </c>
      <c r="I192" s="4">
        <v>145</v>
      </c>
      <c r="J192" s="4">
        <f t="shared" ref="J192" si="156">I192*$F192</f>
        <v>3625</v>
      </c>
      <c r="K192" s="4">
        <v>145</v>
      </c>
      <c r="L192" s="4">
        <f t="shared" ref="L192" si="157">K192*$F192</f>
        <v>3625</v>
      </c>
      <c r="M192" s="4">
        <v>145</v>
      </c>
      <c r="N192" s="4">
        <f>M192*$F192</f>
        <v>3625</v>
      </c>
      <c r="O192" s="57">
        <v>145</v>
      </c>
      <c r="P192" s="4">
        <f>O192*$F192</f>
        <v>3625</v>
      </c>
      <c r="Q192" s="4">
        <v>145</v>
      </c>
      <c r="R192" s="4">
        <f>Q192*$F192</f>
        <v>3625</v>
      </c>
      <c r="S192" s="46">
        <v>275</v>
      </c>
      <c r="T192" s="4">
        <f t="shared" si="155"/>
        <v>6875</v>
      </c>
      <c r="U192" s="57">
        <v>185</v>
      </c>
      <c r="V192" s="4">
        <f t="shared" ref="V192" si="158">U192*$F192</f>
        <v>4625</v>
      </c>
      <c r="W192" s="4">
        <v>160</v>
      </c>
      <c r="X192" s="4">
        <f t="shared" ref="X192" si="159">W192*$F192</f>
        <v>4000</v>
      </c>
    </row>
  </sheetData>
  <mergeCells count="9">
    <mergeCell ref="W1:X1"/>
    <mergeCell ref="O1:P1"/>
    <mergeCell ref="G1:H1"/>
    <mergeCell ref="S1:T1"/>
    <mergeCell ref="M1:N1"/>
    <mergeCell ref="I1:J1"/>
    <mergeCell ref="U1:V1"/>
    <mergeCell ref="K1:L1"/>
    <mergeCell ref="Q1:R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49"/>
  <sheetViews>
    <sheetView showGridLines="0" zoomScale="70" workbookViewId="0">
      <pane xSplit="5" ySplit="4" topLeftCell="K5" activePane="bottomRight" state="frozen"/>
      <selection pane="topRight" activeCell="F1" sqref="F1"/>
      <selection pane="bottomLeft" activeCell="A5" sqref="A5"/>
      <selection pane="bottomRight" activeCell="V3" sqref="V3:W3"/>
    </sheetView>
  </sheetViews>
  <sheetFormatPr defaultRowHeight="14.5" x14ac:dyDescent="0.35"/>
  <cols>
    <col min="3" max="3" width="54.54296875" customWidth="1"/>
    <col min="6" max="6" width="11" bestFit="1" customWidth="1"/>
    <col min="7" max="7" width="11.453125" bestFit="1" customWidth="1"/>
    <col min="8" max="8" width="11" style="48" bestFit="1" customWidth="1"/>
    <col min="9" max="9" width="11.453125" style="48" bestFit="1" customWidth="1"/>
    <col min="10" max="10" width="11" style="48" bestFit="1" customWidth="1"/>
    <col min="11" max="11" width="11.453125" style="48" bestFit="1" customWidth="1"/>
    <col min="12" max="12" width="11" bestFit="1" customWidth="1"/>
    <col min="13" max="13" width="11.26953125" bestFit="1" customWidth="1"/>
    <col min="14" max="14" width="9.1796875" style="48"/>
    <col min="15" max="15" width="11.26953125" style="48" bestFit="1" customWidth="1"/>
    <col min="16" max="16" width="11" style="48" bestFit="1" customWidth="1"/>
    <col min="17" max="17" width="11.453125" style="48" bestFit="1" customWidth="1"/>
    <col min="19" max="19" width="11.26953125" bestFit="1" customWidth="1"/>
    <col min="20" max="20" width="9.1796875" style="48"/>
    <col min="21" max="21" width="11.26953125" style="48" bestFit="1" customWidth="1"/>
    <col min="22" max="22" width="11" style="48" bestFit="1" customWidth="1"/>
    <col min="23" max="23" width="11.453125" style="48" bestFit="1" customWidth="1"/>
  </cols>
  <sheetData>
    <row r="2" spans="2:23" ht="15.5" x14ac:dyDescent="0.35">
      <c r="B2" s="28"/>
      <c r="C2" s="28"/>
      <c r="D2" s="28"/>
      <c r="E2" s="28"/>
      <c r="F2" s="28"/>
      <c r="G2" s="31">
        <f>SUM(G5,G23)</f>
        <v>259900</v>
      </c>
      <c r="H2" s="58"/>
      <c r="I2" s="59">
        <f>SUM(I5,I23)</f>
        <v>218100</v>
      </c>
      <c r="J2" s="58"/>
      <c r="K2" s="59">
        <f>SUM(K5,K23)</f>
        <v>203000</v>
      </c>
      <c r="L2" s="47"/>
      <c r="M2" s="31">
        <f>SUM(M5,M23)</f>
        <v>391400</v>
      </c>
      <c r="N2" s="47"/>
      <c r="O2" s="59">
        <f>SUM(O5,O23)</f>
        <v>227550</v>
      </c>
      <c r="P2" s="58"/>
      <c r="Q2" s="59">
        <f>SUM(Q5,Q23)</f>
        <v>217550</v>
      </c>
      <c r="R2" s="35"/>
      <c r="S2" s="26">
        <f>SUM(S5,S23)</f>
        <v>278750</v>
      </c>
      <c r="T2" s="60"/>
      <c r="U2" s="61">
        <f>SUM(U5,U23)</f>
        <v>238900</v>
      </c>
      <c r="V2" s="58"/>
      <c r="W2" s="59">
        <f>SUM(W5,W23)</f>
        <v>205000</v>
      </c>
    </row>
    <row r="3" spans="2:23" x14ac:dyDescent="0.35">
      <c r="B3" s="25"/>
      <c r="C3" s="27" t="s">
        <v>237</v>
      </c>
      <c r="D3" s="75"/>
      <c r="E3" s="75"/>
      <c r="F3" s="72" t="s">
        <v>262</v>
      </c>
      <c r="G3" s="72"/>
      <c r="H3" s="72" t="s">
        <v>261</v>
      </c>
      <c r="I3" s="72"/>
      <c r="J3" s="72" t="s">
        <v>271</v>
      </c>
      <c r="K3" s="72"/>
      <c r="L3" s="74" t="s">
        <v>265</v>
      </c>
      <c r="M3" s="74"/>
      <c r="N3" s="74" t="s">
        <v>266</v>
      </c>
      <c r="O3" s="74"/>
      <c r="P3" s="72" t="s">
        <v>269</v>
      </c>
      <c r="Q3" s="72"/>
      <c r="R3" s="73" t="s">
        <v>263</v>
      </c>
      <c r="S3" s="73"/>
      <c r="T3" s="73" t="s">
        <v>264</v>
      </c>
      <c r="U3" s="73"/>
      <c r="V3" s="72" t="s">
        <v>268</v>
      </c>
      <c r="W3" s="72"/>
    </row>
    <row r="4" spans="2:23" x14ac:dyDescent="0.35">
      <c r="B4" s="8" t="s">
        <v>238</v>
      </c>
      <c r="C4" s="8" t="s">
        <v>239</v>
      </c>
      <c r="D4" s="8" t="s">
        <v>240</v>
      </c>
      <c r="E4" s="8" t="s">
        <v>241</v>
      </c>
      <c r="F4" s="8" t="s">
        <v>203</v>
      </c>
      <c r="G4" s="8" t="s">
        <v>204</v>
      </c>
      <c r="H4" s="49" t="s">
        <v>203</v>
      </c>
      <c r="I4" s="49" t="s">
        <v>204</v>
      </c>
      <c r="J4" s="49" t="s">
        <v>203</v>
      </c>
      <c r="K4" s="49" t="s">
        <v>204</v>
      </c>
      <c r="L4" s="38" t="s">
        <v>203</v>
      </c>
      <c r="M4" s="38" t="s">
        <v>204</v>
      </c>
      <c r="N4" s="38" t="s">
        <v>203</v>
      </c>
      <c r="O4" s="38" t="s">
        <v>204</v>
      </c>
      <c r="P4" s="49" t="s">
        <v>203</v>
      </c>
      <c r="Q4" s="49" t="s">
        <v>204</v>
      </c>
      <c r="R4" s="19" t="s">
        <v>203</v>
      </c>
      <c r="S4" s="19" t="s">
        <v>204</v>
      </c>
      <c r="T4" s="50" t="s">
        <v>203</v>
      </c>
      <c r="U4" s="50" t="s">
        <v>204</v>
      </c>
      <c r="V4" s="49" t="s">
        <v>203</v>
      </c>
      <c r="W4" s="49" t="s">
        <v>204</v>
      </c>
    </row>
    <row r="5" spans="2:23" x14ac:dyDescent="0.35">
      <c r="B5" s="1">
        <v>1</v>
      </c>
      <c r="C5" s="1" t="s">
        <v>242</v>
      </c>
      <c r="D5" s="1" t="s">
        <v>2</v>
      </c>
      <c r="E5" s="2">
        <v>1</v>
      </c>
      <c r="F5" s="30"/>
      <c r="G5" s="30">
        <f>SUM(G6:G22)</f>
        <v>110300</v>
      </c>
      <c r="H5" s="30"/>
      <c r="I5" s="30">
        <f>SUM(I6:I22)</f>
        <v>92250</v>
      </c>
      <c r="J5" s="30"/>
      <c r="K5" s="30">
        <v>88000</v>
      </c>
      <c r="L5" s="39"/>
      <c r="M5" s="30">
        <f>SUM(M6:M22)</f>
        <v>233200</v>
      </c>
      <c r="N5" s="39"/>
      <c r="O5" s="30">
        <f>SUM(O6:O22)</f>
        <v>92400</v>
      </c>
      <c r="P5" s="30"/>
      <c r="Q5" s="30">
        <f>SUM(Q6:Q22)</f>
        <v>92400</v>
      </c>
      <c r="R5" s="30"/>
      <c r="S5" s="30">
        <f>SUM(S6:S22)</f>
        <v>112400</v>
      </c>
      <c r="T5" s="30"/>
      <c r="U5" s="30">
        <f>SUM(U6:U22)</f>
        <v>99300</v>
      </c>
      <c r="V5" s="30"/>
      <c r="W5" s="30">
        <f>SUM(W6:W22)</f>
        <v>85000</v>
      </c>
    </row>
    <row r="6" spans="2:23" x14ac:dyDescent="0.35">
      <c r="B6" s="3">
        <v>1</v>
      </c>
      <c r="C6" s="3" t="s">
        <v>243</v>
      </c>
      <c r="D6" s="3" t="s">
        <v>0</v>
      </c>
      <c r="E6" s="4" t="s">
        <v>0</v>
      </c>
      <c r="F6" s="4"/>
      <c r="G6" s="4"/>
      <c r="H6" s="4"/>
      <c r="I6" s="4"/>
      <c r="J6" s="4"/>
      <c r="K6" s="4"/>
      <c r="L6" s="40"/>
      <c r="M6" s="4"/>
      <c r="N6" s="40"/>
      <c r="O6" s="4"/>
      <c r="P6" s="4"/>
      <c r="Q6" s="4"/>
      <c r="R6" s="4"/>
      <c r="S6" s="4"/>
      <c r="T6" s="4"/>
      <c r="U6" s="4"/>
      <c r="V6" s="4"/>
      <c r="W6" s="4"/>
    </row>
    <row r="7" spans="2:23" x14ac:dyDescent="0.35">
      <c r="B7" s="3">
        <v>2</v>
      </c>
      <c r="C7" s="3" t="s">
        <v>244</v>
      </c>
      <c r="D7" s="3" t="s">
        <v>10</v>
      </c>
      <c r="E7" s="4">
        <v>2</v>
      </c>
      <c r="F7" s="29">
        <v>550</v>
      </c>
      <c r="G7" s="29">
        <f>F7*$E7</f>
        <v>1100</v>
      </c>
      <c r="H7" s="29">
        <v>250</v>
      </c>
      <c r="I7" s="29">
        <f>H7*$E7</f>
        <v>500</v>
      </c>
      <c r="J7" s="29">
        <v>250</v>
      </c>
      <c r="K7" s="29">
        <f>J7*$E7</f>
        <v>500</v>
      </c>
      <c r="L7" s="41">
        <v>250</v>
      </c>
      <c r="M7" s="29">
        <f>L7*$E7</f>
        <v>500</v>
      </c>
      <c r="N7" s="41">
        <v>250</v>
      </c>
      <c r="O7" s="29">
        <f>N7*$E7</f>
        <v>500</v>
      </c>
      <c r="P7" s="29">
        <v>250</v>
      </c>
      <c r="Q7" s="29">
        <f>P7*$E7</f>
        <v>500</v>
      </c>
      <c r="R7" s="29">
        <v>350</v>
      </c>
      <c r="S7" s="29">
        <f>R7*$E7</f>
        <v>700</v>
      </c>
      <c r="T7" s="29">
        <v>300</v>
      </c>
      <c r="U7" s="29">
        <f>T7*$E7</f>
        <v>600</v>
      </c>
      <c r="V7" s="29">
        <v>258</v>
      </c>
      <c r="W7" s="29">
        <f>V7*$E7</f>
        <v>516</v>
      </c>
    </row>
    <row r="8" spans="2:23" x14ac:dyDescent="0.35">
      <c r="B8" s="3">
        <v>3</v>
      </c>
      <c r="C8" s="3" t="s">
        <v>245</v>
      </c>
      <c r="D8" s="3" t="s">
        <v>0</v>
      </c>
      <c r="E8" s="4" t="s">
        <v>0</v>
      </c>
      <c r="F8" s="4"/>
      <c r="G8" s="4"/>
      <c r="H8" s="4"/>
      <c r="I8" s="4"/>
      <c r="J8" s="4"/>
      <c r="K8" s="4"/>
      <c r="L8" s="40"/>
      <c r="M8" s="4"/>
      <c r="N8" s="40"/>
      <c r="O8" s="4"/>
      <c r="P8" s="4"/>
      <c r="Q8" s="4"/>
      <c r="R8" s="4"/>
      <c r="S8" s="4"/>
      <c r="T8" s="4"/>
      <c r="U8" s="4"/>
      <c r="V8" s="4"/>
      <c r="W8" s="4"/>
    </row>
    <row r="9" spans="2:23" x14ac:dyDescent="0.35">
      <c r="B9" s="3">
        <v>4</v>
      </c>
      <c r="C9" s="3" t="s">
        <v>246</v>
      </c>
      <c r="D9" s="3" t="s">
        <v>10</v>
      </c>
      <c r="E9" s="4">
        <v>2</v>
      </c>
      <c r="F9" s="29">
        <v>6000</v>
      </c>
      <c r="G9" s="29">
        <f>F9*$E9</f>
        <v>12000</v>
      </c>
      <c r="H9" s="29">
        <v>5250</v>
      </c>
      <c r="I9" s="29">
        <f>H9*$E9</f>
        <v>10500</v>
      </c>
      <c r="J9" s="29">
        <v>5250</v>
      </c>
      <c r="K9" s="29">
        <f>J9*$E9</f>
        <v>10500</v>
      </c>
      <c r="L9" s="41">
        <v>5050</v>
      </c>
      <c r="M9" s="29">
        <f>L9*$E9</f>
        <v>10100</v>
      </c>
      <c r="N9" s="41">
        <v>5050</v>
      </c>
      <c r="O9" s="29">
        <f>N9*$E9</f>
        <v>10100</v>
      </c>
      <c r="P9" s="29">
        <v>5050</v>
      </c>
      <c r="Q9" s="29">
        <f>P9*$E9</f>
        <v>10100</v>
      </c>
      <c r="R9" s="29">
        <v>5500</v>
      </c>
      <c r="S9" s="29">
        <f>R9*$E9</f>
        <v>11000</v>
      </c>
      <c r="T9" s="29">
        <v>5500</v>
      </c>
      <c r="U9" s="29">
        <f>T9*$E9</f>
        <v>11000</v>
      </c>
      <c r="V9" s="29">
        <v>4730</v>
      </c>
      <c r="W9" s="29">
        <f>V9*$E9</f>
        <v>9460</v>
      </c>
    </row>
    <row r="10" spans="2:23" x14ac:dyDescent="0.35">
      <c r="B10" s="3">
        <v>5</v>
      </c>
      <c r="C10" s="3" t="s">
        <v>247</v>
      </c>
      <c r="D10" s="3" t="s">
        <v>0</v>
      </c>
      <c r="E10" s="4" t="s">
        <v>0</v>
      </c>
      <c r="F10" s="4"/>
      <c r="G10" s="4"/>
      <c r="H10" s="4"/>
      <c r="I10" s="4"/>
      <c r="J10" s="4"/>
      <c r="K10" s="4"/>
      <c r="L10" s="40"/>
      <c r="M10" s="4"/>
      <c r="N10" s="40"/>
      <c r="O10" s="4"/>
      <c r="P10" s="4"/>
      <c r="Q10" s="4"/>
      <c r="R10" s="4"/>
      <c r="S10" s="4"/>
      <c r="T10" s="4"/>
      <c r="U10" s="4"/>
      <c r="V10" s="4"/>
      <c r="W10" s="4"/>
    </row>
    <row r="11" spans="2:23" x14ac:dyDescent="0.35">
      <c r="B11" s="3">
        <v>6</v>
      </c>
      <c r="C11" s="3" t="s">
        <v>248</v>
      </c>
      <c r="D11" s="3" t="s">
        <v>10</v>
      </c>
      <c r="E11" s="4">
        <v>1</v>
      </c>
      <c r="F11" s="29">
        <v>6500</v>
      </c>
      <c r="G11" s="29">
        <f>F11*$E11</f>
        <v>6500</v>
      </c>
      <c r="H11" s="29">
        <v>6500</v>
      </c>
      <c r="I11" s="29">
        <f>H11*$E11</f>
        <v>6500</v>
      </c>
      <c r="J11" s="29">
        <v>6500</v>
      </c>
      <c r="K11" s="29">
        <f>J11*$E11</f>
        <v>6500</v>
      </c>
      <c r="L11" s="41">
        <v>7250</v>
      </c>
      <c r="M11" s="29">
        <f>L11*$E11</f>
        <v>7250</v>
      </c>
      <c r="N11" s="41">
        <v>7250</v>
      </c>
      <c r="O11" s="29">
        <f>N11*$E11</f>
        <v>7250</v>
      </c>
      <c r="P11" s="29">
        <v>7250</v>
      </c>
      <c r="Q11" s="29">
        <f>P11*$E11</f>
        <v>7250</v>
      </c>
      <c r="R11" s="29">
        <v>7500</v>
      </c>
      <c r="S11" s="29">
        <f>R11*$E11</f>
        <v>7500</v>
      </c>
      <c r="T11" s="29">
        <v>7000</v>
      </c>
      <c r="U11" s="29">
        <f>T11*$E11</f>
        <v>7000</v>
      </c>
      <c r="V11" s="29">
        <v>6020</v>
      </c>
      <c r="W11" s="29">
        <f>V11*$E11</f>
        <v>6020</v>
      </c>
    </row>
    <row r="12" spans="2:23" x14ac:dyDescent="0.35">
      <c r="B12" s="3">
        <v>7</v>
      </c>
      <c r="C12" s="3" t="s">
        <v>249</v>
      </c>
      <c r="D12" s="3" t="s">
        <v>0</v>
      </c>
      <c r="E12" s="4" t="s">
        <v>0</v>
      </c>
      <c r="F12" s="4"/>
      <c r="G12" s="4"/>
      <c r="H12" s="4"/>
      <c r="I12" s="4"/>
      <c r="J12" s="4"/>
      <c r="K12" s="4"/>
      <c r="L12" s="40"/>
      <c r="M12" s="4"/>
      <c r="N12" s="40"/>
      <c r="O12" s="4"/>
      <c r="P12" s="4"/>
      <c r="Q12" s="4"/>
      <c r="R12" s="4"/>
      <c r="S12" s="4"/>
      <c r="T12" s="4"/>
      <c r="U12" s="4"/>
      <c r="V12" s="4"/>
      <c r="W12" s="4"/>
    </row>
    <row r="13" spans="2:23" x14ac:dyDescent="0.35">
      <c r="B13" s="3">
        <v>8</v>
      </c>
      <c r="C13" s="3" t="s">
        <v>250</v>
      </c>
      <c r="D13" s="3" t="s">
        <v>10</v>
      </c>
      <c r="E13" s="4">
        <v>1</v>
      </c>
      <c r="F13" s="29">
        <v>6200</v>
      </c>
      <c r="G13" s="29">
        <f>F13*$E13</f>
        <v>6200</v>
      </c>
      <c r="H13" s="29">
        <v>6200</v>
      </c>
      <c r="I13" s="29">
        <f>H13*$E13</f>
        <v>6200</v>
      </c>
      <c r="J13" s="29">
        <v>6200</v>
      </c>
      <c r="K13" s="29">
        <f>J13*$E13</f>
        <v>6200</v>
      </c>
      <c r="L13" s="41">
        <v>145000</v>
      </c>
      <c r="M13" s="29">
        <f>L13*$E13</f>
        <v>145000</v>
      </c>
      <c r="N13" s="41">
        <v>6200</v>
      </c>
      <c r="O13" s="29">
        <f>N13*$E13</f>
        <v>6200</v>
      </c>
      <c r="P13" s="29">
        <v>6200</v>
      </c>
      <c r="Q13" s="29">
        <f>P13*$E13</f>
        <v>6200</v>
      </c>
      <c r="R13" s="29">
        <v>7500</v>
      </c>
      <c r="S13" s="29">
        <f>R13*$E13</f>
        <v>7500</v>
      </c>
      <c r="T13" s="29">
        <v>7000</v>
      </c>
      <c r="U13" s="29">
        <f>T13*$E13</f>
        <v>7000</v>
      </c>
      <c r="V13" s="29">
        <v>6020</v>
      </c>
      <c r="W13" s="29">
        <f>V13*$E13</f>
        <v>6020</v>
      </c>
    </row>
    <row r="14" spans="2:23" x14ac:dyDescent="0.35">
      <c r="B14" s="3">
        <v>9</v>
      </c>
      <c r="C14" s="3" t="s">
        <v>231</v>
      </c>
      <c r="D14" s="3" t="s">
        <v>0</v>
      </c>
      <c r="E14" s="4" t="s">
        <v>0</v>
      </c>
      <c r="F14" s="4"/>
      <c r="G14" s="4"/>
      <c r="H14" s="4"/>
      <c r="I14" s="4"/>
      <c r="J14" s="4"/>
      <c r="K14" s="4"/>
      <c r="L14" s="40"/>
      <c r="M14" s="4"/>
      <c r="N14" s="40"/>
      <c r="O14" s="4"/>
      <c r="P14" s="4"/>
      <c r="Q14" s="4"/>
      <c r="R14" s="4"/>
      <c r="S14" s="4"/>
      <c r="T14" s="4"/>
      <c r="U14" s="4"/>
      <c r="V14" s="4"/>
      <c r="W14" s="4"/>
    </row>
    <row r="15" spans="2:23" x14ac:dyDescent="0.35">
      <c r="B15" s="3">
        <v>10</v>
      </c>
      <c r="C15" s="3" t="s">
        <v>233</v>
      </c>
      <c r="D15" s="3" t="s">
        <v>232</v>
      </c>
      <c r="E15" s="4">
        <v>4</v>
      </c>
      <c r="F15" s="29">
        <v>6000</v>
      </c>
      <c r="G15" s="29">
        <f>F15*$E15</f>
        <v>24000</v>
      </c>
      <c r="H15" s="29">
        <v>4850</v>
      </c>
      <c r="I15" s="29">
        <f>H15*$E15</f>
        <v>19400</v>
      </c>
      <c r="J15" s="29">
        <v>4850</v>
      </c>
      <c r="K15" s="29">
        <f>J15*$E15</f>
        <v>19400</v>
      </c>
      <c r="L15" s="41">
        <v>4650</v>
      </c>
      <c r="M15" s="29">
        <f>L15*$E15</f>
        <v>18600</v>
      </c>
      <c r="N15" s="41">
        <v>4650</v>
      </c>
      <c r="O15" s="29">
        <f>N15*$E15</f>
        <v>18600</v>
      </c>
      <c r="P15" s="29">
        <v>4650</v>
      </c>
      <c r="Q15" s="29">
        <f>P15*$E15</f>
        <v>18600</v>
      </c>
      <c r="R15" s="29">
        <v>5500</v>
      </c>
      <c r="S15" s="29">
        <f>R15*$E15</f>
        <v>22000</v>
      </c>
      <c r="T15" s="29">
        <v>5000</v>
      </c>
      <c r="U15" s="29">
        <f>T15*$E15</f>
        <v>20000</v>
      </c>
      <c r="V15" s="29">
        <v>4300</v>
      </c>
      <c r="W15" s="29">
        <f>V15*$E15</f>
        <v>17200</v>
      </c>
    </row>
    <row r="16" spans="2:23" x14ac:dyDescent="0.35">
      <c r="B16" s="3">
        <v>11</v>
      </c>
      <c r="C16" s="3" t="s">
        <v>234</v>
      </c>
      <c r="D16" s="3" t="s">
        <v>0</v>
      </c>
      <c r="E16" s="4" t="s">
        <v>0</v>
      </c>
      <c r="F16" s="4"/>
      <c r="G16" s="4"/>
      <c r="H16" s="4"/>
      <c r="I16" s="4"/>
      <c r="J16" s="4"/>
      <c r="K16" s="4"/>
      <c r="L16" s="40"/>
      <c r="M16" s="4"/>
      <c r="N16" s="40"/>
      <c r="O16" s="4"/>
      <c r="P16" s="4"/>
      <c r="Q16" s="4"/>
      <c r="R16" s="4"/>
      <c r="S16" s="4"/>
      <c r="T16" s="4"/>
      <c r="U16" s="4"/>
      <c r="V16" s="4"/>
      <c r="W16" s="4"/>
    </row>
    <row r="17" spans="2:23" x14ac:dyDescent="0.35">
      <c r="B17" s="3">
        <v>12</v>
      </c>
      <c r="C17" s="3" t="s">
        <v>235</v>
      </c>
      <c r="D17" s="3" t="s">
        <v>232</v>
      </c>
      <c r="E17" s="4">
        <v>6</v>
      </c>
      <c r="F17" s="29">
        <v>6400</v>
      </c>
      <c r="G17" s="29">
        <f>F17*$E17</f>
        <v>38400</v>
      </c>
      <c r="H17" s="29">
        <v>4850</v>
      </c>
      <c r="I17" s="29">
        <f>H17*$E17</f>
        <v>29100</v>
      </c>
      <c r="J17" s="29">
        <v>4850</v>
      </c>
      <c r="K17" s="29">
        <f>J17*$E17</f>
        <v>29100</v>
      </c>
      <c r="L17" s="41">
        <v>4650</v>
      </c>
      <c r="M17" s="29">
        <f>L17*$E17</f>
        <v>27900</v>
      </c>
      <c r="N17" s="41">
        <v>4650</v>
      </c>
      <c r="O17" s="29">
        <f>N17*$E17</f>
        <v>27900</v>
      </c>
      <c r="P17" s="29">
        <v>4650</v>
      </c>
      <c r="Q17" s="29">
        <f>P17*$E17</f>
        <v>27900</v>
      </c>
      <c r="R17" s="29">
        <v>5500</v>
      </c>
      <c r="S17" s="29">
        <f>R17*$E17</f>
        <v>33000</v>
      </c>
      <c r="T17" s="29">
        <v>5000</v>
      </c>
      <c r="U17" s="29">
        <f>T17*$E17</f>
        <v>30000</v>
      </c>
      <c r="V17" s="29">
        <v>4300</v>
      </c>
      <c r="W17" s="29">
        <f>V17*$E17</f>
        <v>25800</v>
      </c>
    </row>
    <row r="18" spans="2:23" x14ac:dyDescent="0.35">
      <c r="B18" s="3">
        <v>13</v>
      </c>
      <c r="C18" s="3" t="s">
        <v>251</v>
      </c>
      <c r="D18" s="3" t="s">
        <v>0</v>
      </c>
      <c r="E18" s="4" t="s">
        <v>0</v>
      </c>
      <c r="F18" s="4"/>
      <c r="G18" s="4"/>
      <c r="H18" s="4"/>
      <c r="I18" s="4"/>
      <c r="J18" s="4"/>
      <c r="K18" s="4"/>
      <c r="L18" s="40"/>
      <c r="M18" s="4"/>
      <c r="N18" s="40"/>
      <c r="O18" s="4"/>
      <c r="P18" s="4"/>
      <c r="Q18" s="4"/>
      <c r="R18" s="4"/>
      <c r="S18" s="4"/>
      <c r="T18" s="4"/>
      <c r="U18" s="4"/>
      <c r="V18" s="4"/>
      <c r="W18" s="4"/>
    </row>
    <row r="19" spans="2:23" x14ac:dyDescent="0.35">
      <c r="B19" s="3">
        <v>14</v>
      </c>
      <c r="C19" s="3" t="s">
        <v>235</v>
      </c>
      <c r="D19" s="3" t="s">
        <v>232</v>
      </c>
      <c r="E19" s="4">
        <v>1</v>
      </c>
      <c r="F19" s="29">
        <v>6000</v>
      </c>
      <c r="G19" s="29">
        <f t="shared" ref="G19:M20" si="0">F19*$E19</f>
        <v>6000</v>
      </c>
      <c r="H19" s="29">
        <v>4850</v>
      </c>
      <c r="I19" s="29">
        <f t="shared" ref="I19" si="1">H19*$E19</f>
        <v>4850</v>
      </c>
      <c r="J19" s="29">
        <v>4850</v>
      </c>
      <c r="K19" s="29">
        <f t="shared" ref="K19:K20" si="2">J19*$E19</f>
        <v>4850</v>
      </c>
      <c r="L19" s="41">
        <v>4650</v>
      </c>
      <c r="M19" s="29">
        <f t="shared" si="0"/>
        <v>4650</v>
      </c>
      <c r="N19" s="41">
        <v>4650</v>
      </c>
      <c r="O19" s="29">
        <f t="shared" ref="O19" si="3">N19*$E19</f>
        <v>4650</v>
      </c>
      <c r="P19" s="29">
        <v>4650</v>
      </c>
      <c r="Q19" s="29">
        <f t="shared" ref="Q19:Q20" si="4">P19*$E19</f>
        <v>4650</v>
      </c>
      <c r="R19" s="29">
        <v>5800</v>
      </c>
      <c r="S19" s="29">
        <f t="shared" ref="S19:U19" si="5">R19*$E19</f>
        <v>5800</v>
      </c>
      <c r="T19" s="29">
        <v>5000</v>
      </c>
      <c r="U19" s="29">
        <f t="shared" si="5"/>
        <v>5000</v>
      </c>
      <c r="V19" s="29">
        <v>4300</v>
      </c>
      <c r="W19" s="29">
        <f t="shared" ref="W19:W20" si="6">V19*$E19</f>
        <v>4300</v>
      </c>
    </row>
    <row r="20" spans="2:23" x14ac:dyDescent="0.35">
      <c r="B20" s="3">
        <v>15</v>
      </c>
      <c r="C20" s="3" t="s">
        <v>252</v>
      </c>
      <c r="D20" s="3" t="s">
        <v>236</v>
      </c>
      <c r="E20" s="4">
        <v>60</v>
      </c>
      <c r="F20" s="29">
        <v>160</v>
      </c>
      <c r="G20" s="29">
        <f t="shared" si="0"/>
        <v>9600</v>
      </c>
      <c r="H20" s="29">
        <v>145</v>
      </c>
      <c r="I20" s="29">
        <f t="shared" ref="I20" si="7">H20*$E20</f>
        <v>8700</v>
      </c>
      <c r="J20" s="29">
        <v>145</v>
      </c>
      <c r="K20" s="29">
        <f t="shared" si="2"/>
        <v>8700</v>
      </c>
      <c r="L20" s="41">
        <v>145</v>
      </c>
      <c r="M20" s="29">
        <f t="shared" si="0"/>
        <v>8700</v>
      </c>
      <c r="N20" s="41">
        <v>145</v>
      </c>
      <c r="O20" s="29">
        <f t="shared" ref="O20" si="8">N20*$E20</f>
        <v>8700</v>
      </c>
      <c r="P20" s="29">
        <v>145</v>
      </c>
      <c r="Q20" s="29">
        <f t="shared" si="4"/>
        <v>8700</v>
      </c>
      <c r="R20" s="29">
        <v>290</v>
      </c>
      <c r="S20" s="29">
        <f t="shared" ref="S20:U20" si="9">R20*$E20</f>
        <v>17400</v>
      </c>
      <c r="T20" s="29">
        <v>195</v>
      </c>
      <c r="U20" s="29">
        <f t="shared" si="9"/>
        <v>11700</v>
      </c>
      <c r="V20" s="29">
        <v>163</v>
      </c>
      <c r="W20" s="29">
        <f t="shared" si="6"/>
        <v>9780</v>
      </c>
    </row>
    <row r="21" spans="2:23" x14ac:dyDescent="0.35">
      <c r="B21" s="3">
        <v>16</v>
      </c>
      <c r="C21" s="3" t="s">
        <v>253</v>
      </c>
      <c r="D21" s="3" t="s">
        <v>0</v>
      </c>
      <c r="E21" s="4" t="s">
        <v>0</v>
      </c>
      <c r="F21" s="4"/>
      <c r="G21" s="4"/>
      <c r="H21" s="4"/>
      <c r="I21" s="4"/>
      <c r="J21" s="4"/>
      <c r="K21" s="4"/>
      <c r="L21" s="40"/>
      <c r="M21" s="4"/>
      <c r="N21" s="40"/>
      <c r="O21" s="4"/>
      <c r="P21" s="4"/>
      <c r="Q21" s="4"/>
      <c r="R21" s="4"/>
      <c r="S21" s="4"/>
      <c r="T21" s="4"/>
      <c r="U21" s="4"/>
      <c r="V21" s="4"/>
      <c r="W21" s="4"/>
    </row>
    <row r="22" spans="2:23" x14ac:dyDescent="0.35">
      <c r="B22" s="3">
        <v>17</v>
      </c>
      <c r="C22" s="3" t="s">
        <v>254</v>
      </c>
      <c r="D22" s="3" t="s">
        <v>232</v>
      </c>
      <c r="E22" s="4">
        <v>1</v>
      </c>
      <c r="F22" s="29">
        <v>6500</v>
      </c>
      <c r="G22" s="29">
        <f>F22*$E22</f>
        <v>6500</v>
      </c>
      <c r="H22" s="29">
        <v>6500</v>
      </c>
      <c r="I22" s="29">
        <f>H22*$E22</f>
        <v>6500</v>
      </c>
      <c r="J22" s="29">
        <v>6500</v>
      </c>
      <c r="K22" s="29">
        <f>J22*$E22</f>
        <v>6500</v>
      </c>
      <c r="L22" s="41">
        <v>10500</v>
      </c>
      <c r="M22" s="29">
        <f>L22*$E22</f>
        <v>10500</v>
      </c>
      <c r="N22" s="41">
        <v>8500</v>
      </c>
      <c r="O22" s="29">
        <f>N22*$E22</f>
        <v>8500</v>
      </c>
      <c r="P22" s="29">
        <v>8500</v>
      </c>
      <c r="Q22" s="29">
        <f>P22*$E22</f>
        <v>8500</v>
      </c>
      <c r="R22" s="29">
        <v>7500</v>
      </c>
      <c r="S22" s="29">
        <f>R22*$E22</f>
        <v>7500</v>
      </c>
      <c r="T22" s="29">
        <v>7000</v>
      </c>
      <c r="U22" s="29">
        <f>T22*$E22</f>
        <v>7000</v>
      </c>
      <c r="V22" s="29">
        <v>5904</v>
      </c>
      <c r="W22" s="29">
        <f>V22*$E22</f>
        <v>5904</v>
      </c>
    </row>
    <row r="23" spans="2:23" x14ac:dyDescent="0.35">
      <c r="B23" s="1">
        <v>2</v>
      </c>
      <c r="C23" s="1" t="s">
        <v>205</v>
      </c>
      <c r="D23" s="1" t="s">
        <v>2</v>
      </c>
      <c r="E23" s="2">
        <v>1</v>
      </c>
      <c r="F23" s="30"/>
      <c r="G23" s="30">
        <f>SUM(G24:G49)</f>
        <v>149600</v>
      </c>
      <c r="H23" s="30"/>
      <c r="I23" s="30">
        <f>SUM(I24:I49)</f>
        <v>125850</v>
      </c>
      <c r="J23" s="30"/>
      <c r="K23" s="30">
        <v>115000</v>
      </c>
      <c r="L23" s="39"/>
      <c r="M23" s="30">
        <f>SUM(M24:M49)</f>
        <v>158200</v>
      </c>
      <c r="N23" s="39"/>
      <c r="O23" s="30">
        <f>SUM(O24:O49)</f>
        <v>135150</v>
      </c>
      <c r="P23" s="30"/>
      <c r="Q23" s="30">
        <v>125150</v>
      </c>
      <c r="R23" s="30"/>
      <c r="S23" s="30">
        <f>SUM(S24:S49)</f>
        <v>166350</v>
      </c>
      <c r="T23" s="30"/>
      <c r="U23" s="30">
        <f>SUM(U24:U49)</f>
        <v>139600</v>
      </c>
      <c r="V23" s="30"/>
      <c r="W23" s="30">
        <f>SUM(W24:W49)</f>
        <v>120000</v>
      </c>
    </row>
    <row r="24" spans="2:23" x14ac:dyDescent="0.35">
      <c r="B24" s="3">
        <v>18</v>
      </c>
      <c r="C24" s="3" t="s">
        <v>206</v>
      </c>
      <c r="D24" s="3" t="s">
        <v>0</v>
      </c>
      <c r="E24" s="4" t="s">
        <v>0</v>
      </c>
      <c r="F24" s="4"/>
      <c r="G24" s="4"/>
      <c r="H24" s="4"/>
      <c r="I24" s="4"/>
      <c r="J24" s="4"/>
      <c r="K24" s="4"/>
      <c r="L24" s="40"/>
      <c r="M24" s="4"/>
      <c r="N24" s="40"/>
      <c r="O24" s="4"/>
      <c r="P24" s="4"/>
      <c r="Q24" s="4"/>
      <c r="R24" s="4"/>
      <c r="S24" s="4"/>
      <c r="T24" s="4"/>
      <c r="U24" s="4"/>
      <c r="V24" s="4"/>
      <c r="W24" s="4"/>
    </row>
    <row r="25" spans="2:23" x14ac:dyDescent="0.35">
      <c r="B25" s="3">
        <v>19</v>
      </c>
      <c r="C25" s="3" t="s">
        <v>207</v>
      </c>
      <c r="D25" s="3" t="s">
        <v>208</v>
      </c>
      <c r="E25" s="4">
        <v>25</v>
      </c>
      <c r="F25" s="29">
        <v>750</v>
      </c>
      <c r="G25" s="29">
        <f t="shared" ref="G25:M29" si="10">F25*$E25</f>
        <v>18750</v>
      </c>
      <c r="H25" s="29">
        <v>550</v>
      </c>
      <c r="I25" s="29">
        <f t="shared" ref="I25" si="11">H25*$E25</f>
        <v>13750</v>
      </c>
      <c r="J25" s="29">
        <v>550</v>
      </c>
      <c r="K25" s="29">
        <f t="shared" ref="K25:K29" si="12">J25*$E25</f>
        <v>13750</v>
      </c>
      <c r="L25" s="41">
        <v>850</v>
      </c>
      <c r="M25" s="29">
        <f t="shared" si="10"/>
        <v>21250</v>
      </c>
      <c r="N25" s="41">
        <v>850</v>
      </c>
      <c r="O25" s="29">
        <f t="shared" ref="O25" si="13">N25*$E25</f>
        <v>21250</v>
      </c>
      <c r="P25" s="29">
        <v>810</v>
      </c>
      <c r="Q25" s="29">
        <f t="shared" ref="Q25:Q29" si="14">P25*$E25</f>
        <v>20250</v>
      </c>
      <c r="R25" s="29">
        <v>100</v>
      </c>
      <c r="S25" s="29">
        <f t="shared" ref="S25:U25" si="15">R25*$E25</f>
        <v>2500</v>
      </c>
      <c r="T25" s="29">
        <v>100</v>
      </c>
      <c r="U25" s="29">
        <f t="shared" si="15"/>
        <v>2500</v>
      </c>
      <c r="V25" s="29">
        <v>86</v>
      </c>
      <c r="W25" s="29">
        <f t="shared" ref="W25:W29" si="16">V25*$E25</f>
        <v>2150</v>
      </c>
    </row>
    <row r="26" spans="2:23" x14ac:dyDescent="0.35">
      <c r="B26" s="3">
        <v>20</v>
      </c>
      <c r="C26" s="3" t="s">
        <v>255</v>
      </c>
      <c r="D26" s="3" t="s">
        <v>208</v>
      </c>
      <c r="E26" s="4">
        <v>8</v>
      </c>
      <c r="F26" s="29">
        <v>950</v>
      </c>
      <c r="G26" s="29">
        <f t="shared" si="10"/>
        <v>7600</v>
      </c>
      <c r="H26" s="29">
        <v>950</v>
      </c>
      <c r="I26" s="29">
        <f t="shared" ref="I26" si="17">H26*$E26</f>
        <v>7600</v>
      </c>
      <c r="J26" s="29">
        <v>950</v>
      </c>
      <c r="K26" s="29">
        <f t="shared" si="12"/>
        <v>7600</v>
      </c>
      <c r="L26" s="41">
        <v>950</v>
      </c>
      <c r="M26" s="29">
        <f t="shared" si="10"/>
        <v>7600</v>
      </c>
      <c r="N26" s="41">
        <v>950</v>
      </c>
      <c r="O26" s="29">
        <f t="shared" ref="O26" si="18">N26*$E26</f>
        <v>7600</v>
      </c>
      <c r="P26" s="29">
        <v>950</v>
      </c>
      <c r="Q26" s="29">
        <f t="shared" si="14"/>
        <v>7600</v>
      </c>
      <c r="R26" s="29">
        <v>1200</v>
      </c>
      <c r="S26" s="29">
        <f t="shared" ref="S26:U26" si="19">R26*$E26</f>
        <v>9600</v>
      </c>
      <c r="T26" s="29">
        <v>1050</v>
      </c>
      <c r="U26" s="29">
        <f t="shared" si="19"/>
        <v>8400</v>
      </c>
      <c r="V26" s="29">
        <v>989</v>
      </c>
      <c r="W26" s="29">
        <f t="shared" si="16"/>
        <v>7912</v>
      </c>
    </row>
    <row r="27" spans="2:23" x14ac:dyDescent="0.35">
      <c r="B27" s="3">
        <v>21</v>
      </c>
      <c r="C27" s="3" t="s">
        <v>209</v>
      </c>
      <c r="D27" s="3" t="s">
        <v>208</v>
      </c>
      <c r="E27" s="4">
        <v>20</v>
      </c>
      <c r="F27" s="29">
        <v>1050</v>
      </c>
      <c r="G27" s="29">
        <f t="shared" si="10"/>
        <v>21000</v>
      </c>
      <c r="H27" s="29">
        <v>1050</v>
      </c>
      <c r="I27" s="29">
        <f t="shared" ref="I27" si="20">H27*$E27</f>
        <v>21000</v>
      </c>
      <c r="J27" s="29">
        <v>1050</v>
      </c>
      <c r="K27" s="29">
        <f t="shared" si="12"/>
        <v>21000</v>
      </c>
      <c r="L27" s="41">
        <v>1050</v>
      </c>
      <c r="M27" s="29">
        <f t="shared" si="10"/>
        <v>21000</v>
      </c>
      <c r="N27" s="41">
        <v>1050</v>
      </c>
      <c r="O27" s="29">
        <f t="shared" ref="O27" si="21">N27*$E27</f>
        <v>21000</v>
      </c>
      <c r="P27" s="29">
        <v>1050</v>
      </c>
      <c r="Q27" s="29">
        <f t="shared" si="14"/>
        <v>21000</v>
      </c>
      <c r="R27" s="29">
        <v>1300</v>
      </c>
      <c r="S27" s="29">
        <f t="shared" ref="S27:U27" si="22">R27*$E27</f>
        <v>26000</v>
      </c>
      <c r="T27" s="29">
        <v>1150</v>
      </c>
      <c r="U27" s="29">
        <f t="shared" si="22"/>
        <v>23000</v>
      </c>
      <c r="V27" s="29">
        <v>989</v>
      </c>
      <c r="W27" s="29">
        <f t="shared" si="16"/>
        <v>19780</v>
      </c>
    </row>
    <row r="28" spans="2:23" x14ac:dyDescent="0.35">
      <c r="B28" s="3">
        <v>22</v>
      </c>
      <c r="C28" s="3" t="s">
        <v>256</v>
      </c>
      <c r="D28" s="3" t="s">
        <v>208</v>
      </c>
      <c r="E28" s="4">
        <v>0</v>
      </c>
      <c r="F28" s="29"/>
      <c r="G28" s="29">
        <f t="shared" si="10"/>
        <v>0</v>
      </c>
      <c r="H28" s="29"/>
      <c r="I28" s="29">
        <f t="shared" ref="I28" si="23">H28*$E28</f>
        <v>0</v>
      </c>
      <c r="J28" s="29">
        <v>0</v>
      </c>
      <c r="K28" s="29">
        <f t="shared" si="12"/>
        <v>0</v>
      </c>
      <c r="L28" s="41">
        <v>1250</v>
      </c>
      <c r="M28" s="29">
        <f t="shared" si="10"/>
        <v>0</v>
      </c>
      <c r="N28" s="41"/>
      <c r="O28" s="29">
        <f t="shared" ref="O28" si="24">N28*$E28</f>
        <v>0</v>
      </c>
      <c r="P28" s="29">
        <v>1250</v>
      </c>
      <c r="Q28" s="29">
        <f t="shared" si="14"/>
        <v>0</v>
      </c>
      <c r="R28" s="29"/>
      <c r="S28" s="29">
        <f t="shared" ref="S28:U28" si="25">R28*$E28</f>
        <v>0</v>
      </c>
      <c r="T28" s="29"/>
      <c r="U28" s="29">
        <f t="shared" si="25"/>
        <v>0</v>
      </c>
      <c r="V28" s="29">
        <v>0</v>
      </c>
      <c r="W28" s="29">
        <f t="shared" si="16"/>
        <v>0</v>
      </c>
    </row>
    <row r="29" spans="2:23" x14ac:dyDescent="0.35">
      <c r="B29" s="3">
        <v>23</v>
      </c>
      <c r="C29" s="3" t="s">
        <v>257</v>
      </c>
      <c r="D29" s="3" t="s">
        <v>208</v>
      </c>
      <c r="E29" s="4">
        <v>15</v>
      </c>
      <c r="F29" s="29">
        <v>1450</v>
      </c>
      <c r="G29" s="29">
        <f t="shared" si="10"/>
        <v>21750</v>
      </c>
      <c r="H29" s="29">
        <v>1450</v>
      </c>
      <c r="I29" s="29">
        <f t="shared" ref="I29" si="26">H29*$E29</f>
        <v>21750</v>
      </c>
      <c r="J29" s="29">
        <v>1450</v>
      </c>
      <c r="K29" s="29">
        <f t="shared" si="12"/>
        <v>21750</v>
      </c>
      <c r="L29" s="41">
        <v>1450</v>
      </c>
      <c r="M29" s="29">
        <f t="shared" si="10"/>
        <v>21750</v>
      </c>
      <c r="N29" s="41">
        <v>1450</v>
      </c>
      <c r="O29" s="29">
        <f t="shared" ref="O29" si="27">N29*$E29</f>
        <v>21750</v>
      </c>
      <c r="P29" s="29">
        <v>1450</v>
      </c>
      <c r="Q29" s="29">
        <f t="shared" si="14"/>
        <v>21750</v>
      </c>
      <c r="R29" s="29">
        <v>1650</v>
      </c>
      <c r="S29" s="29">
        <f t="shared" ref="S29:U29" si="28">R29*$E29</f>
        <v>24750</v>
      </c>
      <c r="T29" s="29">
        <v>1550</v>
      </c>
      <c r="U29" s="29">
        <f t="shared" si="28"/>
        <v>23250</v>
      </c>
      <c r="V29" s="29">
        <v>1333</v>
      </c>
      <c r="W29" s="29">
        <f t="shared" si="16"/>
        <v>19995</v>
      </c>
    </row>
    <row r="30" spans="2:23" x14ac:dyDescent="0.35">
      <c r="B30" s="3">
        <v>24</v>
      </c>
      <c r="C30" s="3" t="s">
        <v>210</v>
      </c>
      <c r="D30" s="3" t="s">
        <v>0</v>
      </c>
      <c r="E30" s="4" t="s">
        <v>0</v>
      </c>
      <c r="F30" s="4"/>
      <c r="G30" s="4"/>
      <c r="H30" s="4"/>
      <c r="I30" s="4"/>
      <c r="J30" s="4"/>
      <c r="K30" s="4"/>
      <c r="L30" s="40"/>
      <c r="M30" s="4"/>
      <c r="N30" s="40"/>
      <c r="O30" s="4"/>
      <c r="P30" s="4"/>
      <c r="Q30" s="4"/>
      <c r="R30" s="4"/>
      <c r="S30" s="4"/>
      <c r="T30" s="4"/>
      <c r="U30" s="4"/>
      <c r="V30" s="4"/>
      <c r="W30" s="4"/>
    </row>
    <row r="31" spans="2:23" x14ac:dyDescent="0.35">
      <c r="B31" s="3">
        <v>25</v>
      </c>
      <c r="C31" s="3" t="s">
        <v>207</v>
      </c>
      <c r="D31" s="3" t="s">
        <v>208</v>
      </c>
      <c r="E31" s="4">
        <v>25</v>
      </c>
      <c r="F31" s="29">
        <v>50</v>
      </c>
      <c r="G31" s="29">
        <f t="shared" ref="G31:M34" si="29">F31*$E31</f>
        <v>1250</v>
      </c>
      <c r="H31" s="29">
        <v>25</v>
      </c>
      <c r="I31" s="29">
        <f t="shared" ref="I31" si="30">H31*$E31</f>
        <v>625</v>
      </c>
      <c r="J31" s="29">
        <v>25</v>
      </c>
      <c r="K31" s="29">
        <f t="shared" ref="K31:K34" si="31">J31*$E31</f>
        <v>625</v>
      </c>
      <c r="L31" s="41">
        <v>50</v>
      </c>
      <c r="M31" s="29">
        <f t="shared" si="29"/>
        <v>1250</v>
      </c>
      <c r="N31" s="41">
        <v>50</v>
      </c>
      <c r="O31" s="29">
        <f t="shared" ref="O31" si="32">N31*$E31</f>
        <v>1250</v>
      </c>
      <c r="P31" s="29">
        <v>50</v>
      </c>
      <c r="Q31" s="29">
        <f t="shared" ref="Q31:Q34" si="33">P31*$E31</f>
        <v>1250</v>
      </c>
      <c r="R31" s="29">
        <v>250</v>
      </c>
      <c r="S31" s="29">
        <f t="shared" ref="S31:U31" si="34">R31*$E31</f>
        <v>6250</v>
      </c>
      <c r="T31" s="29">
        <v>150</v>
      </c>
      <c r="U31" s="29">
        <f t="shared" si="34"/>
        <v>3750</v>
      </c>
      <c r="V31" s="29">
        <v>129</v>
      </c>
      <c r="W31" s="29">
        <f t="shared" ref="W31:W34" si="35">V31*$E31</f>
        <v>3225</v>
      </c>
    </row>
    <row r="32" spans="2:23" x14ac:dyDescent="0.35">
      <c r="B32" s="3">
        <v>26</v>
      </c>
      <c r="C32" s="3" t="s">
        <v>255</v>
      </c>
      <c r="D32" s="3" t="s">
        <v>208</v>
      </c>
      <c r="E32" s="4">
        <v>8</v>
      </c>
      <c r="F32" s="29">
        <v>50</v>
      </c>
      <c r="G32" s="29">
        <f t="shared" si="29"/>
        <v>400</v>
      </c>
      <c r="H32" s="29">
        <v>25</v>
      </c>
      <c r="I32" s="29">
        <f t="shared" ref="I32" si="36">H32*$E32</f>
        <v>200</v>
      </c>
      <c r="J32" s="29">
        <v>25</v>
      </c>
      <c r="K32" s="29">
        <f t="shared" si="31"/>
        <v>200</v>
      </c>
      <c r="L32" s="41">
        <v>100</v>
      </c>
      <c r="M32" s="29">
        <f t="shared" si="29"/>
        <v>800</v>
      </c>
      <c r="N32" s="41">
        <v>50</v>
      </c>
      <c r="O32" s="29">
        <f t="shared" ref="O32" si="37">N32*$E32</f>
        <v>400</v>
      </c>
      <c r="P32" s="29">
        <v>50</v>
      </c>
      <c r="Q32" s="29">
        <f t="shared" si="33"/>
        <v>400</v>
      </c>
      <c r="R32" s="29">
        <v>300</v>
      </c>
      <c r="S32" s="29">
        <f t="shared" ref="S32:U32" si="38">R32*$E32</f>
        <v>2400</v>
      </c>
      <c r="T32" s="29">
        <v>250</v>
      </c>
      <c r="U32" s="29">
        <f t="shared" si="38"/>
        <v>2000</v>
      </c>
      <c r="V32" s="29">
        <v>215</v>
      </c>
      <c r="W32" s="29">
        <f t="shared" si="35"/>
        <v>1720</v>
      </c>
    </row>
    <row r="33" spans="2:23" x14ac:dyDescent="0.35">
      <c r="B33" s="3">
        <v>27</v>
      </c>
      <c r="C33" s="3" t="s">
        <v>209</v>
      </c>
      <c r="D33" s="3" t="s">
        <v>208</v>
      </c>
      <c r="E33" s="4">
        <v>20</v>
      </c>
      <c r="F33" s="29">
        <v>50</v>
      </c>
      <c r="G33" s="29">
        <f t="shared" si="29"/>
        <v>1000</v>
      </c>
      <c r="H33" s="29">
        <v>25</v>
      </c>
      <c r="I33" s="29">
        <f t="shared" ref="I33" si="39">H33*$E33</f>
        <v>500</v>
      </c>
      <c r="J33" s="29">
        <v>25</v>
      </c>
      <c r="K33" s="29">
        <f t="shared" si="31"/>
        <v>500</v>
      </c>
      <c r="L33" s="41">
        <v>150</v>
      </c>
      <c r="M33" s="29">
        <f t="shared" si="29"/>
        <v>3000</v>
      </c>
      <c r="N33" s="41">
        <v>50</v>
      </c>
      <c r="O33" s="29">
        <f t="shared" ref="O33" si="40">N33*$E33</f>
        <v>1000</v>
      </c>
      <c r="P33" s="29">
        <v>50</v>
      </c>
      <c r="Q33" s="29">
        <f t="shared" si="33"/>
        <v>1000</v>
      </c>
      <c r="R33" s="29">
        <v>350</v>
      </c>
      <c r="S33" s="29">
        <f t="shared" ref="S33:U33" si="41">R33*$E33</f>
        <v>7000</v>
      </c>
      <c r="T33" s="29">
        <v>300</v>
      </c>
      <c r="U33" s="29">
        <f t="shared" si="41"/>
        <v>6000</v>
      </c>
      <c r="V33" s="29">
        <v>258</v>
      </c>
      <c r="W33" s="29">
        <f t="shared" si="35"/>
        <v>5160</v>
      </c>
    </row>
    <row r="34" spans="2:23" x14ac:dyDescent="0.35">
      <c r="B34" s="3">
        <v>28</v>
      </c>
      <c r="C34" s="3" t="s">
        <v>257</v>
      </c>
      <c r="D34" s="3" t="s">
        <v>208</v>
      </c>
      <c r="E34" s="4">
        <v>15</v>
      </c>
      <c r="F34" s="29">
        <v>50</v>
      </c>
      <c r="G34" s="29">
        <f t="shared" si="29"/>
        <v>750</v>
      </c>
      <c r="H34" s="29">
        <v>25</v>
      </c>
      <c r="I34" s="29">
        <f t="shared" ref="I34" si="42">H34*$E34</f>
        <v>375</v>
      </c>
      <c r="J34" s="29">
        <v>25</v>
      </c>
      <c r="K34" s="29">
        <f t="shared" si="31"/>
        <v>375</v>
      </c>
      <c r="L34" s="41">
        <v>200</v>
      </c>
      <c r="M34" s="29">
        <f t="shared" si="29"/>
        <v>3000</v>
      </c>
      <c r="N34" s="41">
        <v>50</v>
      </c>
      <c r="O34" s="29">
        <f t="shared" ref="O34" si="43">N34*$E34</f>
        <v>750</v>
      </c>
      <c r="P34" s="29">
        <v>50</v>
      </c>
      <c r="Q34" s="29">
        <f t="shared" si="33"/>
        <v>750</v>
      </c>
      <c r="R34" s="29">
        <v>400</v>
      </c>
      <c r="S34" s="29">
        <f t="shared" ref="S34:U34" si="44">R34*$E34</f>
        <v>6000</v>
      </c>
      <c r="T34" s="29">
        <v>200</v>
      </c>
      <c r="U34" s="29">
        <f t="shared" si="44"/>
        <v>3000</v>
      </c>
      <c r="V34" s="29">
        <v>172</v>
      </c>
      <c r="W34" s="29">
        <f t="shared" si="35"/>
        <v>2580</v>
      </c>
    </row>
    <row r="35" spans="2:23" x14ac:dyDescent="0.35">
      <c r="B35" s="3">
        <v>29</v>
      </c>
      <c r="C35" s="3" t="s">
        <v>211</v>
      </c>
      <c r="D35" s="3" t="s">
        <v>0</v>
      </c>
      <c r="E35" s="4" t="s">
        <v>0</v>
      </c>
      <c r="F35" s="4"/>
      <c r="G35" s="4"/>
      <c r="H35" s="4"/>
      <c r="I35" s="4"/>
      <c r="J35" s="4"/>
      <c r="K35" s="4"/>
      <c r="L35" s="40"/>
      <c r="M35" s="4"/>
      <c r="N35" s="40"/>
      <c r="O35" s="4"/>
      <c r="P35" s="4"/>
      <c r="Q35" s="4"/>
      <c r="R35" s="4"/>
      <c r="S35" s="4"/>
      <c r="T35" s="4"/>
      <c r="U35" s="4"/>
      <c r="V35" s="4"/>
      <c r="W35" s="4"/>
    </row>
    <row r="36" spans="2:23" x14ac:dyDescent="0.35">
      <c r="B36" s="3">
        <v>30</v>
      </c>
      <c r="C36" s="3" t="s">
        <v>258</v>
      </c>
      <c r="D36" s="3" t="s">
        <v>213</v>
      </c>
      <c r="E36" s="4">
        <v>1</v>
      </c>
      <c r="F36" s="29">
        <v>6500</v>
      </c>
      <c r="G36" s="29">
        <f>F36*$E36</f>
        <v>6500</v>
      </c>
      <c r="H36" s="29">
        <v>6000</v>
      </c>
      <c r="I36" s="29">
        <f>H36*$E36</f>
        <v>6000</v>
      </c>
      <c r="J36" s="29">
        <v>6000</v>
      </c>
      <c r="K36" s="29">
        <f>J36*$E36</f>
        <v>6000</v>
      </c>
      <c r="L36" s="41">
        <v>8500</v>
      </c>
      <c r="M36" s="29">
        <f>L36*$E36</f>
        <v>8500</v>
      </c>
      <c r="N36" s="41">
        <v>6000</v>
      </c>
      <c r="O36" s="29">
        <f>N36*$E36</f>
        <v>6000</v>
      </c>
      <c r="P36" s="29">
        <v>7000</v>
      </c>
      <c r="Q36" s="29">
        <f>P36*$E36</f>
        <v>7000</v>
      </c>
      <c r="R36" s="29">
        <v>6000</v>
      </c>
      <c r="S36" s="29">
        <f>R36*$E36</f>
        <v>6000</v>
      </c>
      <c r="T36" s="29">
        <v>6000</v>
      </c>
      <c r="U36" s="29">
        <f>T36*$E36</f>
        <v>6000</v>
      </c>
      <c r="V36" s="29">
        <v>5160</v>
      </c>
      <c r="W36" s="29">
        <f>V36*$E36</f>
        <v>5160</v>
      </c>
    </row>
    <row r="37" spans="2:23" x14ac:dyDescent="0.35">
      <c r="B37" s="3">
        <v>31</v>
      </c>
      <c r="C37" s="3" t="s">
        <v>214</v>
      </c>
      <c r="D37" s="3" t="s">
        <v>0</v>
      </c>
      <c r="E37" s="4" t="s">
        <v>0</v>
      </c>
      <c r="F37" s="4"/>
      <c r="G37" s="4"/>
      <c r="H37" s="4"/>
      <c r="I37" s="4"/>
      <c r="J37" s="4"/>
      <c r="K37" s="4"/>
      <c r="L37" s="40"/>
      <c r="M37" s="4"/>
      <c r="N37" s="40"/>
      <c r="O37" s="4"/>
      <c r="P37" s="4"/>
      <c r="Q37" s="4"/>
      <c r="R37" s="4"/>
      <c r="S37" s="4"/>
      <c r="T37" s="4"/>
      <c r="U37" s="4"/>
      <c r="V37" s="4"/>
      <c r="W37" s="4"/>
    </row>
    <row r="38" spans="2:23" x14ac:dyDescent="0.35">
      <c r="B38" s="3">
        <v>32</v>
      </c>
      <c r="C38" s="3" t="s">
        <v>258</v>
      </c>
      <c r="D38" s="3" t="s">
        <v>213</v>
      </c>
      <c r="E38" s="4">
        <v>1</v>
      </c>
      <c r="F38" s="29">
        <v>7500</v>
      </c>
      <c r="G38" s="29">
        <f>F38*$E38</f>
        <v>7500</v>
      </c>
      <c r="H38" s="29">
        <v>4000</v>
      </c>
      <c r="I38" s="29">
        <f>H38*$E38</f>
        <v>4000</v>
      </c>
      <c r="J38" s="29">
        <v>4000</v>
      </c>
      <c r="K38" s="29">
        <f>J38*$E38</f>
        <v>4000</v>
      </c>
      <c r="L38" s="41">
        <v>6500</v>
      </c>
      <c r="M38" s="29">
        <f>L38*$E38</f>
        <v>6500</v>
      </c>
      <c r="N38" s="41">
        <v>4000</v>
      </c>
      <c r="O38" s="29">
        <f>N38*$E38</f>
        <v>4000</v>
      </c>
      <c r="P38" s="29">
        <v>2000</v>
      </c>
      <c r="Q38" s="29">
        <f>P38*$E38</f>
        <v>2000</v>
      </c>
      <c r="R38" s="29">
        <v>4000</v>
      </c>
      <c r="S38" s="29">
        <f>R38*$E38</f>
        <v>4000</v>
      </c>
      <c r="T38" s="29">
        <v>4000</v>
      </c>
      <c r="U38" s="29">
        <f>T38*$E38</f>
        <v>4000</v>
      </c>
      <c r="V38" s="29">
        <v>3440</v>
      </c>
      <c r="W38" s="29">
        <f>V38*$E38</f>
        <v>3440</v>
      </c>
    </row>
    <row r="39" spans="2:23" x14ac:dyDescent="0.35">
      <c r="B39" s="3">
        <v>33</v>
      </c>
      <c r="C39" s="3" t="s">
        <v>215</v>
      </c>
      <c r="D39" s="3" t="s">
        <v>0</v>
      </c>
      <c r="E39" s="4" t="s">
        <v>0</v>
      </c>
      <c r="F39" s="4"/>
      <c r="G39" s="4"/>
      <c r="H39" s="4"/>
      <c r="I39" s="4"/>
      <c r="J39" s="4"/>
      <c r="K39" s="4"/>
      <c r="L39" s="40"/>
      <c r="M39" s="4"/>
      <c r="N39" s="40"/>
      <c r="O39" s="4"/>
      <c r="P39" s="4"/>
      <c r="Q39" s="4"/>
      <c r="R39" s="4"/>
      <c r="S39" s="4"/>
      <c r="T39" s="4"/>
      <c r="U39" s="4"/>
      <c r="V39" s="4"/>
      <c r="W39" s="4"/>
    </row>
    <row r="40" spans="2:23" x14ac:dyDescent="0.35">
      <c r="B40" s="3">
        <v>34</v>
      </c>
      <c r="C40" s="3" t="s">
        <v>216</v>
      </c>
      <c r="D40" s="3" t="s">
        <v>213</v>
      </c>
      <c r="E40" s="4">
        <v>1</v>
      </c>
      <c r="F40" s="29">
        <v>5500</v>
      </c>
      <c r="G40" s="29">
        <f t="shared" ref="G40:M43" si="45">F40*$E40</f>
        <v>5500</v>
      </c>
      <c r="H40" s="29">
        <v>5500</v>
      </c>
      <c r="I40" s="29">
        <f t="shared" ref="I40" si="46">H40*$E40</f>
        <v>5500</v>
      </c>
      <c r="J40" s="29">
        <v>5500</v>
      </c>
      <c r="K40" s="29">
        <f t="shared" ref="K40:K43" si="47">J40*$E40</f>
        <v>5500</v>
      </c>
      <c r="L40" s="41">
        <v>9500</v>
      </c>
      <c r="M40" s="29">
        <f t="shared" si="45"/>
        <v>9500</v>
      </c>
      <c r="N40" s="41">
        <v>5500</v>
      </c>
      <c r="O40" s="29">
        <f t="shared" ref="O40" si="48">N40*$E40</f>
        <v>5500</v>
      </c>
      <c r="P40" s="29">
        <v>6200</v>
      </c>
      <c r="Q40" s="29">
        <f t="shared" ref="Q40:Q43" si="49">P40*$E40</f>
        <v>6200</v>
      </c>
      <c r="R40" s="29">
        <v>6000</v>
      </c>
      <c r="S40" s="29">
        <f t="shared" ref="S40:U40" si="50">R40*$E40</f>
        <v>6000</v>
      </c>
      <c r="T40" s="29">
        <v>6000</v>
      </c>
      <c r="U40" s="29">
        <f t="shared" si="50"/>
        <v>6000</v>
      </c>
      <c r="V40" s="29">
        <v>5160</v>
      </c>
      <c r="W40" s="29">
        <f t="shared" ref="W40:W43" si="51">V40*$E40</f>
        <v>5160</v>
      </c>
    </row>
    <row r="41" spans="2:23" x14ac:dyDescent="0.35">
      <c r="B41" s="3">
        <v>35</v>
      </c>
      <c r="C41" s="3" t="s">
        <v>218</v>
      </c>
      <c r="D41" s="3" t="s">
        <v>213</v>
      </c>
      <c r="E41" s="4">
        <v>1</v>
      </c>
      <c r="F41" s="29">
        <v>1850</v>
      </c>
      <c r="G41" s="29">
        <f t="shared" si="45"/>
        <v>1850</v>
      </c>
      <c r="H41" s="29">
        <v>1650</v>
      </c>
      <c r="I41" s="29">
        <f t="shared" ref="I41" si="52">H41*$E41</f>
        <v>1650</v>
      </c>
      <c r="J41" s="29">
        <v>1650</v>
      </c>
      <c r="K41" s="29">
        <f t="shared" si="47"/>
        <v>1650</v>
      </c>
      <c r="L41" s="41">
        <v>1650</v>
      </c>
      <c r="M41" s="29">
        <f t="shared" si="45"/>
        <v>1650</v>
      </c>
      <c r="N41" s="41">
        <v>1650</v>
      </c>
      <c r="O41" s="29">
        <f t="shared" ref="O41" si="53">N41*$E41</f>
        <v>1650</v>
      </c>
      <c r="P41" s="29">
        <v>1650</v>
      </c>
      <c r="Q41" s="29">
        <f t="shared" si="49"/>
        <v>1650</v>
      </c>
      <c r="R41" s="29">
        <v>8000</v>
      </c>
      <c r="S41" s="29">
        <f t="shared" ref="S41:U41" si="54">R41*$E41</f>
        <v>8000</v>
      </c>
      <c r="T41" s="29">
        <v>6500</v>
      </c>
      <c r="U41" s="29">
        <f t="shared" si="54"/>
        <v>6500</v>
      </c>
      <c r="V41" s="29">
        <v>5590</v>
      </c>
      <c r="W41" s="29">
        <f t="shared" si="51"/>
        <v>5590</v>
      </c>
    </row>
    <row r="42" spans="2:23" x14ac:dyDescent="0.35">
      <c r="B42" s="3">
        <v>36</v>
      </c>
      <c r="C42" s="3" t="s">
        <v>220</v>
      </c>
      <c r="D42" s="3" t="s">
        <v>213</v>
      </c>
      <c r="E42" s="4">
        <v>1</v>
      </c>
      <c r="F42" s="29">
        <v>1200</v>
      </c>
      <c r="G42" s="29">
        <f t="shared" si="45"/>
        <v>1200</v>
      </c>
      <c r="H42" s="29">
        <v>800</v>
      </c>
      <c r="I42" s="29">
        <f t="shared" ref="I42" si="55">H42*$E42</f>
        <v>800</v>
      </c>
      <c r="J42" s="29">
        <v>800</v>
      </c>
      <c r="K42" s="29">
        <f t="shared" si="47"/>
        <v>800</v>
      </c>
      <c r="L42" s="41">
        <v>2450</v>
      </c>
      <c r="M42" s="29">
        <f t="shared" si="45"/>
        <v>2450</v>
      </c>
      <c r="N42" s="41">
        <v>2450</v>
      </c>
      <c r="O42" s="29">
        <f t="shared" ref="O42" si="56">N42*$E42</f>
        <v>2450</v>
      </c>
      <c r="P42" s="29">
        <v>1450</v>
      </c>
      <c r="Q42" s="29">
        <f t="shared" si="49"/>
        <v>1450</v>
      </c>
      <c r="R42" s="29">
        <v>4000</v>
      </c>
      <c r="S42" s="29">
        <f t="shared" ref="S42:U42" si="57">R42*$E42</f>
        <v>4000</v>
      </c>
      <c r="T42" s="29">
        <v>2500</v>
      </c>
      <c r="U42" s="29">
        <f t="shared" si="57"/>
        <v>2500</v>
      </c>
      <c r="V42" s="29">
        <v>2150</v>
      </c>
      <c r="W42" s="29">
        <f t="shared" si="51"/>
        <v>2150</v>
      </c>
    </row>
    <row r="43" spans="2:23" x14ac:dyDescent="0.35">
      <c r="B43" s="3">
        <v>37</v>
      </c>
      <c r="C43" s="3" t="s">
        <v>222</v>
      </c>
      <c r="D43" s="3" t="s">
        <v>213</v>
      </c>
      <c r="E43" s="4">
        <v>1</v>
      </c>
      <c r="F43" s="29">
        <v>6500</v>
      </c>
      <c r="G43" s="29">
        <f t="shared" si="45"/>
        <v>6500</v>
      </c>
      <c r="H43" s="29">
        <v>3850</v>
      </c>
      <c r="I43" s="29">
        <f t="shared" ref="I43" si="58">H43*$E43</f>
        <v>3850</v>
      </c>
      <c r="J43" s="29">
        <v>3850</v>
      </c>
      <c r="K43" s="29">
        <f t="shared" si="47"/>
        <v>3850</v>
      </c>
      <c r="L43" s="41">
        <v>7500</v>
      </c>
      <c r="M43" s="29">
        <f t="shared" si="45"/>
        <v>7500</v>
      </c>
      <c r="N43" s="41">
        <v>4500</v>
      </c>
      <c r="O43" s="29">
        <f t="shared" ref="O43" si="59">N43*$E43</f>
        <v>4500</v>
      </c>
      <c r="P43" s="29">
        <v>2000</v>
      </c>
      <c r="Q43" s="29">
        <f t="shared" si="49"/>
        <v>2000</v>
      </c>
      <c r="R43" s="29">
        <v>3850</v>
      </c>
      <c r="S43" s="29">
        <f t="shared" ref="S43:U43" si="60">R43*$E43</f>
        <v>3850</v>
      </c>
      <c r="T43" s="29">
        <v>3850</v>
      </c>
      <c r="U43" s="29">
        <f t="shared" si="60"/>
        <v>3850</v>
      </c>
      <c r="V43" s="29">
        <v>3311</v>
      </c>
      <c r="W43" s="29">
        <f t="shared" si="51"/>
        <v>3311</v>
      </c>
    </row>
    <row r="44" spans="2:23" x14ac:dyDescent="0.35">
      <c r="B44" s="3">
        <v>38</v>
      </c>
      <c r="C44" s="3" t="s">
        <v>226</v>
      </c>
      <c r="D44" s="3" t="s">
        <v>0</v>
      </c>
      <c r="E44" s="4" t="s">
        <v>0</v>
      </c>
      <c r="F44" s="4"/>
      <c r="G44" s="4"/>
      <c r="H44" s="4"/>
      <c r="I44" s="4"/>
      <c r="J44" s="4"/>
      <c r="K44" s="4"/>
      <c r="L44" s="40"/>
      <c r="M44" s="4"/>
      <c r="N44" s="40"/>
      <c r="O44" s="4"/>
      <c r="P44" s="4"/>
      <c r="Q44" s="4"/>
      <c r="R44" s="4"/>
      <c r="S44" s="4"/>
      <c r="T44" s="4"/>
      <c r="U44" s="4"/>
      <c r="V44" s="4"/>
      <c r="W44" s="4"/>
    </row>
    <row r="45" spans="2:23" x14ac:dyDescent="0.35">
      <c r="B45" s="3">
        <v>39</v>
      </c>
      <c r="C45" s="3" t="s">
        <v>224</v>
      </c>
      <c r="D45" s="3" t="s">
        <v>213</v>
      </c>
      <c r="E45" s="4">
        <v>12</v>
      </c>
      <c r="F45" s="29">
        <v>1650</v>
      </c>
      <c r="G45" s="29">
        <f t="shared" ref="G45:M46" si="61">F45*$E45</f>
        <v>19800</v>
      </c>
      <c r="H45" s="29">
        <v>1250</v>
      </c>
      <c r="I45" s="29">
        <f t="shared" ref="I45" si="62">H45*$E45</f>
        <v>15000</v>
      </c>
      <c r="J45" s="29">
        <v>1250</v>
      </c>
      <c r="K45" s="29">
        <f t="shared" ref="K45:K46" si="63">J45*$E45</f>
        <v>15000</v>
      </c>
      <c r="L45" s="41">
        <v>950</v>
      </c>
      <c r="M45" s="29">
        <f t="shared" si="61"/>
        <v>11400</v>
      </c>
      <c r="N45" s="41">
        <v>950</v>
      </c>
      <c r="O45" s="29">
        <f t="shared" ref="O45" si="64">N45*$E45</f>
        <v>11400</v>
      </c>
      <c r="P45" s="29">
        <v>950</v>
      </c>
      <c r="Q45" s="29">
        <f t="shared" ref="Q45:Q46" si="65">P45*$E45</f>
        <v>11400</v>
      </c>
      <c r="R45" s="29">
        <v>1900</v>
      </c>
      <c r="S45" s="29">
        <f t="shared" ref="S45:U45" si="66">R45*$E45</f>
        <v>22800</v>
      </c>
      <c r="T45" s="29">
        <v>1050</v>
      </c>
      <c r="U45" s="29">
        <f t="shared" si="66"/>
        <v>12600</v>
      </c>
      <c r="V45" s="29">
        <v>903</v>
      </c>
      <c r="W45" s="29">
        <f t="shared" ref="W45:W46" si="67">V45*$E45</f>
        <v>10836</v>
      </c>
    </row>
    <row r="46" spans="2:23" x14ac:dyDescent="0.35">
      <c r="B46" s="3">
        <v>40</v>
      </c>
      <c r="C46" s="3" t="s">
        <v>225</v>
      </c>
      <c r="D46" s="3" t="s">
        <v>213</v>
      </c>
      <c r="E46" s="4">
        <v>0</v>
      </c>
      <c r="F46" s="29"/>
      <c r="G46" s="29">
        <f t="shared" si="61"/>
        <v>0</v>
      </c>
      <c r="H46" s="29"/>
      <c r="I46" s="29">
        <f t="shared" ref="I46" si="68">H46*$E46</f>
        <v>0</v>
      </c>
      <c r="J46" s="29">
        <v>0</v>
      </c>
      <c r="K46" s="29">
        <f t="shared" si="63"/>
        <v>0</v>
      </c>
      <c r="L46" s="41">
        <v>1050</v>
      </c>
      <c r="M46" s="29">
        <f t="shared" si="61"/>
        <v>0</v>
      </c>
      <c r="N46" s="41"/>
      <c r="O46" s="29">
        <f t="shared" ref="O46" si="69">N46*$E46</f>
        <v>0</v>
      </c>
      <c r="P46" s="29">
        <v>1050</v>
      </c>
      <c r="Q46" s="29">
        <f t="shared" si="65"/>
        <v>0</v>
      </c>
      <c r="R46" s="29"/>
      <c r="S46" s="29">
        <f t="shared" ref="S46:U46" si="70">R46*$E46</f>
        <v>0</v>
      </c>
      <c r="T46" s="29"/>
      <c r="U46" s="29">
        <f t="shared" si="70"/>
        <v>0</v>
      </c>
      <c r="V46" s="29">
        <v>0</v>
      </c>
      <c r="W46" s="29">
        <f t="shared" si="67"/>
        <v>0</v>
      </c>
    </row>
    <row r="47" spans="2:23" x14ac:dyDescent="0.35">
      <c r="B47" s="3">
        <v>41</v>
      </c>
      <c r="C47" s="3" t="s">
        <v>227</v>
      </c>
      <c r="D47" s="3" t="s">
        <v>0</v>
      </c>
      <c r="E47" s="4" t="s">
        <v>0</v>
      </c>
      <c r="F47" s="4"/>
      <c r="G47" s="4"/>
      <c r="H47" s="4"/>
      <c r="I47" s="4"/>
      <c r="J47" s="4"/>
      <c r="K47" s="4"/>
      <c r="L47" s="40"/>
      <c r="M47" s="4"/>
      <c r="N47" s="40"/>
      <c r="O47" s="4"/>
      <c r="P47" s="4"/>
      <c r="Q47" s="4"/>
      <c r="R47" s="4"/>
      <c r="S47" s="4"/>
      <c r="T47" s="4"/>
      <c r="U47" s="4"/>
      <c r="V47" s="4"/>
      <c r="W47" s="4"/>
    </row>
    <row r="48" spans="2:23" x14ac:dyDescent="0.35">
      <c r="B48" s="3">
        <v>43</v>
      </c>
      <c r="C48" s="3" t="s">
        <v>228</v>
      </c>
      <c r="D48" s="3" t="s">
        <v>213</v>
      </c>
      <c r="E48" s="4">
        <v>12</v>
      </c>
      <c r="F48" s="29">
        <v>2250</v>
      </c>
      <c r="G48" s="29">
        <f t="shared" ref="G48:M49" si="71">F48*$E48</f>
        <v>27000</v>
      </c>
      <c r="H48" s="29">
        <v>1850</v>
      </c>
      <c r="I48" s="29">
        <f t="shared" ref="I48" si="72">H48*$E48</f>
        <v>22200</v>
      </c>
      <c r="J48" s="29">
        <v>1850</v>
      </c>
      <c r="K48" s="29">
        <f t="shared" ref="K48:K49" si="73">J48*$E48</f>
        <v>22200</v>
      </c>
      <c r="L48" s="41">
        <v>2450</v>
      </c>
      <c r="M48" s="29">
        <f t="shared" si="71"/>
        <v>29400</v>
      </c>
      <c r="N48" s="41">
        <v>1950</v>
      </c>
      <c r="O48" s="29">
        <f t="shared" ref="O48" si="74">N48*$E48</f>
        <v>23400</v>
      </c>
      <c r="P48" s="29">
        <v>2350</v>
      </c>
      <c r="Q48" s="29">
        <f t="shared" ref="Q48:Q49" si="75">P48*$E48</f>
        <v>28200</v>
      </c>
      <c r="R48" s="29">
        <v>1950</v>
      </c>
      <c r="S48" s="29">
        <f t="shared" ref="S48:U48" si="76">R48*$E48</f>
        <v>23400</v>
      </c>
      <c r="T48" s="29">
        <v>1950</v>
      </c>
      <c r="U48" s="29">
        <f t="shared" si="76"/>
        <v>23400</v>
      </c>
      <c r="V48" s="29">
        <v>1615</v>
      </c>
      <c r="W48" s="29">
        <f t="shared" ref="W48:W49" si="77">V48*$E48</f>
        <v>19380</v>
      </c>
    </row>
    <row r="49" spans="2:23" x14ac:dyDescent="0.35">
      <c r="B49" s="3">
        <v>44</v>
      </c>
      <c r="C49" s="3" t="s">
        <v>229</v>
      </c>
      <c r="D49" s="3" t="s">
        <v>213</v>
      </c>
      <c r="E49" s="4">
        <v>1</v>
      </c>
      <c r="F49" s="29">
        <v>1250</v>
      </c>
      <c r="G49" s="29">
        <f t="shared" si="71"/>
        <v>1250</v>
      </c>
      <c r="H49" s="29">
        <v>1050</v>
      </c>
      <c r="I49" s="29">
        <f t="shared" ref="I49" si="78">H49*$E49</f>
        <v>1050</v>
      </c>
      <c r="J49" s="29">
        <v>1050</v>
      </c>
      <c r="K49" s="29">
        <f t="shared" si="73"/>
        <v>1050</v>
      </c>
      <c r="L49" s="41">
        <v>1650</v>
      </c>
      <c r="M49" s="29">
        <f t="shared" si="71"/>
        <v>1650</v>
      </c>
      <c r="N49" s="41">
        <v>1250</v>
      </c>
      <c r="O49" s="29">
        <f t="shared" ref="O49" si="79">N49*$E49</f>
        <v>1250</v>
      </c>
      <c r="P49" s="29">
        <v>1250</v>
      </c>
      <c r="Q49" s="29">
        <f t="shared" si="75"/>
        <v>1250</v>
      </c>
      <c r="R49" s="29">
        <v>3800</v>
      </c>
      <c r="S49" s="29">
        <f t="shared" ref="S49:U49" si="80">R49*$E49</f>
        <v>3800</v>
      </c>
      <c r="T49" s="29">
        <v>2850</v>
      </c>
      <c r="U49" s="29">
        <f t="shared" si="80"/>
        <v>2850</v>
      </c>
      <c r="V49" s="29">
        <v>2451</v>
      </c>
      <c r="W49" s="29">
        <f t="shared" si="77"/>
        <v>2451</v>
      </c>
    </row>
  </sheetData>
  <mergeCells count="10">
    <mergeCell ref="V3:W3"/>
    <mergeCell ref="P3:Q3"/>
    <mergeCell ref="T3:U3"/>
    <mergeCell ref="N3:O3"/>
    <mergeCell ref="D3:E3"/>
    <mergeCell ref="F3:G3"/>
    <mergeCell ref="L3:M3"/>
    <mergeCell ref="R3:S3"/>
    <mergeCell ref="H3:I3"/>
    <mergeCell ref="J3:K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65749ae-5df9-42d7-b8bf-2e139fba552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F7F18D00037143B137DA0330F1BA20" ma:contentTypeVersion="14" ma:contentTypeDescription="Create a new document." ma:contentTypeScope="" ma:versionID="ec5eabe7494ba453d263f053abc71deb">
  <xsd:schema xmlns:xsd="http://www.w3.org/2001/XMLSchema" xmlns:xs="http://www.w3.org/2001/XMLSchema" xmlns:p="http://schemas.microsoft.com/office/2006/metadata/properties" xmlns:ns3="d65749ae-5df9-42d7-b8bf-2e139fba5522" xmlns:ns4="3c87e165-6b5f-4bcc-83c1-28bd8f6a8581" targetNamespace="http://schemas.microsoft.com/office/2006/metadata/properties" ma:root="true" ma:fieldsID="6ade183a20add4b943455021edce6394" ns3:_="" ns4:_="">
    <xsd:import namespace="d65749ae-5df9-42d7-b8bf-2e139fba5522"/>
    <xsd:import namespace="3c87e165-6b5f-4bcc-83c1-28bd8f6a8581"/>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3:_activity"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749ae-5df9-42d7-b8bf-2e139fba5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ystemTags" ma:index="12" nillable="true" ma:displayName="MediaServiceSystemTags" ma:hidden="true" ma:internalName="MediaServiceSystemTags"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87e165-6b5f-4bcc-83c1-28bd8f6a85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7F561E-B7B0-4142-827B-CC833A8CF749}">
  <ds:schemaRefs>
    <ds:schemaRef ds:uri="http://schemas.microsoft.com/sharepoint/v3/contenttype/forms"/>
  </ds:schemaRefs>
</ds:datastoreItem>
</file>

<file path=customXml/itemProps2.xml><?xml version="1.0" encoding="utf-8"?>
<ds:datastoreItem xmlns:ds="http://schemas.openxmlformats.org/officeDocument/2006/customXml" ds:itemID="{2B741E32-1F62-4AE5-8679-D298C160E806}">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 ds:uri="http://schemas.microsoft.com/office/infopath/2007/PartnerControls"/>
    <ds:schemaRef ds:uri="3c87e165-6b5f-4bcc-83c1-28bd8f6a8581"/>
    <ds:schemaRef ds:uri="d65749ae-5df9-42d7-b8bf-2e139fba5522"/>
  </ds:schemaRefs>
</ds:datastoreItem>
</file>

<file path=customXml/itemProps3.xml><?xml version="1.0" encoding="utf-8"?>
<ds:datastoreItem xmlns:ds="http://schemas.openxmlformats.org/officeDocument/2006/customXml" ds:itemID="{7F5A33EF-2D76-4039-BC6F-BA5AF41CE1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749ae-5df9-42d7-b8bf-2e139fba5522"/>
    <ds:schemaRef ds:uri="3c87e165-6b5f-4bcc-83c1-28bd8f6a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Common Seating Area</vt:lpstr>
      <vt:lpstr>KFC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Pushpak Mahesh Shewale</dc:creator>
  <cp:lastModifiedBy>Mrunal Joshi</cp:lastModifiedBy>
  <dcterms:created xsi:type="dcterms:W3CDTF">2024-10-07T11:25:09Z</dcterms:created>
  <dcterms:modified xsi:type="dcterms:W3CDTF">2024-10-30T07:36:07Z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0x01010052F7F18D00037143B137DA0330F1BA20</vt:lpwstr>
  </property>
</Properties>
</file>