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  <sheet name="BOQ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P3" i="1"/>
  <c r="P4" i="1"/>
  <c r="P5" i="1"/>
  <c r="P6" i="1"/>
  <c r="P8" i="1"/>
  <c r="P9" i="1"/>
  <c r="P2" i="1"/>
  <c r="O10" i="1" l="1"/>
  <c r="M10" i="1" l="1"/>
  <c r="M11" i="1" s="1"/>
  <c r="N3" i="1"/>
  <c r="N4" i="1"/>
  <c r="N5" i="1"/>
  <c r="N6" i="1"/>
  <c r="N8" i="1"/>
  <c r="N9" i="1"/>
  <c r="N2" i="1"/>
  <c r="F9" i="2" l="1"/>
  <c r="F8" i="2"/>
  <c r="F7" i="2"/>
  <c r="F6" i="2"/>
  <c r="F5" i="2"/>
  <c r="F4" i="2"/>
  <c r="F3" i="2"/>
  <c r="F2" i="2"/>
  <c r="E10" i="2" l="1"/>
  <c r="E11" i="2" s="1"/>
  <c r="H3" i="1"/>
  <c r="H4" i="1"/>
  <c r="H5" i="1"/>
  <c r="H6" i="1"/>
  <c r="H8" i="1"/>
  <c r="H9" i="1"/>
  <c r="H2" i="1"/>
  <c r="G10" i="1" l="1"/>
  <c r="G11" i="1" s="1"/>
  <c r="L3" i="1"/>
  <c r="L4" i="1"/>
  <c r="L5" i="1"/>
  <c r="L6" i="1"/>
  <c r="L8" i="1"/>
  <c r="L9" i="1"/>
  <c r="L2" i="1"/>
  <c r="J3" i="1"/>
  <c r="J4" i="1"/>
  <c r="J5" i="1"/>
  <c r="J6" i="1"/>
  <c r="J8" i="1"/>
  <c r="J9" i="1"/>
  <c r="J2" i="1"/>
  <c r="F3" i="1"/>
  <c r="F4" i="1"/>
  <c r="F5" i="1"/>
  <c r="F6" i="1"/>
  <c r="F8" i="1"/>
  <c r="F9" i="1"/>
  <c r="F2" i="1"/>
  <c r="E10" i="1" l="1"/>
  <c r="E11" i="1" s="1"/>
  <c r="K10" i="1"/>
  <c r="K11" i="1" s="1"/>
  <c r="I10" i="1"/>
  <c r="I11" i="1" s="1"/>
</calcChain>
</file>

<file path=xl/sharedStrings.xml><?xml version="1.0" encoding="utf-8"?>
<sst xmlns="http://schemas.openxmlformats.org/spreadsheetml/2006/main" count="52" uniqueCount="26">
  <si>
    <t>Sr. Nos.</t>
  </si>
  <si>
    <t>Description</t>
  </si>
  <si>
    <t>Unit</t>
  </si>
  <si>
    <t>Qty</t>
  </si>
  <si>
    <t xml:space="preserve">Providing and making MS structure with using 4' "C" channel for main vertical column qty. 03.
 4' horizontal "C" channel ceiling beam with using both side 250 x 250 mm 8 mm thick MS plate and fixing with anchor fastener </t>
  </si>
  <si>
    <t>RFT</t>
  </si>
  <si>
    <t>Supply and fixing "L" angal for horizontal and vertical framing using 25 x 25 mm "L" angal channel</t>
  </si>
  <si>
    <t>Sq. ft</t>
  </si>
  <si>
    <t>Supplying and fixing 19 mm bison board on out side structure with making door</t>
  </si>
  <si>
    <t>All gap filling between 2 bison board join</t>
  </si>
  <si>
    <t>L/s</t>
  </si>
  <si>
    <t>Supply and fixing cement patra(roof)  and fixing with hook</t>
  </si>
  <si>
    <t>Supplying fixing slotted angle rack to all  side 
Back side rack size 39' x 2 ' x 12'
Front side rack size 19' x 2' x. 8'(Left side)
Front side rack size 19' x 2' x. 8'(Right side)
Left side rack size.   16' x 2' x 8'
Right side rack size.  16'x 2' x 8'</t>
  </si>
  <si>
    <t>Painting MS structure with using one yellow oxide and two cote black oil paint</t>
  </si>
  <si>
    <t>All outside and below side brick work upto 6 " with cementing</t>
  </si>
  <si>
    <t>Total Amount</t>
  </si>
  <si>
    <t>Taxable Amount</t>
  </si>
  <si>
    <t>L1</t>
  </si>
  <si>
    <t>Prime</t>
  </si>
  <si>
    <t>Supream</t>
  </si>
  <si>
    <t>OS Interiors (R0)</t>
  </si>
  <si>
    <t>OS Interiors (R1)</t>
  </si>
  <si>
    <t>Bhakar (R1)</t>
  </si>
  <si>
    <t>Bhakar (R0)</t>
  </si>
  <si>
    <t>Maintenance team work this out separately</t>
  </si>
  <si>
    <t>Total Amount (With 18%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</si>
</sst>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1" fontId="1" fillId="5" borderId="2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" fontId="1" fillId="6" borderId="2" xfId="0" applyNumberFormat="1" applyFont="1" applyFill="1" applyBorder="1" applyAlignment="1">
      <alignment horizontal="center" vertical="center"/>
    </xf>
    <xf numFmtId="1" fontId="1" fillId="6" borderId="3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zoomScale="76" workbookViewId="0">
      <selection activeCell="F7" sqref="F7:O7"/>
    </sheetView>
  </sheetViews>
  <sheetFormatPr defaultRowHeight="14.5" x14ac:dyDescent="0.35"/>
  <cols>
    <col min="1" max="1" width="8.453125" style="2" bestFit="1" customWidth="1"/>
    <col min="2" max="2" width="42.81640625" style="1" customWidth="1"/>
    <col min="3" max="4" width="9.1796875" style="2"/>
    <col min="5" max="6" width="10.54296875" style="2" customWidth="1"/>
    <col min="7" max="14" width="10.54296875" customWidth="1"/>
    <col min="15" max="16" width="10.54296875" style="24" customWidth="1"/>
    <col min="17" max="17" width="25.08984375" style="27" customWidth="1"/>
  </cols>
  <sheetData>
    <row r="1" spans="1:17" ht="15.5" x14ac:dyDescent="0.35">
      <c r="A1" s="5" t="s">
        <v>0</v>
      </c>
      <c r="B1" s="5" t="s">
        <v>1</v>
      </c>
      <c r="C1" s="5" t="s">
        <v>2</v>
      </c>
      <c r="D1" s="5" t="s">
        <v>3</v>
      </c>
      <c r="E1" s="15" t="s">
        <v>21</v>
      </c>
      <c r="F1" s="16"/>
      <c r="G1" s="15" t="s">
        <v>20</v>
      </c>
      <c r="H1" s="16"/>
      <c r="I1" s="17" t="s">
        <v>18</v>
      </c>
      <c r="J1" s="18"/>
      <c r="K1" s="19" t="s">
        <v>19</v>
      </c>
      <c r="L1" s="19"/>
      <c r="M1" s="22" t="s">
        <v>23</v>
      </c>
      <c r="N1" s="22"/>
      <c r="O1" s="22" t="s">
        <v>22</v>
      </c>
      <c r="P1" s="22"/>
    </row>
    <row r="2" spans="1:17" ht="72.5" x14ac:dyDescent="0.35">
      <c r="A2" s="3">
        <v>1</v>
      </c>
      <c r="B2" s="6" t="s">
        <v>4</v>
      </c>
      <c r="C2" s="3" t="s">
        <v>5</v>
      </c>
      <c r="D2" s="3">
        <v>179</v>
      </c>
      <c r="E2" s="3">
        <v>255</v>
      </c>
      <c r="F2" s="3">
        <f>E2*D2</f>
        <v>45645</v>
      </c>
      <c r="G2" s="3">
        <v>240</v>
      </c>
      <c r="H2" s="3">
        <f t="shared" ref="H2:H9" si="0">G2*D2</f>
        <v>42960</v>
      </c>
      <c r="I2" s="3">
        <v>296</v>
      </c>
      <c r="J2" s="3">
        <f>I2*D2</f>
        <v>52984</v>
      </c>
      <c r="K2" s="3">
        <v>310</v>
      </c>
      <c r="L2" s="3">
        <f>K2*D2</f>
        <v>55490</v>
      </c>
      <c r="M2" s="25">
        <v>2125</v>
      </c>
      <c r="N2" s="3">
        <f>M2*D2</f>
        <v>380375</v>
      </c>
      <c r="O2" s="25">
        <v>1325</v>
      </c>
      <c r="P2" s="25">
        <f>O2*D2</f>
        <v>237175</v>
      </c>
    </row>
    <row r="3" spans="1:17" ht="43.5" x14ac:dyDescent="0.35">
      <c r="A3" s="3">
        <v>2</v>
      </c>
      <c r="B3" s="4" t="s">
        <v>6</v>
      </c>
      <c r="C3" s="3" t="s">
        <v>7</v>
      </c>
      <c r="D3" s="3">
        <v>2200</v>
      </c>
      <c r="E3" s="3">
        <v>80</v>
      </c>
      <c r="F3" s="3">
        <f t="shared" ref="F3:F9" si="1">E3*D3</f>
        <v>176000</v>
      </c>
      <c r="G3" s="3">
        <v>70</v>
      </c>
      <c r="H3" s="3">
        <f t="shared" si="0"/>
        <v>154000</v>
      </c>
      <c r="I3" s="3">
        <v>296</v>
      </c>
      <c r="J3" s="3">
        <f t="shared" ref="J3:J9" si="2">I3*D3</f>
        <v>651200</v>
      </c>
      <c r="K3" s="3">
        <v>105</v>
      </c>
      <c r="L3" s="3">
        <f t="shared" ref="L3:L9" si="3">K3*D3</f>
        <v>231000</v>
      </c>
      <c r="M3" s="25">
        <v>290</v>
      </c>
      <c r="N3" s="25">
        <f t="shared" ref="N3:N9" si="4">M3*D3</f>
        <v>638000</v>
      </c>
      <c r="O3" s="25">
        <v>135</v>
      </c>
      <c r="P3" s="25">
        <f t="shared" ref="P3:P9" si="5">O3*D3</f>
        <v>297000</v>
      </c>
    </row>
    <row r="4" spans="1:17" ht="29" x14ac:dyDescent="0.35">
      <c r="A4" s="3">
        <v>3</v>
      </c>
      <c r="B4" s="4" t="s">
        <v>8</v>
      </c>
      <c r="C4" s="3" t="s">
        <v>7</v>
      </c>
      <c r="D4" s="3">
        <v>1200</v>
      </c>
      <c r="E4" s="3">
        <v>180</v>
      </c>
      <c r="F4" s="3">
        <f t="shared" si="1"/>
        <v>216000</v>
      </c>
      <c r="G4" s="3">
        <v>150</v>
      </c>
      <c r="H4" s="3">
        <f t="shared" si="0"/>
        <v>180000</v>
      </c>
      <c r="I4" s="3">
        <v>190</v>
      </c>
      <c r="J4" s="3">
        <f t="shared" si="2"/>
        <v>228000</v>
      </c>
      <c r="K4" s="3">
        <v>180</v>
      </c>
      <c r="L4" s="3">
        <f t="shared" si="3"/>
        <v>216000</v>
      </c>
      <c r="M4" s="25">
        <v>265</v>
      </c>
      <c r="N4" s="25">
        <f t="shared" si="4"/>
        <v>318000</v>
      </c>
      <c r="O4" s="25">
        <v>190</v>
      </c>
      <c r="P4" s="25">
        <f t="shared" si="5"/>
        <v>228000</v>
      </c>
    </row>
    <row r="5" spans="1:17" x14ac:dyDescent="0.35">
      <c r="A5" s="3">
        <v>4</v>
      </c>
      <c r="B5" s="4" t="s">
        <v>9</v>
      </c>
      <c r="C5" s="3" t="s">
        <v>10</v>
      </c>
      <c r="D5" s="3">
        <v>1</v>
      </c>
      <c r="E5" s="3">
        <v>6500</v>
      </c>
      <c r="F5" s="3">
        <f t="shared" si="1"/>
        <v>6500</v>
      </c>
      <c r="G5" s="3">
        <v>5000</v>
      </c>
      <c r="H5" s="3">
        <f t="shared" si="0"/>
        <v>5000</v>
      </c>
      <c r="I5" s="3">
        <v>15000</v>
      </c>
      <c r="J5" s="3">
        <f t="shared" si="2"/>
        <v>15000</v>
      </c>
      <c r="K5" s="3">
        <v>10000</v>
      </c>
      <c r="L5" s="3">
        <f t="shared" si="3"/>
        <v>10000</v>
      </c>
      <c r="M5" s="25">
        <v>18000</v>
      </c>
      <c r="N5" s="25">
        <f t="shared" si="4"/>
        <v>18000</v>
      </c>
      <c r="O5" s="25">
        <v>18000</v>
      </c>
      <c r="P5" s="25">
        <f t="shared" si="5"/>
        <v>18000</v>
      </c>
    </row>
    <row r="6" spans="1:17" ht="29" x14ac:dyDescent="0.35">
      <c r="A6" s="3">
        <v>5</v>
      </c>
      <c r="B6" s="4" t="s">
        <v>11</v>
      </c>
      <c r="C6" s="3" t="s">
        <v>7</v>
      </c>
      <c r="D6" s="3">
        <v>1103</v>
      </c>
      <c r="E6" s="3">
        <v>55</v>
      </c>
      <c r="F6" s="3">
        <f t="shared" si="1"/>
        <v>60665</v>
      </c>
      <c r="G6" s="3">
        <v>40</v>
      </c>
      <c r="H6" s="3">
        <f t="shared" si="0"/>
        <v>44120</v>
      </c>
      <c r="I6" s="3">
        <v>150</v>
      </c>
      <c r="J6" s="3">
        <f t="shared" si="2"/>
        <v>165450</v>
      </c>
      <c r="K6" s="3">
        <v>65</v>
      </c>
      <c r="L6" s="3">
        <f t="shared" si="3"/>
        <v>71695</v>
      </c>
      <c r="M6" s="25">
        <v>425</v>
      </c>
      <c r="N6" s="25">
        <f t="shared" si="4"/>
        <v>468775</v>
      </c>
      <c r="O6" s="25">
        <v>225</v>
      </c>
      <c r="P6" s="25">
        <f t="shared" si="5"/>
        <v>248175</v>
      </c>
    </row>
    <row r="7" spans="1:17" ht="87" x14ac:dyDescent="0.35">
      <c r="A7" s="3">
        <v>6</v>
      </c>
      <c r="B7" s="4" t="s">
        <v>12</v>
      </c>
      <c r="C7" s="3" t="s">
        <v>5</v>
      </c>
      <c r="D7" s="3">
        <v>0</v>
      </c>
      <c r="E7" s="3"/>
      <c r="F7" s="3"/>
      <c r="G7" s="3"/>
      <c r="H7" s="3"/>
      <c r="I7" s="3"/>
      <c r="J7" s="3"/>
      <c r="K7" s="3"/>
      <c r="L7" s="3"/>
      <c r="M7" s="25"/>
      <c r="N7" s="25"/>
      <c r="O7" s="25"/>
      <c r="P7" s="25"/>
      <c r="Q7" s="27" t="s">
        <v>24</v>
      </c>
    </row>
    <row r="8" spans="1:17" ht="29" x14ac:dyDescent="0.35">
      <c r="A8" s="3">
        <v>7</v>
      </c>
      <c r="B8" s="4" t="s">
        <v>13</v>
      </c>
      <c r="C8" s="3" t="s">
        <v>7</v>
      </c>
      <c r="D8" s="3">
        <v>750</v>
      </c>
      <c r="E8" s="3">
        <v>18</v>
      </c>
      <c r="F8" s="3">
        <f t="shared" si="1"/>
        <v>13500</v>
      </c>
      <c r="G8" s="3">
        <v>15</v>
      </c>
      <c r="H8" s="3">
        <f t="shared" si="0"/>
        <v>11250</v>
      </c>
      <c r="I8" s="3">
        <v>26</v>
      </c>
      <c r="J8" s="3">
        <f t="shared" si="2"/>
        <v>19500</v>
      </c>
      <c r="K8" s="3">
        <v>24</v>
      </c>
      <c r="L8" s="3">
        <f t="shared" si="3"/>
        <v>18000</v>
      </c>
      <c r="M8" s="25">
        <v>30</v>
      </c>
      <c r="N8" s="25">
        <f t="shared" si="4"/>
        <v>22500</v>
      </c>
      <c r="O8" s="25">
        <v>30</v>
      </c>
      <c r="P8" s="25">
        <f t="shared" si="5"/>
        <v>22500</v>
      </c>
    </row>
    <row r="9" spans="1:17" ht="29" x14ac:dyDescent="0.35">
      <c r="A9" s="3">
        <v>8</v>
      </c>
      <c r="B9" s="4" t="s">
        <v>14</v>
      </c>
      <c r="C9" s="3" t="s">
        <v>5</v>
      </c>
      <c r="D9" s="3">
        <v>110</v>
      </c>
      <c r="E9" s="3">
        <v>90</v>
      </c>
      <c r="F9" s="3">
        <f t="shared" si="1"/>
        <v>9900</v>
      </c>
      <c r="G9" s="3">
        <v>85</v>
      </c>
      <c r="H9" s="3">
        <f t="shared" si="0"/>
        <v>9350</v>
      </c>
      <c r="I9" s="3">
        <v>200</v>
      </c>
      <c r="J9" s="3">
        <f t="shared" si="2"/>
        <v>22000</v>
      </c>
      <c r="K9" s="3">
        <v>110</v>
      </c>
      <c r="L9" s="3">
        <f t="shared" si="3"/>
        <v>12100</v>
      </c>
      <c r="M9" s="25">
        <v>175</v>
      </c>
      <c r="N9" s="25">
        <f t="shared" si="4"/>
        <v>19250</v>
      </c>
      <c r="O9" s="25">
        <v>175</v>
      </c>
      <c r="P9" s="25">
        <f t="shared" si="5"/>
        <v>19250</v>
      </c>
    </row>
    <row r="10" spans="1:17" ht="15.5" x14ac:dyDescent="0.35">
      <c r="A10" s="7" t="s">
        <v>15</v>
      </c>
      <c r="B10" s="8"/>
      <c r="C10" s="8"/>
      <c r="D10" s="9"/>
      <c r="E10" s="15">
        <f>SUM(F2:F9)</f>
        <v>528210</v>
      </c>
      <c r="F10" s="16"/>
      <c r="G10" s="15">
        <f>SUM(H2:H9)</f>
        <v>446680</v>
      </c>
      <c r="H10" s="16"/>
      <c r="I10" s="17">
        <f>SUM(J2:J9)</f>
        <v>1154134</v>
      </c>
      <c r="J10" s="18"/>
      <c r="K10" s="20">
        <f>SUM(L2:L9)</f>
        <v>614285</v>
      </c>
      <c r="L10" s="21"/>
      <c r="M10" s="23">
        <f>SUM(N2:N9)</f>
        <v>1864900</v>
      </c>
      <c r="N10" s="26"/>
      <c r="O10" s="23">
        <f>SUM(P2:P9)</f>
        <v>1070100</v>
      </c>
      <c r="P10" s="26"/>
    </row>
    <row r="11" spans="1:17" ht="15.5" x14ac:dyDescent="0.35">
      <c r="A11" s="7" t="s">
        <v>25</v>
      </c>
      <c r="B11" s="8"/>
      <c r="C11" s="8"/>
      <c r="D11" s="9"/>
      <c r="E11" s="10">
        <f>E10*1.18</f>
        <v>623287.79999999993</v>
      </c>
      <c r="F11" s="11"/>
      <c r="G11" s="10">
        <f>G10*1.18</f>
        <v>527082.4</v>
      </c>
      <c r="H11" s="11"/>
      <c r="I11" s="12">
        <f>I10*1.18</f>
        <v>1361878.1199999999</v>
      </c>
      <c r="J11" s="13"/>
      <c r="K11" s="30">
        <f>K10*1.18</f>
        <v>724856.29999999993</v>
      </c>
      <c r="L11" s="31"/>
      <c r="M11" s="28">
        <f>M10*1.18</f>
        <v>2200582</v>
      </c>
      <c r="N11" s="29"/>
      <c r="O11" s="28">
        <f>O10*1.18</f>
        <v>1262718</v>
      </c>
      <c r="P11" s="29"/>
    </row>
    <row r="12" spans="1:17" ht="21" x14ac:dyDescent="0.5">
      <c r="G12" s="14" t="s">
        <v>17</v>
      </c>
      <c r="H12" s="14"/>
    </row>
  </sheetData>
  <mergeCells count="21">
    <mergeCell ref="M11:N11"/>
    <mergeCell ref="O1:P1"/>
    <mergeCell ref="O10:P10"/>
    <mergeCell ref="O11:P11"/>
    <mergeCell ref="I1:J1"/>
    <mergeCell ref="I10:J10"/>
    <mergeCell ref="K1:L1"/>
    <mergeCell ref="K10:L10"/>
    <mergeCell ref="M1:N1"/>
    <mergeCell ref="M10:N10"/>
    <mergeCell ref="G12:H12"/>
    <mergeCell ref="G1:H1"/>
    <mergeCell ref="G10:H10"/>
    <mergeCell ref="G11:H11"/>
    <mergeCell ref="E1:F1"/>
    <mergeCell ref="E10:F10"/>
    <mergeCell ref="A10:D10"/>
    <mergeCell ref="A11:D11"/>
    <mergeCell ref="E11:F11"/>
    <mergeCell ref="I11:J11"/>
    <mergeCell ref="K11: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4.5" x14ac:dyDescent="0.35"/>
  <cols>
    <col min="1" max="1" width="8.453125" style="2" bestFit="1" customWidth="1"/>
    <col min="2" max="2" width="42.81640625" style="1" customWidth="1"/>
    <col min="3" max="4" width="9.1796875" style="2"/>
    <col min="5" max="6" width="10.54296875" style="2" customWidth="1"/>
  </cols>
  <sheetData>
    <row r="1" spans="1:6" ht="15.5" x14ac:dyDescent="0.35">
      <c r="A1" s="5" t="s">
        <v>0</v>
      </c>
      <c r="B1" s="5" t="s">
        <v>1</v>
      </c>
      <c r="C1" s="5" t="s">
        <v>2</v>
      </c>
      <c r="D1" s="5" t="s">
        <v>3</v>
      </c>
      <c r="E1" s="15"/>
      <c r="F1" s="16"/>
    </row>
    <row r="2" spans="1:6" ht="72.5" x14ac:dyDescent="0.35">
      <c r="A2" s="3">
        <v>1</v>
      </c>
      <c r="B2" s="6" t="s">
        <v>4</v>
      </c>
      <c r="C2" s="3" t="s">
        <v>5</v>
      </c>
      <c r="D2" s="3">
        <v>179</v>
      </c>
      <c r="E2" s="3"/>
      <c r="F2" s="3">
        <f>E2*D2</f>
        <v>0</v>
      </c>
    </row>
    <row r="3" spans="1:6" ht="43.5" x14ac:dyDescent="0.35">
      <c r="A3" s="3">
        <v>2</v>
      </c>
      <c r="B3" s="4" t="s">
        <v>6</v>
      </c>
      <c r="C3" s="3" t="s">
        <v>7</v>
      </c>
      <c r="D3" s="3">
        <v>2200</v>
      </c>
      <c r="E3" s="3"/>
      <c r="F3" s="3">
        <f t="shared" ref="F3:F9" si="0">E3*D3</f>
        <v>0</v>
      </c>
    </row>
    <row r="4" spans="1:6" ht="29" x14ac:dyDescent="0.35">
      <c r="A4" s="3">
        <v>3</v>
      </c>
      <c r="B4" s="4" t="s">
        <v>8</v>
      </c>
      <c r="C4" s="3" t="s">
        <v>7</v>
      </c>
      <c r="D4" s="3">
        <v>1200</v>
      </c>
      <c r="E4" s="3"/>
      <c r="F4" s="3">
        <f t="shared" si="0"/>
        <v>0</v>
      </c>
    </row>
    <row r="5" spans="1:6" x14ac:dyDescent="0.35">
      <c r="A5" s="3">
        <v>4</v>
      </c>
      <c r="B5" s="4" t="s">
        <v>9</v>
      </c>
      <c r="C5" s="3" t="s">
        <v>10</v>
      </c>
      <c r="D5" s="3">
        <v>1</v>
      </c>
      <c r="E5" s="3"/>
      <c r="F5" s="3">
        <f t="shared" si="0"/>
        <v>0</v>
      </c>
    </row>
    <row r="6" spans="1:6" ht="29" x14ac:dyDescent="0.35">
      <c r="A6" s="3">
        <v>5</v>
      </c>
      <c r="B6" s="4" t="s">
        <v>11</v>
      </c>
      <c r="C6" s="3" t="s">
        <v>7</v>
      </c>
      <c r="D6" s="3">
        <v>1103</v>
      </c>
      <c r="E6" s="3"/>
      <c r="F6" s="3">
        <f t="shared" si="0"/>
        <v>0</v>
      </c>
    </row>
    <row r="7" spans="1:6" ht="87" x14ac:dyDescent="0.35">
      <c r="A7" s="3">
        <v>6</v>
      </c>
      <c r="B7" s="4" t="s">
        <v>12</v>
      </c>
      <c r="C7" s="3" t="s">
        <v>5</v>
      </c>
      <c r="D7" s="3">
        <v>109</v>
      </c>
      <c r="E7" s="3"/>
      <c r="F7" s="3">
        <f t="shared" si="0"/>
        <v>0</v>
      </c>
    </row>
    <row r="8" spans="1:6" ht="29" x14ac:dyDescent="0.35">
      <c r="A8" s="3">
        <v>7</v>
      </c>
      <c r="B8" s="4" t="s">
        <v>13</v>
      </c>
      <c r="C8" s="3" t="s">
        <v>7</v>
      </c>
      <c r="D8" s="3">
        <v>750</v>
      </c>
      <c r="E8" s="3"/>
      <c r="F8" s="3">
        <f t="shared" si="0"/>
        <v>0</v>
      </c>
    </row>
    <row r="9" spans="1:6" ht="29" x14ac:dyDescent="0.35">
      <c r="A9" s="3">
        <v>8</v>
      </c>
      <c r="B9" s="4" t="s">
        <v>14</v>
      </c>
      <c r="C9" s="3" t="s">
        <v>5</v>
      </c>
      <c r="D9" s="3">
        <v>110</v>
      </c>
      <c r="E9" s="3"/>
      <c r="F9" s="3">
        <f t="shared" si="0"/>
        <v>0</v>
      </c>
    </row>
    <row r="10" spans="1:6" ht="15.5" x14ac:dyDescent="0.35">
      <c r="A10" s="7" t="s">
        <v>15</v>
      </c>
      <c r="B10" s="8"/>
      <c r="C10" s="8"/>
      <c r="D10" s="9"/>
      <c r="E10" s="15">
        <f>SUM(F2:F9)</f>
        <v>0</v>
      </c>
      <c r="F10" s="16"/>
    </row>
    <row r="11" spans="1:6" ht="15.5" x14ac:dyDescent="0.35">
      <c r="A11" s="7" t="s">
        <v>16</v>
      </c>
      <c r="B11" s="8"/>
      <c r="C11" s="8"/>
      <c r="D11" s="9"/>
      <c r="E11" s="10">
        <f t="shared" ref="E11" si="1">E10+E10*18%</f>
        <v>0</v>
      </c>
      <c r="F11" s="11"/>
    </row>
  </sheetData>
  <mergeCells count="5">
    <mergeCell ref="A11:D11"/>
    <mergeCell ref="E11:F11"/>
    <mergeCell ref="E1:F1"/>
    <mergeCell ref="A10:D10"/>
    <mergeCell ref="E10:F1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E1F4D8-8B26-4C13-84BA-6359AE337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48FD4-6FA9-49D3-B57E-FECE12D146B1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3c87e165-6b5f-4bcc-83c1-28bd8f6a8581"/>
    <ds:schemaRef ds:uri="d65749ae-5df9-42d7-b8bf-2e139fba552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1F5F41E-AAE5-4A99-AA7F-F403B14104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BOQ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2024-08-06T06:34:27Z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