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https://adaniltd-my.sharepoint.com/personal/30070887_adani_com/Documents/Manish - Contracts &amp; Procurement/Non Aero/Lucknow/F&amp;B/Interior Fitouts/Cafeccino B-03/Quotations/FDT/"/>
    </mc:Choice>
  </mc:AlternateContent>
  <xr:revisionPtr revIDLastSave="6" documentId="8_{F81EAD3C-6E81-4CA0-94C1-79C94E96B114}" xr6:coauthVersionLast="47" xr6:coauthVersionMax="47" xr10:uidLastSave="{DF99913F-10AF-4B98-9ADD-C65036210F7C}"/>
  <bookViews>
    <workbookView xWindow="-120" yWindow="-120" windowWidth="20730" windowHeight="11040" tabRatio="735" xr2:uid="{00000000-000D-0000-FFFF-FFFF00000000}"/>
  </bookViews>
  <sheets>
    <sheet name="Summary of Cost" sheetId="10" r:id="rId1"/>
    <sheet name="Civil BOQ" sheetId="11" r:id="rId2"/>
    <sheet name="Plumbing" sheetId="12" r:id="rId3"/>
    <sheet name="Electrical" sheetId="18" r:id="rId4"/>
    <sheet name="Light" sheetId="17" r:id="rId5"/>
    <sheet name="CCTV &amp; Music" sheetId="16" r:id="rId6"/>
    <sheet name="Fire BOQ" sheetId="15" r:id="rId7"/>
    <sheet name="Sprinkler" sheetId="14" r:id="rId8"/>
    <sheet name="INTERIOR MAKE LIST" sheetId="13" r:id="rId9"/>
  </sheets>
  <definedNames>
    <definedName name="____aac178">#REF!</definedName>
    <definedName name="____hsd3">NA()</definedName>
    <definedName name="____MRS1">NA()</definedName>
    <definedName name="____sep05">NA()</definedName>
    <definedName name="____sep3">NA()</definedName>
    <definedName name="____snd1">NA()</definedName>
    <definedName name="____ugt3">NA()</definedName>
    <definedName name="____utl3">NA()</definedName>
    <definedName name="___aac178">#REF!</definedName>
    <definedName name="___B98518">NA()</definedName>
    <definedName name="___hsd3">NA()</definedName>
    <definedName name="___iv100000">NA()</definedName>
    <definedName name="___IV66000">NA()</definedName>
    <definedName name="___iv70000">NA()</definedName>
    <definedName name="___iv99999">NA()</definedName>
    <definedName name="___MRS1">NA()</definedName>
    <definedName name="___sep05">NA()</definedName>
    <definedName name="___sep3">NA()</definedName>
    <definedName name="___snd1">NA()</definedName>
    <definedName name="___ugt3">NA()</definedName>
    <definedName name="___utl3">NA()</definedName>
    <definedName name="___xlnm_Print_Area">NA()</definedName>
    <definedName name="__aac178">#REF!</definedName>
    <definedName name="__B98518">NA()</definedName>
    <definedName name="__hsd3">NA()</definedName>
    <definedName name="__iv100000">NA()</definedName>
    <definedName name="__IV66000">NA()</definedName>
    <definedName name="__iv70000">NA()</definedName>
    <definedName name="__iv99999">NA()</definedName>
    <definedName name="__MRS1">NA()</definedName>
    <definedName name="__sep05">NA()</definedName>
    <definedName name="__sep3">NA()</definedName>
    <definedName name="__snd1">NA()</definedName>
    <definedName name="__ugt3">NA()</definedName>
    <definedName name="__utl3">NA()</definedName>
    <definedName name="__xlnm_Database">NA()</definedName>
    <definedName name="__xlnm_Print_Area">"$#REF!.$A$1:$H$22"</definedName>
    <definedName name="__xlnm_Print_Area_1">"$#REF!.$A$1:$AB$35"</definedName>
    <definedName name="__xlnm_Print_Area_2">"$#REF!.$A$1:$H$13"</definedName>
    <definedName name="__xlnm_Print_Titles">NA()</definedName>
    <definedName name="__xlnm_Recorder">NA()</definedName>
    <definedName name="_1">"[4]a!#ref!"</definedName>
    <definedName name="_1_?">NA()</definedName>
    <definedName name="_10_1">NA()</definedName>
    <definedName name="_1Excel_BuiltIn_Print_Area_1_1_1_1">NA()</definedName>
    <definedName name="_2">"[4]a!#ref!"</definedName>
    <definedName name="_2Excel_BuiltIn__FilterDatabase_6_1">NA()</definedName>
    <definedName name="_2Excel_BuiltIn_Print_Area_11_1_1_1_1_1">NA()</definedName>
    <definedName name="_3">"[4]a!#ref!"</definedName>
    <definedName name="_3_1">NA()</definedName>
    <definedName name="_3_10">NA()</definedName>
    <definedName name="_3_11">NA()</definedName>
    <definedName name="_3_12">NA()</definedName>
    <definedName name="_3_13">NA()</definedName>
    <definedName name="_3_14">NA()</definedName>
    <definedName name="_3_15">NA()</definedName>
    <definedName name="_3_16">NA()</definedName>
    <definedName name="_3_17">NA()</definedName>
    <definedName name="_3_2">NA()</definedName>
    <definedName name="_3_3">NA()</definedName>
    <definedName name="_3_4">NA()</definedName>
    <definedName name="_3_5">NA()</definedName>
    <definedName name="_3_6">NA()</definedName>
    <definedName name="_3_7">NA()</definedName>
    <definedName name="_3_8">NA()</definedName>
    <definedName name="_3_9">NA()</definedName>
    <definedName name="_3Excel_BuiltIn_Print_Area_8_1_1_1">NA()</definedName>
    <definedName name="_7a">NA()</definedName>
    <definedName name="_95年">NA()</definedName>
    <definedName name="_a1">NA()</definedName>
    <definedName name="_a2">NA()</definedName>
    <definedName name="_a3">NA()</definedName>
    <definedName name="_aac178">#REF!</definedName>
    <definedName name="_asd1">NA()</definedName>
    <definedName name="_asd2">NA()</definedName>
    <definedName name="_B1">NA()</definedName>
    <definedName name="_B2">NA()</definedName>
    <definedName name="_B3">NA()</definedName>
    <definedName name="_B4">NA()</definedName>
    <definedName name="_B5">NA()</definedName>
    <definedName name="_B6">NA()</definedName>
    <definedName name="_B7">NA()</definedName>
    <definedName name="_B98518">NA()</definedName>
    <definedName name="_BLK1">NA()</definedName>
    <definedName name="_BLK2">NA()</definedName>
    <definedName name="_BOQ1">"city"&amp;" "&amp;"state"</definedName>
    <definedName name="_con3">NA()</definedName>
    <definedName name="_Fill">NA()</definedName>
    <definedName name="_FIT1">NA()</definedName>
    <definedName name="_FIT2">NA()</definedName>
    <definedName name="_hsd3">NA()</definedName>
    <definedName name="_iv100000">NA()</definedName>
    <definedName name="_IV66000">NA()</definedName>
    <definedName name="_iv70000">NA()</definedName>
    <definedName name="_iv99999">NA()</definedName>
    <definedName name="_Key1">NA()</definedName>
    <definedName name="_MRS1">NA()</definedName>
    <definedName name="_MS2">NA()</definedName>
    <definedName name="_Order1">255</definedName>
    <definedName name="_Order2">255</definedName>
    <definedName name="_Parse_Out">NA()</definedName>
    <definedName name="_q1">"city"&amp;" "&amp;"state"</definedName>
    <definedName name="_qtr02">NA()</definedName>
    <definedName name="_qtr4">NA()</definedName>
    <definedName name="_RAF1">NA()</definedName>
    <definedName name="_Regression_Int">1</definedName>
    <definedName name="_S1">NA()</definedName>
    <definedName name="_Sch1">"[5]pointno.5!#ref!"</definedName>
    <definedName name="_Sch12">"[5]pointno.5!#ref!"</definedName>
    <definedName name="_Sch13">"[5]pointno.5!#ref!"</definedName>
    <definedName name="_Sch3">"[5]pointno.5!#ref!"</definedName>
    <definedName name="_Sch4">"[5]pointno.5!#ref!"</definedName>
    <definedName name="_Sch7">"[5]pointno.5!#ref!"</definedName>
    <definedName name="_Sch8">"[5]pointno.5!#ref!"</definedName>
    <definedName name="_Sch91011">"[5]pointno.5!#ref!"</definedName>
    <definedName name="_sep05">NA()</definedName>
    <definedName name="_sep3">NA()</definedName>
    <definedName name="_snd1">NA()</definedName>
    <definedName name="_Sort">NA()</definedName>
    <definedName name="_spr1">NA()</definedName>
    <definedName name="_sum010">NA()</definedName>
    <definedName name="_sum020">NA()</definedName>
    <definedName name="_sum120">NA()</definedName>
    <definedName name="_sum140">NA()</definedName>
    <definedName name="_SUM200">NA()</definedName>
    <definedName name="_SUM400">NA()</definedName>
    <definedName name="_SUM410">NA()</definedName>
    <definedName name="_SUM420">NA()</definedName>
    <definedName name="_SUM440">NA()</definedName>
    <definedName name="_SUM460">NA()</definedName>
    <definedName name="_SUM480">NA()</definedName>
    <definedName name="_SUM500">NA()</definedName>
    <definedName name="_SUM510">NA()</definedName>
    <definedName name="_SUM530">NA()</definedName>
    <definedName name="_SUM540">NA()</definedName>
    <definedName name="_SUM560">NA()</definedName>
    <definedName name="_SUM570">NA()</definedName>
    <definedName name="_SUM580">NA()</definedName>
    <definedName name="_SUM590">NA()</definedName>
    <definedName name="_SUM700">NA()</definedName>
    <definedName name="_SUM701">NA()</definedName>
    <definedName name="_SUM702">NA()</definedName>
    <definedName name="_SUM703">NA()</definedName>
    <definedName name="_SUM704">NA()</definedName>
    <definedName name="_sum770">NA()</definedName>
    <definedName name="_SUM800">NA()</definedName>
    <definedName name="_sum900">NA()</definedName>
    <definedName name="_SUM901">NA()</definedName>
    <definedName name="_SUM902">NA()</definedName>
    <definedName name="_SUM903">NA()</definedName>
    <definedName name="_SUM904">NA()</definedName>
    <definedName name="_ugt3">NA()</definedName>
    <definedName name="_utl3">NA()</definedName>
    <definedName name="_wrn1">NA()</definedName>
    <definedName name="_wrn2">NA()</definedName>
    <definedName name="_wrn3">NA()</definedName>
    <definedName name="a">NA()</definedName>
    <definedName name="a_1">NA()</definedName>
    <definedName name="A_NOS">NA()</definedName>
    <definedName name="A19504583">NA()</definedName>
    <definedName name="a1m72">NA()</definedName>
    <definedName name="aa">NA()</definedName>
    <definedName name="AAA">NA()</definedName>
    <definedName name="AAC_Blocks">NA()</definedName>
    <definedName name="AB">NA()</definedName>
    <definedName name="abc">NA()</definedName>
    <definedName name="AbsorptionKostenstelle">NA()</definedName>
    <definedName name="ac">"[8]a!#ref!"</definedName>
    <definedName name="AccessDatabase">"D:\VOLTAGE DROP FOR THREE PHASE.mdb"</definedName>
    <definedName name="adil">NA()</definedName>
    <definedName name="adil1">NA()</definedName>
    <definedName name="Adjustable_Span_ESOSI">NA()</definedName>
    <definedName name="Adjustable_Telescopic_prop">NA()</definedName>
    <definedName name="advance">NA()</definedName>
    <definedName name="advstaff">NA()</definedName>
    <definedName name="Afa_SoAfaKumBil">NA()</definedName>
    <definedName name="Afa_SoAfaKumKalk">NA()</definedName>
    <definedName name="AfaKumBil">NA()</definedName>
    <definedName name="AfaLfdJahrBil">NA()</definedName>
    <definedName name="AfaLfdMonatBil">NA()</definedName>
    <definedName name="ak">"city"&amp;" "&amp;"state"</definedName>
    <definedName name="Aktualisiere_KoAr">"[9]makro1!$b$1"</definedName>
    <definedName name="ALU_door_window">NA()</definedName>
    <definedName name="alu_haerware">NA()</definedName>
    <definedName name="alu_haerware1">NA()</definedName>
    <definedName name="alu_hardware">NA()</definedName>
    <definedName name="amount">"[13]sheet3!#ref!"</definedName>
    <definedName name="amount_Saled">NA()</definedName>
    <definedName name="AMT">NA()</definedName>
    <definedName name="anuj">NA()</definedName>
    <definedName name="anuj1">NA()</definedName>
    <definedName name="anuj10">"city"&amp;" "&amp;"state"</definedName>
    <definedName name="anuj100">NA()</definedName>
    <definedName name="anuj101">NA()</definedName>
    <definedName name="anuj102">NA()</definedName>
    <definedName name="anuj103">NA()</definedName>
    <definedName name="anuj104">NA()</definedName>
    <definedName name="anuj105">NA()</definedName>
    <definedName name="anuj11">NA()</definedName>
    <definedName name="anuj12">NA()</definedName>
    <definedName name="anuj13">NA()</definedName>
    <definedName name="anuj14">NA()</definedName>
    <definedName name="anuj15">NA()</definedName>
    <definedName name="anuj17">NA()</definedName>
    <definedName name="anuj18">NA()</definedName>
    <definedName name="anuj19">NA()</definedName>
    <definedName name="anuj2">NA()</definedName>
    <definedName name="anuj20">NA()</definedName>
    <definedName name="anuj21">NA()</definedName>
    <definedName name="anuj23">NA()</definedName>
    <definedName name="anuj24">NA()</definedName>
    <definedName name="anuj26">NA()</definedName>
    <definedName name="anuj3">NA()</definedName>
    <definedName name="anuj30">NA()</definedName>
    <definedName name="anuj4">NA()</definedName>
    <definedName name="anuj40">NA()</definedName>
    <definedName name="anuj5">NA()</definedName>
    <definedName name="anuj50">NA()</definedName>
    <definedName name="anuj51">NA()</definedName>
    <definedName name="anuj52">NA()</definedName>
    <definedName name="anuj53">NA()</definedName>
    <definedName name="anuj54">NA()</definedName>
    <definedName name="anuj55">NA()</definedName>
    <definedName name="anuj57">NA()</definedName>
    <definedName name="anuj58">NA()</definedName>
    <definedName name="anuj59">NA()</definedName>
    <definedName name="anuj6">NA()</definedName>
    <definedName name="anuj62">NA()</definedName>
    <definedName name="anuj63">NA()</definedName>
    <definedName name="anuj64">NA()</definedName>
    <definedName name="anuj7">NA()</definedName>
    <definedName name="anuj70">NA()</definedName>
    <definedName name="anuj71">NA()</definedName>
    <definedName name="anuj72">NA()</definedName>
    <definedName name="anuj73">NA()</definedName>
    <definedName name="anuj74">NA()</definedName>
    <definedName name="anuj75">NA()</definedName>
    <definedName name="anuj76">NA()</definedName>
    <definedName name="anuj77">NA()</definedName>
    <definedName name="anuj78">NA()</definedName>
    <definedName name="anuj79">NA()</definedName>
    <definedName name="anuj80">NA()</definedName>
    <definedName name="anuj81">NA()</definedName>
    <definedName name="anuj82">NA()</definedName>
    <definedName name="anuj83">NA()</definedName>
    <definedName name="anuj84">NA()</definedName>
    <definedName name="anuj85">NA()</definedName>
    <definedName name="anuj86">NA()</definedName>
    <definedName name="anuj87">NA()</definedName>
    <definedName name="anuj88">NA()</definedName>
    <definedName name="anuj89">NA()</definedName>
    <definedName name="anuj9">NA()</definedName>
    <definedName name="anuj90">NA()</definedName>
    <definedName name="anuj91">NA()</definedName>
    <definedName name="anuj92">"city"&amp;" "&amp;"state"</definedName>
    <definedName name="anuj93">NA()</definedName>
    <definedName name="anuj94">NA()</definedName>
    <definedName name="anuj95">NA()</definedName>
    <definedName name="anuj96">NA()</definedName>
    <definedName name="anuj97">NA()</definedName>
    <definedName name="anuj98">NA()</definedName>
    <definedName name="anuj99">NA()</definedName>
    <definedName name="AR">NA()</definedName>
    <definedName name="area">NA()</definedName>
    <definedName name="AREAS_CA_CANOPY__WAREHOUSE">NA()</definedName>
    <definedName name="AREAS_CB_Canteen_Building">NA()</definedName>
    <definedName name="AREAS_CIPT_Tanker_CIP_Shed">NA()</definedName>
    <definedName name="AREAS_CLRR_Contract_Labour_Rest_Room">NA()</definedName>
    <definedName name="AREAS_CS_Chemical_Store">NA()</definedName>
    <definedName name="AREAS_ETPC_ETP_Civil_Works">NA()</definedName>
    <definedName name="AREAS_EX_EXTERNAL_WORKS">NA()</definedName>
    <definedName name="AREAS_FC_Farmer_s_Conference">NA()</definedName>
    <definedName name="AREAS_FU_Fumigation">NA()</definedName>
    <definedName name="AREAS_GA_General_Area___Overall">NA()</definedName>
    <definedName name="AREAS_GP_Guard_Posts">NA()</definedName>
    <definedName name="AREAS_LS_LubeOil_Stores">NA()</definedName>
    <definedName name="AREAS_MR_TB_Milk_Reception_Tanker_s_Bay">NA()</definedName>
    <definedName name="AREAS_MTF_Milk_Tank_Foundations">NA()</definedName>
    <definedName name="AREAS_PB_PROCESS_BUILDING">NA()</definedName>
    <definedName name="AREAS_PR_Pipe_Racks">NA()</definedName>
    <definedName name="AREAS_SR_2_Security_Room___2">NA()</definedName>
    <definedName name="AREAS_SR_3_Store_Room">NA()</definedName>
    <definedName name="AREAS_ST_Stacks_near_Utility_Buildings">NA()</definedName>
    <definedName name="AREAS_SY_Scrap_Yard">NA()</definedName>
    <definedName name="AREAS_TWW_Truck_Wheel_Wash">NA()</definedName>
    <definedName name="AREAS_TY_Transformer_Yard">NA()</definedName>
    <definedName name="AREAS_UB_UTILITY_BLOCK">NA()</definedName>
    <definedName name="AREAS_WH_Ware_House_Area">NA()</definedName>
    <definedName name="arif">NA()</definedName>
    <definedName name="arp">NA()</definedName>
    <definedName name="ARUN">NA()</definedName>
    <definedName name="AS">NA()</definedName>
    <definedName name="ASD">NA()</definedName>
    <definedName name="Ausbuchung">NA()</definedName>
    <definedName name="az">NA()</definedName>
    <definedName name="B">NA()</definedName>
    <definedName name="b_nos">NA()</definedName>
    <definedName name="bal">NA()</definedName>
    <definedName name="Bal_Sheet">"[5]pointno.5!#ref!"</definedName>
    <definedName name="BAND">NA()</definedName>
    <definedName name="Basement">NA()</definedName>
    <definedName name="Basement_1">NA()</definedName>
    <definedName name="Basement_2">NA()</definedName>
    <definedName name="Basement_3">NA()</definedName>
    <definedName name="Basement_4">NA()</definedName>
    <definedName name="bat">NA()</definedName>
    <definedName name="BB">NA()</definedName>
    <definedName name="Beam_Clamp">NA()</definedName>
    <definedName name="BED">NA()</definedName>
    <definedName name="BED_WALL">NA()</definedName>
    <definedName name="Beg_Bal">NA()</definedName>
    <definedName name="beh1245632">NA()</definedName>
    <definedName name="beh1245632_1">NA()</definedName>
    <definedName name="beh1245632_2">NA()</definedName>
    <definedName name="beh1245632_3">NA()</definedName>
    <definedName name="BEL">NA()</definedName>
    <definedName name="bent">NA()</definedName>
    <definedName name="BeschäftigungsabweichungVerdichtTechVerw">NA()</definedName>
    <definedName name="Betriebswirtschaftliche_Betrachtung">NA()</definedName>
    <definedName name="BHIST">NA()</definedName>
    <definedName name="Bid_Curr">"[13]data!$c$14"</definedName>
    <definedName name="Bilanzielle_Betrachtung">NA()</definedName>
    <definedName name="bill">NA()</definedName>
    <definedName name="Bonus_E">NA()</definedName>
    <definedName name="BOQ">"city"&amp;" "&amp;"state"</definedName>
    <definedName name="BORDER">"[14]precalculation!#ref!"</definedName>
    <definedName name="BORDERKostenstelle">NA()</definedName>
    <definedName name="bp">NA()</definedName>
    <definedName name="Brick_Aggregate">NA()</definedName>
    <definedName name="Bricks">NA()</definedName>
    <definedName name="Brickwork">NA()</definedName>
    <definedName name="brickwork_utility">NA()</definedName>
    <definedName name="bsd">NA()</definedName>
    <definedName name="BSGrouping">NA()</definedName>
    <definedName name="bsheet">NA()</definedName>
    <definedName name="Bsp">NA()</definedName>
    <definedName name="BuiltIn_Print_Area___0">NA()</definedName>
    <definedName name="Button_1">"VOLTAGE_DROP_FOR_THREE_PHASE_Sheet2_List"</definedName>
    <definedName name="BVA">NA()</definedName>
    <definedName name="c_nos">NA()</definedName>
    <definedName name="C_order">NA()</definedName>
    <definedName name="canteen">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tegory">NA()</definedName>
    <definedName name="ccv">NA()</definedName>
    <definedName name="Ceiling_Painting">NA()</definedName>
    <definedName name="Cement">NA()</definedName>
    <definedName name="CF_SC">NA()</definedName>
    <definedName name="Channel_Shoulders">NA()</definedName>
    <definedName name="CHOW">NA()</definedName>
    <definedName name="CI">NA()</definedName>
    <definedName name="CIF">"[23]환율!$d$8"</definedName>
    <definedName name="City">NA()</definedName>
    <definedName name="CIVIL_WORKS">NA()</definedName>
    <definedName name="clasif">NA()</definedName>
    <definedName name="CO">"'[17]labour rates'!$c$7"</definedName>
    <definedName name="COAD">"'[18]civil works'!$k$7"</definedName>
    <definedName name="coalsp">NA()</definedName>
    <definedName name="Coarse_Sand">NA()</definedName>
    <definedName name="cobo">NA()</definedName>
    <definedName name="codes">NA()</definedName>
    <definedName name="codesf">NA()</definedName>
    <definedName name="codex">NA()</definedName>
    <definedName name="Cold_twisted_steel_bars___TMT">NA()</definedName>
    <definedName name="Column_Clamp">NA()</definedName>
    <definedName name="COLUMN_LAST">NA()</definedName>
    <definedName name="column_shuttering">NA()</definedName>
    <definedName name="com">NA()</definedName>
    <definedName name="Company_Name_ISC">"[16]calc_isc!$k$4"</definedName>
    <definedName name="Company_Name_SC">"[16]calc_sc!$k$4"</definedName>
    <definedName name="Component">NA()</definedName>
    <definedName name="conm">NA()</definedName>
    <definedName name="conpmp">NA()</definedName>
    <definedName name="CONS">NA()</definedName>
    <definedName name="consumable">NA()</definedName>
    <definedName name="consumption">NA()</definedName>
    <definedName name="cook">NA()</definedName>
    <definedName name="COOL">NA()</definedName>
    <definedName name="cord">NA()</definedName>
    <definedName name="Corner_Ange_2_5m">NA()</definedName>
    <definedName name="Corner_Angel">NA()</definedName>
    <definedName name="Corner_Angel_1_5m">NA()</definedName>
    <definedName name="cran20">NA()</definedName>
    <definedName name="crane">NA()</definedName>
    <definedName name="creditors">NA()</definedName>
    <definedName name="credotor">NA()</definedName>
    <definedName name="Curr_out">NA()</definedName>
    <definedName name="Curr_out_ex">NA()</definedName>
    <definedName name="Curr_sum">NA()</definedName>
    <definedName name="Curr_sum_ex">NA()</definedName>
    <definedName name="cx">NA()</definedName>
    <definedName name="CZ">NA()</definedName>
    <definedName name="D">NA()</definedName>
    <definedName name="d_nos">NA()</definedName>
    <definedName name="da">NA()</definedName>
    <definedName name="Data">NA()</definedName>
    <definedName name="Date">NA()</definedName>
    <definedName name="DC">"[23]환율!$d$14"</definedName>
    <definedName name="ddd">NA()</definedName>
    <definedName name="DEBITED">NA()</definedName>
    <definedName name="Depreciation">NA()</definedName>
    <definedName name="DEPTH">NA()</definedName>
    <definedName name="detail">NA()</definedName>
    <definedName name="detailkalk1">NA()</definedName>
    <definedName name="dfqwfqw">NA()</definedName>
    <definedName name="Diesel">NA()</definedName>
    <definedName name="DIRECT1">"city"&amp;" "&amp;"state"</definedName>
    <definedName name="DIV">NA()</definedName>
    <definedName name="DivTB">NA()</definedName>
    <definedName name="dja">NA()</definedName>
    <definedName name="dk">NA()</definedName>
    <definedName name="DMRC_TOTA">NA()</definedName>
    <definedName name="DMRC_TOTAL">NA()</definedName>
    <definedName name="DOOR_Painting">NA()</definedName>
    <definedName name="Double_Clip">NA()</definedName>
    <definedName name="dpr">NA()</definedName>
    <definedName name="DR">NA()</definedName>
    <definedName name="dt">NA()</definedName>
    <definedName name="Dur">"[13]data!$h$18"</definedName>
    <definedName name="dy">NA()</definedName>
    <definedName name="E">NA()</definedName>
    <definedName name="e_nos">NA()</definedName>
    <definedName name="earthwork">NA()</definedName>
    <definedName name="earthwork_utility">NA()</definedName>
    <definedName name="EE">NA()</definedName>
    <definedName name="EGP">3.8204629</definedName>
    <definedName name="ELE">NA()</definedName>
    <definedName name="EMI">NA()</definedName>
    <definedName name="EMI_1">NA()</definedName>
    <definedName name="EMI_2">NA()</definedName>
    <definedName name="EMI_3">NA()</definedName>
    <definedName name="EMI_4">NA()</definedName>
    <definedName name="EMI_5">NA()</definedName>
    <definedName name="EMI_6">NA()</definedName>
    <definedName name="End_Bal">NA()</definedName>
    <definedName name="Er">NA()</definedName>
    <definedName name="erer">NA()</definedName>
    <definedName name="euro">13.7603</definedName>
    <definedName name="EVA">NA()</definedName>
    <definedName name="EVA_RDS">NA()</definedName>
    <definedName name="EVA_SDR">NA()</definedName>
    <definedName name="EVA_SWR">NA()</definedName>
    <definedName name="EVA_WSP">NA()</definedName>
    <definedName name="Ex_Cost">NA()</definedName>
    <definedName name="excav">NA()</definedName>
    <definedName name="Excel_BuiltIn__FilterDatabase_10">NA()</definedName>
    <definedName name="Excel_BuiltIn__FilterDatabase_3">NA()</definedName>
    <definedName name="Excel_BuiltIn__FilterDatabase_4">NA()</definedName>
    <definedName name="Excel_BuiltIn__FilterDatabase_4_1">NA()</definedName>
    <definedName name="Excel_BuiltIn__FilterDatabase_5">NA()</definedName>
    <definedName name="Excel_BuiltIn__FilterDatabase_5_1">NA()</definedName>
    <definedName name="Excel_BuiltIn__FilterDatabase_5_1_1">NA()</definedName>
    <definedName name="Excel_BuiltIn__FilterDatabase_6">NA()</definedName>
    <definedName name="Excel_BuiltIn__FilterDatabase_6_1">NA()</definedName>
    <definedName name="Excel_BuiltIn__FilterDatabase_7">NA()</definedName>
    <definedName name="Excel_BuiltIn__FilterDatabase_7_1">NA()</definedName>
    <definedName name="Excel_BuiltIn__FilterDatabase_7_1_1">NA()</definedName>
    <definedName name="Excel_BuiltIn__FilterDatabase_8">NA()</definedName>
    <definedName name="Excel_BuiltIn__FilterDatabase_9">NA()</definedName>
    <definedName name="Excel_BuiltIn__FilterDatabase_9_1">NA()</definedName>
    <definedName name="Excel_BuiltIn_Database_0">NA()</definedName>
    <definedName name="Excel_BuiltIn_Print_Area">NA()</definedName>
    <definedName name="Excel_BuiltIn_Print_Area_1">NA()</definedName>
    <definedName name="Excel_BuiltIn_Print_Area_1_1">NA()</definedName>
    <definedName name="Excel_BuiltIn_Print_Area_1_1_1">NA()</definedName>
    <definedName name="Excel_BuiltIn_Print_Area_1_1_1_1">NA()</definedName>
    <definedName name="Excel_BuiltIn_Print_Area_1_1_1_1_1">NA()</definedName>
    <definedName name="Excel_BuiltIn_Print_Area_1_1_2">NA()</definedName>
    <definedName name="Excel_BuiltIn_Print_Area_1_2">NA()</definedName>
    <definedName name="Excel_BuiltIn_Print_Area_1_3">NA()</definedName>
    <definedName name="Excel_BuiltIn_Print_Area_1_4">NA()</definedName>
    <definedName name="Excel_BuiltIn_Print_Area_1_6">NA()</definedName>
    <definedName name="Excel_BuiltIn_Print_Area_10">NA()</definedName>
    <definedName name="Excel_BuiltIn_Print_Area_10_1">NA()</definedName>
    <definedName name="Excel_BuiltIn_Print_Area_11">NA()</definedName>
    <definedName name="Excel_BuiltIn_Print_Area_11_1">NA()</definedName>
    <definedName name="Excel_BuiltIn_Print_Area_11_1_1">NA()</definedName>
    <definedName name="Excel_BuiltIn_Print_Area_11_1_1_1">NA()</definedName>
    <definedName name="Excel_BuiltIn_Print_Area_11_1_1_1_1">NA()</definedName>
    <definedName name="Excel_BuiltIn_Print_Area_11_2">NA()</definedName>
    <definedName name="Excel_BuiltIn_Print_Area_11_3">NA()</definedName>
    <definedName name="Excel_BuiltIn_Print_Area_11_4">NA()</definedName>
    <definedName name="Excel_BuiltIn_Print_Area_12">NA()</definedName>
    <definedName name="Excel_BuiltIn_Print_Area_13">NA()</definedName>
    <definedName name="Excel_BuiltIn_Print_Area_2">NA()</definedName>
    <definedName name="Excel_BuiltIn_Print_Area_2_1">NA()</definedName>
    <definedName name="Excel_BuiltIn_Print_Area_2_1_1">NA()</definedName>
    <definedName name="Excel_BuiltIn_Print_Area_2_1_2">NA()</definedName>
    <definedName name="Excel_BuiltIn_Print_Area_2_1_3">NA()</definedName>
    <definedName name="Excel_BuiltIn_Print_Area_2_1_4">NA()</definedName>
    <definedName name="Excel_BuiltIn_Print_Area_2_2">NA()</definedName>
    <definedName name="Excel_BuiltIn_Print_Area_2_3">NA()</definedName>
    <definedName name="Excel_BuiltIn_Print_Area_2_4">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_1_1_1_1_1_1">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4_1_1_1_1">NA()</definedName>
    <definedName name="Excel_BuiltIn_Print_Area_5">NA()</definedName>
    <definedName name="Excel_BuiltIn_Print_Area_5_1">NA()</definedName>
    <definedName name="Excel_BuiltIn_Print_Area_5_1_1">NA()</definedName>
    <definedName name="Excel_BuiltIn_Print_Area_5_1_1_1">NA()</definedName>
    <definedName name="Excel_BuiltIn_Print_Area_5_1_1_1_1">NA()</definedName>
    <definedName name="Excel_BuiltIn_Print_Area_6">NA()</definedName>
    <definedName name="Excel_BuiltIn_Print_Area_6_1">NA()</definedName>
    <definedName name="Excel_BuiltIn_Print_Area_6_1_1">NA()</definedName>
    <definedName name="Excel_BuiltIn_Print_Area_6_1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7_1_1_1_1">NA()</definedName>
    <definedName name="Excel_BuiltIn_Print_Area_8_1">NA()</definedName>
    <definedName name="Excel_BuiltIn_Print_Area_8_1_1">NA()</definedName>
    <definedName name="Excel_BuiltIn_Print_Area_8_1_1_1">NA()</definedName>
    <definedName name="Excel_BuiltIn_Print_Area_8_1_1_1_1">NA()</definedName>
    <definedName name="Excel_BuiltIn_Print_Area_8_1_1_1_1_1">NA()</definedName>
    <definedName name="Excel_BuiltIn_Print_Area_9">NA()</definedName>
    <definedName name="Excel_BuiltIn_Print_Area_9_1">NA()</definedName>
    <definedName name="Excel_BuiltIn_Print_Area_9_1_1">NA()</definedName>
    <definedName name="Excel_BuiltIn_Print_Area_9_1_1_1">NA()</definedName>
    <definedName name="Excel_BuiltIn_Print_Area_9_1_1_1_1">NA()</definedName>
    <definedName name="Excel_BuiltIn_Print_Titles_1">NA()</definedName>
    <definedName name="Excel_BuiltIn_Print_Titles_1_1">NA()</definedName>
    <definedName name="Excel_BuiltIn_Print_Titles_1_1_1">NA()</definedName>
    <definedName name="Excel_BuiltIn_Print_Titles_1_1_2">NA()</definedName>
    <definedName name="Excel_BuiltIn_Print_Titles_1_3">NA()</definedName>
    <definedName name="Excel_BuiltIn_Print_Titles_1_4">NA()</definedName>
    <definedName name="Excel_BuiltIn_Print_Titles_1_6">NA()</definedName>
    <definedName name="Excel_BuiltIn_Print_Titles_11">NA()</definedName>
    <definedName name="Excel_BuiltIn_Print_Titles_11_1">NA()</definedName>
    <definedName name="Excel_BuiltIn_Print_Titles_11_2">NA()</definedName>
    <definedName name="Excel_BuiltIn_Print_Titles_11_3">NA()</definedName>
    <definedName name="Excel_BuiltIn_Print_Titles_11_4">NA()</definedName>
    <definedName name="Excel_BuiltIn_Print_Titles_12">NA()</definedName>
    <definedName name="Excel_BuiltIn_print_titles_12_1">NA()</definedName>
    <definedName name="Excel_BuiltIn_print_titles_12_2">NA()</definedName>
    <definedName name="Excel_BuiltIn_print_titles_12_3">NA()</definedName>
    <definedName name="Excel_BuiltIn_print_titles_12_4">NA()</definedName>
    <definedName name="Excel_BuiltIn_Print_Titles_13">NA()</definedName>
    <definedName name="Excel_BuiltIn_Print_Titles_13_1">NA()</definedName>
    <definedName name="Excel_BuiltIn_Print_Titles_13_2">NA()</definedName>
    <definedName name="Excel_BuiltIn_Print_Titles_13_3">NA()</definedName>
    <definedName name="Excel_BuiltIn_Print_Titles_13_4">NA()</definedName>
    <definedName name="Excel_BuiltIn_Print_Titles_2">NA()</definedName>
    <definedName name="Excel_BuiltIn_Print_Titles_2_1">NA()</definedName>
    <definedName name="Excel_BuiltIn_Print_Titles_2_2">NA()</definedName>
    <definedName name="Excel_BuiltIn_Print_Titles_2_3">NA()</definedName>
    <definedName name="Excel_BuiltIn_Print_Titles_2_4">NA()</definedName>
    <definedName name="Excel_BuiltIn_Print_Titles_3">NA()</definedName>
    <definedName name="Excel_BuiltIn_Print_Titles_3_1">NA()</definedName>
    <definedName name="Excel_BuiltIn_Print_Titles_4">NA()</definedName>
    <definedName name="Excel_BuiltIn_Print_Titles_4_1">NA()</definedName>
    <definedName name="Excel_BuiltIn_Print_Titles_5_1">NA()</definedName>
    <definedName name="Excel_BuiltIn_Print_Titles_5_1_1">NA()</definedName>
    <definedName name="Excel_BuiltIn_Print_Titles_6_1">NA()</definedName>
    <definedName name="Excel_BuiltIn_Print_Titles_7">NA()</definedName>
    <definedName name="Excel_BuiltIn_Print_Titles_7_1">NA()</definedName>
    <definedName name="Excel_BuiltIn_Print_Titles_7_1_1">NA()</definedName>
    <definedName name="Excel_BuiltIn_Print_Titles_8_1">NA()</definedName>
    <definedName name="Excel_BuiltIn_Print_Titles_9_1">NA()</definedName>
    <definedName name="External_paint">NA()</definedName>
    <definedName name="Extra_Pay">NA()</definedName>
    <definedName name="F">NA()</definedName>
    <definedName name="f_nos">NA()</definedName>
    <definedName name="factoryeqip">NA()</definedName>
    <definedName name="faktor">1</definedName>
    <definedName name="faktor2">1.317</definedName>
    <definedName name="faktor3">1</definedName>
    <definedName name="faktor7">1</definedName>
    <definedName name="FC">"[23]환율!$d$15"</definedName>
    <definedName name="FD">NA()</definedName>
    <definedName name="fdgsdf">NA()</definedName>
    <definedName name="FEDC">"[23]환율!$d$13"</definedName>
    <definedName name="FFGSADFSAF">NA()</definedName>
    <definedName name="final_report">NA()</definedName>
    <definedName name="final_report1">NA()</definedName>
    <definedName name="Fine_Sand">NA()</definedName>
    <definedName name="finishes">NA()</definedName>
    <definedName name="First">NA()</definedName>
    <definedName name="FK_Inp">NA()</definedName>
    <definedName name="Flame_Finished_Granite_Green_Fanatsy">NA()</definedName>
    <definedName name="floor">NA()</definedName>
    <definedName name="FLOORING">NA()</definedName>
    <definedName name="Floriana_Marble">NA()</definedName>
    <definedName name="FM_Inp">NA()</definedName>
    <definedName name="fp">NA()</definedName>
    <definedName name="freight">NA()</definedName>
    <definedName name="fsadfsdafsdaf">NA()</definedName>
    <definedName name="FSDFSAD">NA()</definedName>
    <definedName name="Fuel_Coal">NA()</definedName>
    <definedName name="Full_Print">NA()</definedName>
    <definedName name="Fuse">NA()</definedName>
    <definedName name="FYU">NA()</definedName>
    <definedName name="FZ_Elin">NA()</definedName>
    <definedName name="FZ_Inp">NA()</definedName>
    <definedName name="G">NA()</definedName>
    <definedName name="gen">1</definedName>
    <definedName name="GesamtabweichungVerdichtTechVerw">NA()</definedName>
    <definedName name="GF">NA()</definedName>
    <definedName name="gg">"city"&amp;" "&amp;"state"</definedName>
    <definedName name="ggfh">NA()</definedName>
    <definedName name="ggg">NA()</definedName>
    <definedName name="GL">NA()</definedName>
    <definedName name="GLA">NA()</definedName>
    <definedName name="GP">NA()</definedName>
    <definedName name="GR">NA()</definedName>
    <definedName name="granite_brown">NA()</definedName>
    <definedName name="grind">NA()</definedName>
    <definedName name="group">NA()</definedName>
    <definedName name="grouping">NA()</definedName>
    <definedName name="H">NA()</definedName>
    <definedName name="Header_Row">NA()</definedName>
    <definedName name="hj">"city"&amp;" "&amp;"state"</definedName>
    <definedName name="HK_Inp">NA()</definedName>
    <definedName name="hkjjhkhkhk">NA()</definedName>
    <definedName name="hmp">NA()</definedName>
    <definedName name="HTML_CodePage">1252</definedName>
    <definedName name="HTML_Control">{"'Furniture&amp; O.E'!$A$4:$D$27"}</definedName>
    <definedName name="HTML_Description">""</definedName>
    <definedName name="HTML_Email">""</definedName>
    <definedName name="HTML_Header">"Furniture&amp; O.E"</definedName>
    <definedName name="HTML_LastUpdate">"09/15/2000"</definedName>
    <definedName name="HTML_LineAfter">0</definedName>
    <definedName name="HTML_LineBefore">0</definedName>
    <definedName name="HTML_Name">"Raman"</definedName>
    <definedName name="HTML_OBDlg2">1</definedName>
    <definedName name="HTML_OBDlg4">1</definedName>
    <definedName name="HTML_OS">0</definedName>
    <definedName name="HTML_PathFile">"C:\My Documents\MyHTML.htm"</definedName>
    <definedName name="HTML_Title">"New Codes"</definedName>
    <definedName name="I">NA()</definedName>
    <definedName name="icon">NA()</definedName>
    <definedName name="ii">NA()</definedName>
    <definedName name="INCOMTAX">NA()</definedName>
    <definedName name="Index">NA()</definedName>
    <definedName name="infr_old_budget">NA()</definedName>
    <definedName name="INFRASTRUCTURE_ENTRY">NA()</definedName>
    <definedName name="Int">NA()</definedName>
    <definedName name="Interest_Rate">NA()</definedName>
    <definedName name="Interior">NA()</definedName>
    <definedName name="Inverece">NA()</definedName>
    <definedName name="INVSTMNT">NA()</definedName>
    <definedName name="isccc">"[16]calc_isc!$k$9"</definedName>
    <definedName name="iscoc">"[16]calc_isc!$k$7"</definedName>
    <definedName name="IS현황">"[13]sheet3!#ref!"</definedName>
    <definedName name="itb">"city"&amp;" "&amp;"state"</definedName>
    <definedName name="ITEX">NA()</definedName>
    <definedName name="J">"[4]a!#ref!"</definedName>
    <definedName name="jai">NA()</definedName>
    <definedName name="Jamuna_Sand">NA()</definedName>
    <definedName name="jhdsghghfh">NA()</definedName>
    <definedName name="jhdsghghfh1">NA()</definedName>
    <definedName name="joint">NA()</definedName>
    <definedName name="june">NA()</definedName>
    <definedName name="K">NA()</definedName>
    <definedName name="Kail_II_nd_class_board">NA()</definedName>
    <definedName name="Kail_II_nd_class_scantling">NA()</definedName>
    <definedName name="kalk1">NA()</definedName>
    <definedName name="kalk3">NA()</definedName>
    <definedName name="Kavi">NA()</definedName>
    <definedName name="Kerosene_Oil">NA()</definedName>
    <definedName name="kl">NA()</definedName>
    <definedName name="krs">NA()</definedName>
    <definedName name="L">NA()</definedName>
    <definedName name="LA">NA()</definedName>
    <definedName name="lala">NA()</definedName>
    <definedName name="LAST_COLUMN">NA()</definedName>
    <definedName name="Last_Row">NA()</definedName>
    <definedName name="LE">NA()</definedName>
    <definedName name="LeistungKostenstelle">NA()</definedName>
    <definedName name="LeistungVerdichtTechVerw">NA()</definedName>
    <definedName name="LK">NA()</definedName>
    <definedName name="load">NA()</definedName>
    <definedName name="loan">NA()</definedName>
    <definedName name="Loan_Amount">NA()</definedName>
    <definedName name="Loan_Start">NA()</definedName>
    <definedName name="Loan_Years">NA()</definedName>
    <definedName name="Loansinvest">NA()</definedName>
    <definedName name="LOCAL_STAFF">NA()</definedName>
    <definedName name="LOCAL_STAFF_ENTRY">NA()</definedName>
    <definedName name="Location">"[13]data!$c$10"</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dr">NA()</definedName>
    <definedName name="logc_order">NA()</definedName>
    <definedName name="look">NA()</definedName>
    <definedName name="LOP">NA()</definedName>
    <definedName name="m">{"'Furniture&amp; O.E'!$A$4:$D$27"}</definedName>
    <definedName name="M_s___AHUJA_BUILDER_S">NA()</definedName>
    <definedName name="M1_">NA()</definedName>
    <definedName name="M2_">NA()</definedName>
    <definedName name="MACHINE_EQUIPMENT">NA()</definedName>
    <definedName name="MACHINE_EQUIPMENT_ENTRY">NA()</definedName>
    <definedName name="man">NA()</definedName>
    <definedName name="man_power_sum">NA()</definedName>
    <definedName name="manpower_details">NA()</definedName>
    <definedName name="marble">NA()</definedName>
    <definedName name="Marble_Dust">NA()</definedName>
    <definedName name="MAS">NA()</definedName>
    <definedName name="mat">NA()</definedName>
    <definedName name="MATE">NA()</definedName>
    <definedName name="Material_rate_entry">NA()</definedName>
    <definedName name="MAY03PH2">NA()</definedName>
    <definedName name="mfg">NA()</definedName>
    <definedName name="MI">NA()</definedName>
    <definedName name="misc3">NA()</definedName>
    <definedName name="mm">NA()</definedName>
    <definedName name="mo">NA()</definedName>
    <definedName name="Mobile_crane">NA()</definedName>
    <definedName name="Monat1Kostenstelle">NA()</definedName>
    <definedName name="MONTH_CONDITION">NA()</definedName>
    <definedName name="MONTH_DETAILS">NA()</definedName>
    <definedName name="Monthly">NA()</definedName>
    <definedName name="MP">NA()</definedName>
    <definedName name="MS_bar">NA()</definedName>
    <definedName name="MS_bar_6mm">NA()</definedName>
    <definedName name="MS_Tube_40mm">NA()</definedName>
    <definedName name="msheet">NA()</definedName>
    <definedName name="mta">NA()</definedName>
    <definedName name="Mural_Tiles">NA()</definedName>
    <definedName name="MZ">NA()</definedName>
    <definedName name="Name">"[13]data!$c$8"</definedName>
    <definedName name="NO">NA()</definedName>
    <definedName name="NO_">NA()</definedName>
    <definedName name="No_units">NA()</definedName>
    <definedName name="NOK">NA()</definedName>
    <definedName name="NOS">NA()</definedName>
    <definedName name="NUDABil">NA()</definedName>
    <definedName name="Num_Pmt_Per_Year">NA()</definedName>
    <definedName name="Number_of_Payments">MATCH(0.01,End_Bal,-1)+1</definedName>
    <definedName name="officeexp">NA()</definedName>
    <definedName name="OLE_LINK1">"$boq.$"</definedName>
    <definedName name="OLE_LINK2">"$boq.$"</definedName>
    <definedName name="oooo">NA()</definedName>
    <definedName name="OP">NA()</definedName>
    <definedName name="OVER_HEADS_ENTRY">NA()</definedName>
    <definedName name="OVERHEADS">NA()</definedName>
    <definedName name="p">NA()</definedName>
    <definedName name="P1R">NA()</definedName>
    <definedName name="P2R">NA()</definedName>
    <definedName name="P3R">NA()</definedName>
    <definedName name="P4R">NA()</definedName>
    <definedName name="P5R">NA()</definedName>
    <definedName name="PA">NA()</definedName>
    <definedName name="PAD">NA()</definedName>
    <definedName name="Pane2">NA()</definedName>
    <definedName name="paver">NA()</definedName>
    <definedName name="Paving_Bitumen_S_90">NA()</definedName>
    <definedName name="Pay_Date">NA()</definedName>
    <definedName name="Pay_Num">NA()</definedName>
    <definedName name="Payment_Date">DATE(YEAR(Loan_Start),MONTH(Loan_Start)+"payment_number",DAY(Loan_Start))</definedName>
    <definedName name="pbt">NA()</definedName>
    <definedName name="pc">NA()</definedName>
    <definedName name="pcc_utility">NA()</definedName>
    <definedName name="period">NA()</definedName>
    <definedName name="PF">NA()</definedName>
    <definedName name="PFC">NA()</definedName>
    <definedName name="PFL">NA()</definedName>
    <definedName name="PhaseCode">NA()</definedName>
    <definedName name="PHE">NA()</definedName>
    <definedName name="photo">NA()</definedName>
    <definedName name="pin">NA()</definedName>
    <definedName name="pipe_rack">NA()</definedName>
    <definedName name="pipe3">NA()</definedName>
    <definedName name="pj">NA()</definedName>
    <definedName name="PL">NA()</definedName>
    <definedName name="plan">NA()</definedName>
    <definedName name="PlanFixKostenstelle">NA()</definedName>
    <definedName name="PlanTotalKostenstelle">NA()</definedName>
    <definedName name="PlanVariabelKostenstelle">NA()</definedName>
    <definedName name="PLASTER">NA()</definedName>
    <definedName name="Plasticizer">NA()</definedName>
    <definedName name="pmp">NA()</definedName>
    <definedName name="POB6RTRT">NA()</definedName>
    <definedName name="POC">NA()</definedName>
    <definedName name="POR1C1R59C22RTSQKS15C6LRTPPPPPT">NA()</definedName>
    <definedName name="Powder">NA()</definedName>
    <definedName name="PPPPPPPP">NA()</definedName>
    <definedName name="PR">NA()</definedName>
    <definedName name="PrevYears">NA()</definedName>
    <definedName name="Princ">NA()</definedName>
    <definedName name="Print">NA()</definedName>
    <definedName name="_xlnm.Print_Area" localSheetId="2">Plumbing!$A$1:$G$50</definedName>
    <definedName name="Print_Area_MI">NA()</definedName>
    <definedName name="Print_Area_Reset">OFFSET(Full_Print,0,0,Last_Row)</definedName>
    <definedName name="Print_Checklist">NA()</definedName>
    <definedName name="Print_Cover">NA()</definedName>
    <definedName name="Print_ITR">NA()</definedName>
    <definedName name="Print_Range">NA()</definedName>
    <definedName name="Print_Settlement">NA()</definedName>
    <definedName name="Print_Tiltes">NA()</definedName>
    <definedName name="Print_Title">NA()</definedName>
    <definedName name="_xlnm.Print_Titles" localSheetId="1">'Civil BOQ'!$1:$4</definedName>
    <definedName name="Print_TRA">NA()</definedName>
    <definedName name="printing">NA()</definedName>
    <definedName name="ProjectLocation">NA()</definedName>
    <definedName name="ProjectNumber">NA()</definedName>
    <definedName name="ProjectSubtitle">NA()</definedName>
    <definedName name="ProjectTitle">NA()</definedName>
    <definedName name="Prop_2m">NA()</definedName>
    <definedName name="Prov">"[5]pointno.5!#ref!"</definedName>
    <definedName name="PRWMAY07">NA()</definedName>
    <definedName name="PRWSEP05">NA()</definedName>
    <definedName name="Pumping_Charge">NA()</definedName>
    <definedName name="purchase">NA()</definedName>
    <definedName name="pwd">NA()</definedName>
    <definedName name="q">NA()</definedName>
    <definedName name="qater">NA()</definedName>
    <definedName name="qq">NA()</definedName>
    <definedName name="Quarter">NA()</definedName>
    <definedName name="quarter_1">NA()</definedName>
    <definedName name="quarter_2">NA()</definedName>
    <definedName name="quarter_3">NA()</definedName>
    <definedName name="quarter_4">NA()</definedName>
    <definedName name="quarterly_report">NA()</definedName>
    <definedName name="QuerSummeKostenstelle">NA()</definedName>
    <definedName name="QuerSummeKst">NA()</definedName>
    <definedName name="QZ">NA()</definedName>
    <definedName name="R_">"[4]a!#ref!"</definedName>
    <definedName name="RA">NA()</definedName>
    <definedName name="rad">NA()</definedName>
    <definedName name="RAF">NA()</definedName>
    <definedName name="raftboq03">"city"&amp;" "&amp;"state"</definedName>
    <definedName name="Rajnagar_Marble">NA()</definedName>
    <definedName name="ramu">NA()</definedName>
    <definedName name="RAT">NA()</definedName>
    <definedName name="rates">NA()</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b">NA()</definedName>
    <definedName name="rcc">NA()</definedName>
    <definedName name="rcc_columns">NA()</definedName>
    <definedName name="rd">NA()</definedName>
    <definedName name="RDS">NA()</definedName>
    <definedName name="re">NA()</definedName>
    <definedName name="Reconcilation">"city"&amp;" "&amp;"state"</definedName>
    <definedName name="Reflected_interlocking_80">NA()</definedName>
    <definedName name="REGULAR_STAFF">NA()</definedName>
    <definedName name="REGULAR_STAFF_ENTRY">NA()</definedName>
    <definedName name="renamedetailcalk">NA()</definedName>
    <definedName name="RentSubsidy_B">NA()</definedName>
    <definedName name="repair">NA()</definedName>
    <definedName name="RestwertBil">NA()</definedName>
    <definedName name="RestwertKalk">NA()</definedName>
    <definedName name="RF">"[4]a!#ref!"</definedName>
    <definedName name="rig">NA()</definedName>
    <definedName name="RMC_Production_cost">NA()</definedName>
    <definedName name="road">NA()</definedName>
    <definedName name="ROBR">NA()</definedName>
    <definedName name="ROEX">NA()</definedName>
    <definedName name="ROHO">NA()</definedName>
    <definedName name="roll">NA()</definedName>
    <definedName name="rope">NA()</definedName>
    <definedName name="RP">250</definedName>
    <definedName name="rrrrr">"city"&amp;" "&amp;"state"</definedName>
    <definedName name="rund">2</definedName>
    <definedName name="rund_ats">0</definedName>
    <definedName name="runden">"[16]interface_isc!$e$100"</definedName>
    <definedName name="S1_">NA()</definedName>
    <definedName name="S2_">NA()</definedName>
    <definedName name="SAD">NA()</definedName>
    <definedName name="Safeda_Balli">NA()</definedName>
    <definedName name="Salaries1010">NA()</definedName>
    <definedName name="Salaries1010_A">NA()</definedName>
    <definedName name="SALES">NA()</definedName>
    <definedName name="Salesbreak">NA()</definedName>
    <definedName name="samosa">"city"&amp;" "&amp;"state"</definedName>
    <definedName name="samp">NA()</definedName>
    <definedName name="san">NA()</definedName>
    <definedName name="sanjay">NA()</definedName>
    <definedName name="sanju">NA()</definedName>
    <definedName name="sat">NA()</definedName>
    <definedName name="Scaffolding">NA()</definedName>
    <definedName name="sccc">"[16]calc_sc!$k$9"</definedName>
    <definedName name="Sch6A">"[5]pointno.5!#ref!"</definedName>
    <definedName name="Sch6B">"[5]pointno.5!#ref!"</definedName>
    <definedName name="Sch6C">"[5]pointno.5!#ref!"</definedName>
    <definedName name="Sched_Pay">NA()</definedName>
    <definedName name="Scheduled_Extra_Payments">NA()</definedName>
    <definedName name="Scheduled_Interest_Rate">NA()</definedName>
    <definedName name="Scheduled_Monthly_Payment">NA()</definedName>
    <definedName name="scoc">"[16]calc_sc!$k$7"</definedName>
    <definedName name="SCOPE">"city"&amp;" "&amp;"state"</definedName>
    <definedName name="sdafdsa">NA()</definedName>
    <definedName name="SDF">NA()</definedName>
    <definedName name="sdfds">NA()</definedName>
    <definedName name="sdfsd">NA()</definedName>
    <definedName name="sdhghjfshadyaeqjujweqorei">NA()</definedName>
    <definedName name="sdsdd">NA()</definedName>
    <definedName name="SEATING">NA()</definedName>
    <definedName name="security">NA()</definedName>
    <definedName name="sep">NA()</definedName>
    <definedName name="sep_">NA()</definedName>
    <definedName name="set">NA()</definedName>
    <definedName name="sets">NA()</definedName>
    <definedName name="sfvdafv">NA()</definedName>
    <definedName name="sg">0.92</definedName>
    <definedName name="Sharique">NA()</definedName>
    <definedName name="Shop_Floor_Hour_Rate___2000">"kapil"</definedName>
    <definedName name="shuttering">NA()</definedName>
    <definedName name="siba">NA()</definedName>
    <definedName name="siba1">NA()</definedName>
    <definedName name="siba2">NA()</definedName>
    <definedName name="sibabb">NA()</definedName>
    <definedName name="Single_Clip">NA()</definedName>
    <definedName name="SKBEL">NA()</definedName>
    <definedName name="snd">NA()</definedName>
    <definedName name="SoAfaKumBil">NA()</definedName>
    <definedName name="SoAfaKumKalk">NA()</definedName>
    <definedName name="SoAfaLfdJahrBil">NA()</definedName>
    <definedName name="SoAfaLfdJahrKalk">NA()</definedName>
    <definedName name="SoAfaLfdMonatKalk">NA()</definedName>
    <definedName name="SONU">NA()</definedName>
    <definedName name="SORT">NA()</definedName>
    <definedName name="SPR">NA()</definedName>
    <definedName name="spray">NA()</definedName>
    <definedName name="srh">NA()</definedName>
    <definedName name="srp">NA()</definedName>
    <definedName name="srtthyrt">NA()</definedName>
    <definedName name="ss">NA()</definedName>
    <definedName name="st">NA()</definedName>
    <definedName name="staff">NA()</definedName>
    <definedName name="Stage">NA()</definedName>
    <definedName name="stg">NA()</definedName>
    <definedName name="stock">NA()</definedName>
    <definedName name="Stone_Aggregate_10_mm">NA()</definedName>
    <definedName name="Stone_Aggregate_20_mm">NA()</definedName>
    <definedName name="Stone_Aggregate_40_mm">NA()</definedName>
    <definedName name="Stone_Dust">NA()</definedName>
    <definedName name="storm">NA()</definedName>
    <definedName name="sum">NA()</definedName>
    <definedName name="SUMMARY">NA()</definedName>
    <definedName name="sumrisk">NA()</definedName>
    <definedName name="sundry">NA()</definedName>
    <definedName name="sundryexp">NA()</definedName>
    <definedName name="SUNIL">NA()</definedName>
    <definedName name="SUNIL1">NA()</definedName>
    <definedName name="SUNIL3">NA()</definedName>
    <definedName name="suresh">NA()</definedName>
    <definedName name="surf">NA()</definedName>
    <definedName name="SUSHIL">NA()</definedName>
    <definedName name="sweep">NA()</definedName>
    <definedName name="SXA">NA()</definedName>
    <definedName name="SXZCAX">"city"&amp;" "&amp;"state"</definedName>
    <definedName name="T_A">NA()</definedName>
    <definedName name="t_area">NA()</definedName>
    <definedName name="TAHOMA">NA()</definedName>
    <definedName name="tank">NA()</definedName>
    <definedName name="Tarun">"city"&amp;" "&amp;"state"</definedName>
    <definedName name="telephone">NA()</definedName>
    <definedName name="text">NA()</definedName>
    <definedName name="Tile_work">NA()</definedName>
    <definedName name="tipp">NA()</definedName>
    <definedName name="TO_AR">NA()</definedName>
    <definedName name="TopEx_">NA()</definedName>
    <definedName name="TOR">NA()</definedName>
    <definedName name="TOT_SALES">"[15]공장별판관비배부!$k$35"</definedName>
    <definedName name="TOTAL">NA()</definedName>
    <definedName name="TOTAL_CONSUMPTION">NA()</definedName>
    <definedName name="Total_Interest">NA()</definedName>
    <definedName name="Total_Pay">NA()</definedName>
    <definedName name="Total_Payment">"scheduled_payment"+"extra_payment"</definedName>
    <definedName name="totalf">NA()</definedName>
    <definedName name="TotalLine341">NA()</definedName>
    <definedName name="totalthisbill">NA()</definedName>
    <definedName name="tr">NA()</definedName>
    <definedName name="trans">NA()</definedName>
    <definedName name="tt">NA()</definedName>
    <definedName name="tttt">NA()</definedName>
    <definedName name="type">NA()</definedName>
    <definedName name="ugt">NA()</definedName>
    <definedName name="Umlage">"[9]makro1!$a$1"</definedName>
    <definedName name="US">2388</definedName>
    <definedName name="utility">NA()</definedName>
    <definedName name="utility1">NA()</definedName>
    <definedName name="V">NA()</definedName>
    <definedName name="Values_Entered">IF(Loan_Amount*Interest_Rate*Loan_Years*Loan_Start&gt;0,1,0)</definedName>
    <definedName name="VAT_Comp_Kurz">NA()</definedName>
    <definedName name="VAT_Companies">NA()</definedName>
    <definedName name="vbv">NA()</definedName>
    <definedName name="vbvbvb">NA()</definedName>
    <definedName name="vbvbvvv">NA()</definedName>
    <definedName name="vehicle">NA()</definedName>
    <definedName name="VerbrauchsabweichungVerdichtTechVerw">NA()</definedName>
    <definedName name="vib">NA()</definedName>
    <definedName name="vibroll">NA()</definedName>
    <definedName name="VOLTAGE_DROP_FOR_THREE_PHASE_Sheet2_List">NA()</definedName>
    <definedName name="W">NA()</definedName>
    <definedName name="W_proofing">NA()</definedName>
    <definedName name="Wall_form_panel">NA()</definedName>
    <definedName name="Wall_form_panel_1250x400">NA()</definedName>
    <definedName name="Wall_form_panel_1250x500">NA()</definedName>
    <definedName name="Wall_Painting">NA()</definedName>
    <definedName name="Water_Proofing_compound">NA()</definedName>
    <definedName name="Weight_Inp">NA()</definedName>
    <definedName name="WH">NA()</definedName>
    <definedName name="White_Cement">NA()</definedName>
    <definedName name="WKD">"[4]a!#ref!"</definedName>
    <definedName name="WOOD_DOOR">NA()</definedName>
    <definedName name="WorkingCostCentre">NA()</definedName>
    <definedName name="wrn_Detailkalk_">NA()</definedName>
    <definedName name="wrn_detailkalk01_">NA()</definedName>
    <definedName name="wrn_detailkalk1_">NA()</definedName>
    <definedName name="wrn_Full___Report_">NA()</definedName>
    <definedName name="wrn_Kalk_">NA()</definedName>
    <definedName name="wrn_kalk01_">NA()</definedName>
    <definedName name="wrn_kalk1_">NA()</definedName>
    <definedName name="wrn_WorkBook___Print_">NA()</definedName>
    <definedName name="wrnfulla">NA()</definedName>
    <definedName name="WRNFULLA1">NA()</definedName>
    <definedName name="X">NA()</definedName>
    <definedName name="xdfd">NA()</definedName>
    <definedName name="xx">NA()</definedName>
    <definedName name="XXX">NA()</definedName>
    <definedName name="xxxx">NA()</definedName>
    <definedName name="xxxxxx">NA()</definedName>
    <definedName name="xyz">"city"&amp;" "&amp;"state"</definedName>
    <definedName name="ytm_pbt">NA()</definedName>
    <definedName name="yyy">NA()</definedName>
    <definedName name="yyyy">NA()</definedName>
    <definedName name="yyyyyy">NA()</definedName>
    <definedName name="Z">"[4]a!#ref!"</definedName>
    <definedName name="Z_">"[4]a!#ref!"</definedName>
    <definedName name="ZA">NA()</definedName>
    <definedName name="ZeileErsteLine341">NA()</definedName>
    <definedName name="Zinkelen_xlw">NA()</definedName>
    <definedName name="ZX">NA()</definedName>
    <definedName name="zz">NA()</definedName>
    <definedName name="가1">NA()</definedName>
    <definedName name="가2">NA()</definedName>
    <definedName name="가3">NA()</definedName>
    <definedName name="껍데기">NA()</definedName>
    <definedName name="누적매출">NA()</definedName>
    <definedName name="당기매출">NA()</definedName>
    <definedName name="모른다니까">NA()</definedName>
    <definedName name="몰라">NA()</definedName>
    <definedName name="손실충당금내역">NA()</definedName>
    <definedName name="차체">NA()</definedName>
    <definedName name="총경비">NA()</definedName>
    <definedName name="총노무비">NA()</definedName>
    <definedName name="총재료비">NA()</definedName>
    <definedName name="특장">NA()</definedName>
    <definedName name="환율">NA()</definedName>
    <definedName name="환율비">NA()</definedName>
    <definedName name="金額">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10" l="1"/>
  <c r="G16" i="12"/>
  <c r="G26" i="12"/>
  <c r="G32" i="12"/>
  <c r="G48" i="12"/>
  <c r="F108" i="18"/>
  <c r="F107" i="18"/>
  <c r="F106" i="18"/>
  <c r="F105" i="18"/>
  <c r="F104" i="18"/>
  <c r="F103" i="18"/>
  <c r="F102" i="18"/>
  <c r="F101" i="18"/>
  <c r="F100" i="18"/>
  <c r="F99" i="18"/>
  <c r="F98" i="18"/>
  <c r="F97" i="18"/>
  <c r="F96" i="18"/>
  <c r="F95" i="18"/>
  <c r="F94" i="18"/>
  <c r="F93" i="18"/>
  <c r="F92" i="18"/>
  <c r="F91" i="18"/>
  <c r="F90" i="18"/>
  <c r="F89" i="18"/>
  <c r="F88" i="18"/>
  <c r="F87" i="18"/>
  <c r="F84" i="18"/>
  <c r="F83" i="18"/>
  <c r="F82" i="18"/>
  <c r="F81" i="18"/>
  <c r="F80" i="18"/>
  <c r="F79" i="18"/>
  <c r="F78" i="18"/>
  <c r="F77" i="18"/>
  <c r="F76" i="18"/>
  <c r="F75" i="18"/>
  <c r="F74" i="18"/>
  <c r="F73" i="18"/>
  <c r="F72" i="18"/>
  <c r="F71" i="18"/>
  <c r="F70" i="18"/>
  <c r="F69" i="18"/>
  <c r="F67" i="18"/>
  <c r="F66" i="18"/>
  <c r="F65" i="18"/>
  <c r="F64" i="18"/>
  <c r="F63" i="18"/>
  <c r="F61" i="18"/>
  <c r="F60" i="18"/>
  <c r="F59" i="18"/>
  <c r="F58" i="18"/>
  <c r="F57" i="18"/>
  <c r="F56" i="18"/>
  <c r="F55" i="18"/>
  <c r="F54" i="18"/>
  <c r="F53" i="18"/>
  <c r="F52" i="18"/>
  <c r="F51" i="18"/>
  <c r="F50" i="18"/>
  <c r="F49" i="18"/>
  <c r="F47" i="18"/>
  <c r="F46" i="18"/>
  <c r="F45" i="18"/>
  <c r="F44" i="18"/>
  <c r="F43" i="18"/>
  <c r="F42" i="18"/>
  <c r="F40" i="18"/>
  <c r="F39" i="18"/>
  <c r="F38" i="18"/>
  <c r="F37" i="18"/>
  <c r="F36" i="18"/>
  <c r="F35" i="18"/>
  <c r="F34" i="18"/>
  <c r="F33" i="18"/>
  <c r="F32" i="18"/>
  <c r="F31" i="18"/>
  <c r="F30" i="18"/>
  <c r="F29" i="18"/>
  <c r="F28" i="18"/>
  <c r="F27" i="18"/>
  <c r="F26" i="18"/>
  <c r="F25" i="18"/>
  <c r="F24" i="18"/>
  <c r="F23" i="18"/>
  <c r="F22" i="18"/>
  <c r="F21" i="18"/>
  <c r="F20" i="18"/>
  <c r="F19" i="18"/>
  <c r="F18" i="18"/>
  <c r="F17" i="18"/>
  <c r="F16" i="18"/>
  <c r="F15" i="18"/>
  <c r="F14" i="18"/>
  <c r="F13" i="18"/>
  <c r="F10" i="17"/>
  <c r="F9" i="17"/>
  <c r="F8" i="17"/>
  <c r="F7" i="17"/>
  <c r="F6" i="17"/>
  <c r="F5" i="17"/>
  <c r="F4" i="17"/>
  <c r="F3" i="17"/>
  <c r="F11" i="17" l="1"/>
  <c r="C26" i="10" s="1"/>
  <c r="F109" i="18"/>
  <c r="C24" i="10" s="1"/>
  <c r="F46" i="14"/>
  <c r="F44" i="14"/>
  <c r="F43" i="14"/>
  <c r="F42" i="14"/>
  <c r="F39" i="14"/>
  <c r="F38" i="14"/>
  <c r="F36" i="14"/>
  <c r="F35" i="14"/>
  <c r="F32" i="14"/>
  <c r="F31" i="14"/>
  <c r="F30" i="14"/>
  <c r="F29" i="14"/>
  <c r="F26" i="14"/>
  <c r="F25" i="14"/>
  <c r="F24" i="14"/>
  <c r="F23" i="14"/>
  <c r="F22" i="14"/>
  <c r="F19" i="14"/>
  <c r="F18" i="14"/>
  <c r="F15" i="14"/>
  <c r="D14" i="14"/>
  <c r="F14" i="14" s="1"/>
  <c r="D13" i="14"/>
  <c r="F13" i="14" s="1"/>
  <c r="D12" i="14"/>
  <c r="F12" i="14" s="1"/>
  <c r="F11" i="14"/>
  <c r="D11" i="14"/>
  <c r="F8" i="14"/>
  <c r="F7" i="14"/>
  <c r="F6" i="14"/>
  <c r="F5" i="14"/>
  <c r="F4" i="14"/>
  <c r="F48" i="14" l="1"/>
  <c r="C32" i="10" s="1"/>
  <c r="H25" i="15"/>
  <c r="G25" i="15"/>
  <c r="H24" i="15"/>
  <c r="G24" i="15"/>
  <c r="H23" i="15"/>
  <c r="G23" i="15"/>
  <c r="A23" i="15"/>
  <c r="A24" i="15" s="1"/>
  <c r="A25" i="15" s="1"/>
  <c r="H22" i="15"/>
  <c r="G22" i="15"/>
  <c r="H21" i="15"/>
  <c r="G21" i="15"/>
  <c r="H20" i="15"/>
  <c r="G20" i="15"/>
  <c r="H19" i="15"/>
  <c r="G19" i="15"/>
  <c r="H17" i="15"/>
  <c r="G17" i="15"/>
  <c r="H15" i="15"/>
  <c r="G15" i="15"/>
  <c r="H13" i="15"/>
  <c r="G13" i="15"/>
  <c r="H11" i="15"/>
  <c r="G11" i="15"/>
  <c r="G9" i="15"/>
  <c r="G7" i="15"/>
  <c r="G6" i="15"/>
  <c r="A5" i="15"/>
  <c r="A7" i="15" s="1"/>
  <c r="A8" i="15" s="1"/>
  <c r="A10" i="15" s="1"/>
  <c r="A12" i="15" s="1"/>
  <c r="H4" i="15"/>
  <c r="G4" i="15"/>
  <c r="G27" i="15" s="1"/>
  <c r="C30" i="10" s="1"/>
  <c r="H22" i="16" l="1"/>
  <c r="H21" i="16"/>
  <c r="H20" i="16"/>
  <c r="H19" i="16"/>
  <c r="H18" i="16"/>
  <c r="H17" i="16"/>
  <c r="H16" i="16"/>
  <c r="H15" i="16"/>
  <c r="H12" i="16"/>
  <c r="H11" i="16"/>
  <c r="H10" i="16"/>
  <c r="H9" i="16"/>
  <c r="A9" i="16"/>
  <c r="A10" i="16" s="1"/>
  <c r="A11" i="16" s="1"/>
  <c r="A12" i="16" s="1"/>
  <c r="A13" i="16" s="1"/>
  <c r="A14" i="16" s="1"/>
  <c r="A15" i="16" s="1"/>
  <c r="A16" i="16" s="1"/>
  <c r="A17" i="16" s="1"/>
  <c r="A18" i="16" s="1"/>
  <c r="A19" i="16" s="1"/>
  <c r="A20" i="16" s="1"/>
  <c r="A21" i="16" s="1"/>
  <c r="A22" i="16" s="1"/>
  <c r="H8" i="16"/>
  <c r="H7" i="16"/>
  <c r="H6" i="16"/>
  <c r="H5" i="16"/>
  <c r="H4" i="16"/>
  <c r="H3" i="16"/>
  <c r="H23" i="16" l="1"/>
  <c r="C28" i="10" s="1"/>
  <c r="C3" i="10" l="1"/>
  <c r="G91" i="11" l="1"/>
  <c r="C20" i="10" s="1"/>
  <c r="G87" i="11"/>
  <c r="G83" i="11"/>
  <c r="G66" i="11"/>
  <c r="G64" i="11"/>
  <c r="G58" i="11"/>
  <c r="F57" i="11"/>
  <c r="F48" i="11" l="1"/>
  <c r="G26" i="11"/>
  <c r="G27" i="11"/>
  <c r="G82" i="11"/>
  <c r="G37" i="11" l="1"/>
  <c r="G38" i="11"/>
  <c r="G81" i="11"/>
  <c r="G56" i="11" l="1"/>
  <c r="G39" i="11"/>
  <c r="G25" i="11"/>
  <c r="G24" i="11"/>
  <c r="G23" i="11"/>
  <c r="G45" i="12"/>
  <c r="G79" i="11"/>
  <c r="G65" i="11" l="1"/>
  <c r="G67" i="11" s="1"/>
  <c r="C14" i="10" s="1"/>
  <c r="G80" i="11"/>
  <c r="G55" i="11"/>
  <c r="G22" i="11"/>
  <c r="G46" i="12" l="1"/>
  <c r="G44" i="12"/>
  <c r="G43" i="12"/>
  <c r="G42" i="12"/>
  <c r="G41" i="12"/>
  <c r="G40" i="12"/>
  <c r="G39" i="12"/>
  <c r="G38" i="12"/>
  <c r="G37" i="12"/>
  <c r="G36" i="12"/>
  <c r="G35" i="12"/>
  <c r="G34" i="12"/>
  <c r="G31" i="12"/>
  <c r="G30" i="12"/>
  <c r="G29" i="12"/>
  <c r="G28" i="12"/>
  <c r="G25" i="12"/>
  <c r="G22" i="12"/>
  <c r="G21" i="12"/>
  <c r="G18" i="12"/>
  <c r="G15" i="12"/>
  <c r="G14" i="12"/>
  <c r="G13" i="12"/>
  <c r="G12" i="12"/>
  <c r="G8" i="12"/>
  <c r="G7" i="12"/>
  <c r="G6" i="12"/>
  <c r="G23" i="12" l="1"/>
  <c r="G9" i="12"/>
  <c r="G50" i="12" l="1"/>
  <c r="G71" i="11" l="1"/>
  <c r="G74" i="11"/>
  <c r="G76" i="11"/>
  <c r="G73" i="11" l="1"/>
  <c r="G75" i="11" s="1"/>
  <c r="C16" i="10" s="1"/>
  <c r="G78" i="11" l="1"/>
  <c r="G93" i="11" s="1"/>
  <c r="C18" i="10" s="1"/>
  <c r="G59" i="11" l="1"/>
  <c r="G57" i="11" l="1"/>
  <c r="G49" i="11"/>
  <c r="G41" i="11"/>
  <c r="G40" i="11"/>
  <c r="G35" i="11"/>
  <c r="G34" i="11"/>
  <c r="G28" i="11"/>
  <c r="G21" i="11"/>
  <c r="G20" i="11"/>
  <c r="G29" i="11" l="1"/>
  <c r="C6" i="10" s="1"/>
  <c r="G36" i="11"/>
  <c r="G42" i="11" s="1"/>
  <c r="C8" i="10" s="1"/>
  <c r="G48" i="11" l="1"/>
  <c r="G50" i="11" s="1"/>
  <c r="C10" i="10" s="1"/>
  <c r="G60" i="11" l="1"/>
  <c r="C12" i="10" s="1"/>
  <c r="C34" i="10" s="1"/>
</calcChain>
</file>

<file path=xl/sharedStrings.xml><?xml version="1.0" encoding="utf-8"?>
<sst xmlns="http://schemas.openxmlformats.org/spreadsheetml/2006/main" count="798" uniqueCount="544">
  <si>
    <t>S.NO.</t>
  </si>
  <si>
    <t>DESCRIPTION</t>
  </si>
  <si>
    <t>Sqm</t>
  </si>
  <si>
    <t>UNIT</t>
  </si>
  <si>
    <t>Description</t>
  </si>
  <si>
    <t>AMOUNT</t>
  </si>
  <si>
    <t xml:space="preserve">FALSE CEILING WORKS </t>
  </si>
  <si>
    <t xml:space="preserve">PAINTING WORKS </t>
  </si>
  <si>
    <t>PARTITION &amp; PANELLING WORKS</t>
  </si>
  <si>
    <t>MISCELLANEOUS WORK</t>
  </si>
  <si>
    <t xml:space="preserve">TOTAL </t>
  </si>
  <si>
    <t>S. No.</t>
  </si>
  <si>
    <t>Location</t>
  </si>
  <si>
    <t>Unit</t>
  </si>
  <si>
    <t xml:space="preserve">Rate </t>
  </si>
  <si>
    <t>Qty.</t>
  </si>
  <si>
    <t xml:space="preserve">Amount </t>
  </si>
  <si>
    <t xml:space="preserve">Preamble </t>
  </si>
  <si>
    <t>a</t>
  </si>
  <si>
    <t xml:space="preserve">Base Rate shall mean the landed cost of material at site excluding all taxes and duties (Net of GST). Base rate also includes loading, transport, packing, forwarding, unloading and handling  charges (FOR site) required for the works to be executed but exclude contractor’s profit and overheads.                                                </t>
  </si>
  <si>
    <t>b</t>
  </si>
  <si>
    <t>The item rate shall include cost of equipments and machineries, all leads and lifts, loading and unloading charges, transportation cost and conveyance of all material and all other incidental charges etc., complete for successful completion of work and as directed by the project manager.</t>
  </si>
  <si>
    <t>c</t>
  </si>
  <si>
    <t xml:space="preserve">The BOQ shall be read in conjunction with the available drawings, technical specifications and FFE.                                             </t>
  </si>
  <si>
    <t>g</t>
  </si>
  <si>
    <t xml:space="preserve">All flooring items shall be inclusive of protection with adhesive sheet/ cello bubble roll on the flooring till final handover to avoid breakage. Any breakage till final handover to Operations Team shall be the responsibility of the contractor.                                            </t>
  </si>
  <si>
    <t>h</t>
  </si>
  <si>
    <t>All flooring items shall be of minimum thickness specified in the item and no extra cost shall be paid for any thickness over and above the minimum specified thickness.
Nothing extra to be paid for wastage.</t>
  </si>
  <si>
    <t>i</t>
  </si>
  <si>
    <t>All paints shall have low VOC / zero VOC. For all types of paint, Contractor shall provide product warranty of minimum 7 years.</t>
  </si>
  <si>
    <t>j</t>
  </si>
  <si>
    <t>The Contractor has to do the housekeeping on daily basis without claiming any additional cost.</t>
  </si>
  <si>
    <t>k</t>
  </si>
  <si>
    <t>Storage and safety of materials shall be the responsibility of the Contractor.</t>
  </si>
  <si>
    <t>l</t>
  </si>
  <si>
    <t>Barricading material for the safety and work progress to be arranged by the concern contractor</t>
  </si>
  <si>
    <t>Shift working in operational areas to be considered by the vendor. 
Prior approval of the logistic and shift working to be taken by the contractor.</t>
  </si>
  <si>
    <t>TILE CLADDING</t>
  </si>
  <si>
    <t xml:space="preserve">Sub Total </t>
  </si>
  <si>
    <t>Sub Total</t>
  </si>
  <si>
    <t>(Quoted Rate shall be for all heights, depths, levels, leads and lifts All paints must be very low or zero VOC).</t>
  </si>
  <si>
    <t>4.1.1</t>
  </si>
  <si>
    <t>Sub Total :</t>
  </si>
  <si>
    <t>Note-</t>
  </si>
  <si>
    <t>GST Extra</t>
  </si>
  <si>
    <t>BILL OF QUANTITIES- INTERIOR WORKS</t>
  </si>
  <si>
    <t>CLADDING WITH SS SHEET</t>
  </si>
  <si>
    <t>DISMANTLING &amp; DEMOLITION WORK</t>
  </si>
  <si>
    <t xml:space="preserve">SITE BARRICADING </t>
  </si>
  <si>
    <t>ITEM</t>
  </si>
  <si>
    <t>BILL OF QUANTITIES FOR PLUMBING WORK
PROJECT :JONES THE GROCER - EXPRESS</t>
  </si>
  <si>
    <t>SR. NO.</t>
  </si>
  <si>
    <t>MATERIAL</t>
  </si>
  <si>
    <t>QTY.</t>
  </si>
  <si>
    <t>RATE</t>
  </si>
  <si>
    <t>WATER SUPPLY PIPES</t>
  </si>
  <si>
    <t>15mm dia</t>
  </si>
  <si>
    <t>R.M.</t>
  </si>
  <si>
    <t>20mm dia</t>
  </si>
  <si>
    <t>25mm dia</t>
  </si>
  <si>
    <t>TOTAL</t>
  </si>
  <si>
    <t>WATER DRAIN PIPES</t>
  </si>
  <si>
    <t xml:space="preserve">150mm dia                                                    </t>
  </si>
  <si>
    <t>100mm dia</t>
  </si>
  <si>
    <t>50mm dia</t>
  </si>
  <si>
    <t>CHAMBER &amp; GRATING</t>
  </si>
  <si>
    <t>INSPECTION CHAMBER</t>
  </si>
  <si>
    <t>Supply, Laying, Testing &amp; Commissioning of Approved SS Inspection Chamber along of Size- 300mmx300mm with SS Cover &amp; SS Grating over it. Make Jaquar / Ozone. Including trenching and finishing with ceramic tiles as per dwg and details.</t>
  </si>
  <si>
    <t>Nos.</t>
  </si>
  <si>
    <t>OPEN GRATING</t>
  </si>
  <si>
    <t>Size - 560mm x 200mm</t>
  </si>
  <si>
    <t>Size - 1000mm x 200mm</t>
  </si>
  <si>
    <t>FLOOR TRAP</t>
  </si>
  <si>
    <t>VALVE AND TAP</t>
  </si>
  <si>
    <t>ANGLE VALVE</t>
  </si>
  <si>
    <t>Providing &amp; Fixing Angle Valve with connector pipe.</t>
  </si>
  <si>
    <t>LONG BODY TAP</t>
  </si>
  <si>
    <t>Providing &amp; Fixing Sink Cock. with foot operated</t>
  </si>
  <si>
    <t xml:space="preserve">Providing &amp; Fixing Sink Cock. </t>
  </si>
  <si>
    <t>Gate Valves</t>
  </si>
  <si>
    <t>Providing &amp; Fixing PPR Ball Valve ISI mark. (For Inlet)</t>
  </si>
  <si>
    <t>ACCESSORIES</t>
  </si>
  <si>
    <t>Grease Trap</t>
  </si>
  <si>
    <t>Providing &amp; Fixing of portable grease trap NGT-14 from Nugreen</t>
  </si>
  <si>
    <t>Providing &amp; Fixing of portable grease trap NGT-50 from Nugreen</t>
  </si>
  <si>
    <t>Bottle Trap</t>
  </si>
  <si>
    <t>Providing &amp; fixing 32mm CP finished Bottle Trap with wall flanges. (Make – JAQUAR / OZONE)</t>
  </si>
  <si>
    <t>GEYSER</t>
  </si>
  <si>
    <t>Waste Coupling</t>
  </si>
  <si>
    <t>Providing Waste Coupling 32mm size full thread waste coupling to be use for 3-bowl sink.</t>
  </si>
  <si>
    <t>Water supply connection</t>
  </si>
  <si>
    <t>Drainage connection</t>
  </si>
  <si>
    <t>Pressure Pump</t>
  </si>
  <si>
    <t>RO Plant</t>
  </si>
  <si>
    <t>Providing and fixing of RO Plant on MS platform with all necessary valves and fiting required.</t>
  </si>
  <si>
    <t>Water Tank</t>
  </si>
  <si>
    <t>Providing and fixing of 200 Ltr. Storage Loft Tank on MS Platform with all necessary valves and fiting required.</t>
  </si>
  <si>
    <t>RMT</t>
  </si>
  <si>
    <t>GRAND TOTAL</t>
  </si>
  <si>
    <t>water supply connection taken from existing point  complete with all necessary fittings.</t>
  </si>
  <si>
    <t>Drainage connection connect to existing drain point  complete with all necessary fittings including cleanout plug</t>
  </si>
  <si>
    <t>PLUMBING</t>
  </si>
  <si>
    <t>SUMMARY OF COST- INTERIOR &amp; PLUMBING WORKS</t>
  </si>
  <si>
    <t>FALSE CEILING</t>
  </si>
  <si>
    <t>PAINT FINISH</t>
  </si>
  <si>
    <t>Remarks</t>
  </si>
  <si>
    <t>Counter Bulkhead</t>
  </si>
  <si>
    <t>WOOD WORK</t>
  </si>
  <si>
    <t>PARTITION &amp; PANELLING WORK</t>
  </si>
  <si>
    <t>2.1.1</t>
  </si>
  <si>
    <t>Rm.</t>
  </si>
  <si>
    <t>Bison Board Panelling
(with Single Frame)</t>
  </si>
  <si>
    <t>SS Sheet Cladding MT-01
(directly over existing panelling)</t>
  </si>
  <si>
    <t>Front Counter Detail</t>
  </si>
  <si>
    <t xml:space="preserve">CPVC Pipes                        </t>
  </si>
  <si>
    <t>Supply, laying, testing &amp; commissioning of FOOD GRADE CPVC pipes conforming to CTS (Copper Tube Size) SDR-11 as per (is 15778 ASTM D 2846)  with necessary fittings up to the size of 50 mm dia. (Make – SUPREME / KASTA) including all necessary fitting as per site.</t>
  </si>
  <si>
    <t xml:space="preserve">UPVC WASTE PIPE </t>
  </si>
  <si>
    <t>UPVC Pipe for Drainage
(Make – SUPREME / KASTA) including all necessary fitting as per site.</t>
  </si>
  <si>
    <t>75mm dia</t>
  </si>
  <si>
    <t>Supply, Laying, Testing &amp; Commissioning of 75x75mm  Floor Trap with Approved Make heavy duty round or Square.</t>
  </si>
  <si>
    <t>Table Mixer</t>
  </si>
  <si>
    <t>6 LITER GEYSER</t>
  </si>
  <si>
    <t>35 LITER GEYSER</t>
  </si>
  <si>
    <t>Domestic RO</t>
  </si>
  <si>
    <t>Providing and fixing of Domestic RO with water storage with all necessary valves and fiting required.</t>
  </si>
  <si>
    <t>Trench (125 mm wide)</t>
  </si>
  <si>
    <t>Making 125 mm wide 300 mm deep  trench with 4" thk. Block wall on both side of trench. Floor &amp; inner surfaces of walls to be finished with plaster followed with 12mm ceramic tiles. Top of the trench to be covered with floor tile fixed inside L-angle frame placed over another L-angle which is fixed on trench top, complete as per dwg/details. Rate inclusive of making trench, providing finish tiles &amp; top tiles in frame.</t>
  </si>
  <si>
    <t>Sqm.</t>
  </si>
  <si>
    <t>APPROVED LIST OF  MAKES/BRANDS FOR CIVIL INTERIOR &amp; PLUMBING WORKS</t>
  </si>
  <si>
    <t>NOTES</t>
  </si>
  <si>
    <t>No deviations shall be permitted.</t>
  </si>
  <si>
    <t>All materials to be used shall be of first quality unless otherwise specified</t>
  </si>
  <si>
    <t>All sizes of materials mentioned shall be finished sizes.</t>
  </si>
  <si>
    <t>All materials used shall be of ISI grade wherever applicable</t>
  </si>
  <si>
    <t>Wherever there is a proposal to use "equivalent " makes(other than the specified makes mentioned in BOQ)the same shall be done only after the prior approval of engineer incharge.</t>
  </si>
  <si>
    <t>S.NO</t>
  </si>
  <si>
    <t>ITEM DESCRIPTION</t>
  </si>
  <si>
    <t>MAKE</t>
  </si>
  <si>
    <t>ADHESIVE</t>
  </si>
  <si>
    <t>FEVICOL/3M/KITCOL/VAMICOL/ARALDITE</t>
  </si>
  <si>
    <t>ALUMINIUM COMPOSITE PANELS(ACP)</t>
  </si>
  <si>
    <t>ALUCOBOND/DUROBOND/DURABUILD</t>
  </si>
  <si>
    <t>ALUMINIUM SECTIONS</t>
  </si>
  <si>
    <t>JINDAL</t>
  </si>
  <si>
    <t>BOARDS(COMMERCIAL &amp; WATER PROOF)ALL SIZES AND THICKNESS</t>
  </si>
  <si>
    <t xml:space="preserve">ISI MARK </t>
  </si>
  <si>
    <t>CAST IRON PIPES</t>
  </si>
  <si>
    <t>NECO/BIC/BLC</t>
  </si>
  <si>
    <t>CEMENT (NORMAL)</t>
  </si>
  <si>
    <t>ACC/AMBUJA/BIRLA/ULTRATECH/JK</t>
  </si>
  <si>
    <t>CEMENT BOARDS</t>
  </si>
  <si>
    <t>BISON/EVEREST</t>
  </si>
  <si>
    <t>CERAMIC TILES</t>
  </si>
  <si>
    <t>KAJARIA/BELL/SOMANY/NITCO/JOHNSON/ORIENT</t>
  </si>
  <si>
    <t>COREAN</t>
  </si>
  <si>
    <t>DUPONT/LG/SAMSUNG</t>
  </si>
  <si>
    <t>DOOR CLOSERS</t>
  </si>
  <si>
    <t>DORSET/GODREJ/DORMA</t>
  </si>
  <si>
    <t>DRAWER CHANNELS</t>
  </si>
  <si>
    <t>HETTICH/HAFFELE/EBCO/INGERSOL RAND</t>
  </si>
  <si>
    <t>EXTERIOR PAINT ACRYLIC BASED</t>
  </si>
  <si>
    <t>WETHERSHIELD,ASIAN</t>
  </si>
  <si>
    <t>EXTERIOR PAINT CEMENT BASED</t>
  </si>
  <si>
    <t>SNOWCEM/NITCO</t>
  </si>
  <si>
    <t>FILM</t>
  </si>
  <si>
    <t>3M</t>
  </si>
  <si>
    <t>FIRE RETARDANT PAINT</t>
  </si>
  <si>
    <t>FIRE TARD/PROMAT</t>
  </si>
  <si>
    <t>FLEXIBLE PLY ALL SIZES AND THICKNESS</t>
  </si>
  <si>
    <t xml:space="preserve">FLOOR SPRING AND FITTINGS </t>
  </si>
  <si>
    <t>OZONE/DORMA/HAFFELE</t>
  </si>
  <si>
    <t>FLUSH DOORS ALL SIZES</t>
  </si>
  <si>
    <t>GALVANIZED IRON(G.I.) PIPES</t>
  </si>
  <si>
    <t>TATA/JINDAL</t>
  </si>
  <si>
    <t>GLASS</t>
  </si>
  <si>
    <t>ASAHI/MODIGAURD/SAINT GOBAIN</t>
  </si>
  <si>
    <t>GLASS MOSAIC TILES</t>
  </si>
  <si>
    <t>BISSAZA/GLASS ITALIA</t>
  </si>
  <si>
    <t>GYPSUM BOARDS</t>
  </si>
  <si>
    <t>SAINT GOBAIN-INDIA GYPSUM/FIRE LINE BOARD</t>
  </si>
  <si>
    <t>HAND DRYERS</t>
  </si>
  <si>
    <t>KIMBERLEY CLERK</t>
  </si>
  <si>
    <t>HANDLES(AS APPROVED)</t>
  </si>
  <si>
    <t>NEKI/D-LINE/DORMA</t>
  </si>
  <si>
    <t>HARD WOOD FOR FRAMEWORK</t>
  </si>
  <si>
    <t>MIRANDI OR EQUIVALENT</t>
  </si>
  <si>
    <t>HIGH DENSITY FIBRE BOARD</t>
  </si>
  <si>
    <t>NOVOPAN/DURATUFF</t>
  </si>
  <si>
    <t>HINGES</t>
  </si>
  <si>
    <t>MAGNUM/GARD/UNION/DORMA/HAFFELE</t>
  </si>
  <si>
    <t>INTERIOR PAINT ACRYLIC,LUSTURE,ENAMEL</t>
  </si>
  <si>
    <t>ICI/DULUX/NEROLAC/BERGER/ASIAN/OIKOS/ASIAN</t>
  </si>
  <si>
    <t>LAMINATES(AS APPROVED)</t>
  </si>
  <si>
    <t>GREENLAM/FORMICA/KITLAM/VIRGO/MERINO</t>
  </si>
  <si>
    <t>LOCKERS/SAFE</t>
  </si>
  <si>
    <t>GODREJ</t>
  </si>
  <si>
    <t>LOCKS (AS APPROVED)</t>
  </si>
  <si>
    <t>DORSET/GODREJ</t>
  </si>
  <si>
    <t>MAGNETIC BALL CATCHERS</t>
  </si>
  <si>
    <t>GODREJ/EBCO/INGERSOL RAND/HETTICH</t>
  </si>
  <si>
    <t>METAL FALSE CEILING</t>
  </si>
  <si>
    <t>ARMSTRONG/LUXALON/TRACDEK/USG</t>
  </si>
  <si>
    <t>MINERAL FIBRE CEILING</t>
  </si>
  <si>
    <t>ARMSTRONG/AMF/NITTOBO/INSULA</t>
  </si>
  <si>
    <t>PARTICLE BOARD</t>
  </si>
  <si>
    <t>NOVOPAN/ECO BOARD</t>
  </si>
  <si>
    <t>PLY(COMMERCIAL &amp; WATER PROOF) ALL SIZES AND THICKNESS</t>
  </si>
  <si>
    <t>PPR PIPES &amp; FITTINGS</t>
  </si>
  <si>
    <t>PRINCE</t>
  </si>
  <si>
    <t>PRE LAMINATED PARTICLE BOARD</t>
  </si>
  <si>
    <t>NOVOPAN/GREEN LAMIBOARD</t>
  </si>
  <si>
    <t>PVC PIPES</t>
  </si>
  <si>
    <t>PRAKASH/SUPREME/PRINCE</t>
  </si>
  <si>
    <t>SANITORY FITTINGS</t>
  </si>
  <si>
    <t>JAQUAR/MARC/AMERICAN STANDARDS</t>
  </si>
  <si>
    <t>SANITORY FIXTURES</t>
  </si>
  <si>
    <t>CERA/HINDWARE/NEYCER/PARRYWARE/AMERICAN STANDARDS</t>
  </si>
  <si>
    <t>SCREWS</t>
  </si>
  <si>
    <t>PHILLIPS/GKW</t>
  </si>
  <si>
    <t>SENSORS FOR URINAL</t>
  </si>
  <si>
    <t>AOS/TECHNOCRAT/D-LINE</t>
  </si>
  <si>
    <t>SILICON SEALANTS</t>
  </si>
  <si>
    <t>DOW CORNING</t>
  </si>
  <si>
    <t>SINKS</t>
  </si>
  <si>
    <t>NARALI/SS UTILITIES</t>
  </si>
  <si>
    <t>SOAP DISH HOLDERS</t>
  </si>
  <si>
    <t>JAQUAR/NEKI/MARC/AMERICAN STANDARDS/D-LINE</t>
  </si>
  <si>
    <t>SOAP DISPENSERS</t>
  </si>
  <si>
    <t>SOFT BOARD</t>
  </si>
  <si>
    <t>JOLLY BOARD</t>
  </si>
  <si>
    <t>SOUND PROOF PANELS</t>
  </si>
  <si>
    <t>ANUTONE/ARMSTRONG/NITTOBO</t>
  </si>
  <si>
    <t>STAINLESS STEEL SHEETS</t>
  </si>
  <si>
    <t>STONE GRANITE PRESERVATIVES</t>
  </si>
  <si>
    <t>DUPONT</t>
  </si>
  <si>
    <t>TEAK WOOD</t>
  </si>
  <si>
    <t>TEAK WOOD AS PER BASIC COST</t>
  </si>
  <si>
    <t>TEXTURE PAINT</t>
  </si>
  <si>
    <t>SPECTRUM/OIKOS</t>
  </si>
  <si>
    <t>TOILET PAPER HOLDER</t>
  </si>
  <si>
    <t>JAQUAR/NEKI/MARC/D-LINE</t>
  </si>
  <si>
    <t>TOWEL RAIL</t>
  </si>
  <si>
    <t>TOWER BOLT/STOPPERS</t>
  </si>
  <si>
    <t>VENEERS(AS APPROVED)</t>
  </si>
  <si>
    <t>CENTURY/GREEN/GARNET/DURO</t>
  </si>
  <si>
    <t>VENETIAN,VERTICAL ROLLERS</t>
  </si>
  <si>
    <t>VIESTA/MAC/AEROLAX/HUNTER DOUGLAS</t>
  </si>
  <si>
    <t>VINYL FLOORING</t>
  </si>
  <si>
    <t>ARMSTRONG/WONDER FLOOR/HANWA</t>
  </si>
  <si>
    <t>VITRIFIED TILES</t>
  </si>
  <si>
    <t>JOHNSON/BELL/MARBONITE/EURO/ASIAN/NITCO/KAJARIA</t>
  </si>
  <si>
    <t>WATER PROOFING COMPOUND</t>
  </si>
  <si>
    <t>DR.FIXIT/ROFFE/FOSROC/CIKO/SIKA</t>
  </si>
  <si>
    <t>WHITE BOARD</t>
  </si>
  <si>
    <t>WHITE MARK/ALKON/ALTOP/FIXOGRAPH</t>
  </si>
  <si>
    <t>WHITE CEMENT</t>
  </si>
  <si>
    <t>BIRLA/JK</t>
  </si>
  <si>
    <t>WOOD PRESERVATIVES</t>
  </si>
  <si>
    <t>WOODGAURD/TERMISEAL</t>
  </si>
  <si>
    <t>WATER TANK</t>
  </si>
  <si>
    <t>SINTEX</t>
  </si>
  <si>
    <t>WOODEN FLOORING</t>
  </si>
  <si>
    <t>PERGO/KRONOTEX/ARMSTRONG</t>
  </si>
  <si>
    <t>GODREJ/UNION/EBCO/DORMA/D-LINE</t>
  </si>
  <si>
    <t>Providing and fixing tiles in cladding of uniform thickness, size, shade and pattern as specified in the drawing, fixed with appropriate adhesive as per manufacturer's specifications,  joints filled and finished neat using 2/3mm PVC spacers and grouted with EPOXY grouts of latecrete / Kerakoll  make , color as specified in the drawing, cleaning with acid wash, cutting of tile for electrical switches and sockets , curing, Cello bubble/Adhesive sheet roll for protection layer etc. complete in all respects as per drawing and as directed by Project Manager.</t>
  </si>
  <si>
    <t>CLADDING WORKS</t>
  </si>
  <si>
    <t>TL-01
(BOH Walls)</t>
  </si>
  <si>
    <t>PT-01
(BOH Ceiling &amp; Walls)</t>
  </si>
  <si>
    <t>4.1.2</t>
  </si>
  <si>
    <t>Providing &amp; fixing of L-profile tile guard at the starting of tile cladding, as per drawing including all necessary fixing arrangements etc. complete as per design and drawing as per satisfaction of Project Manager.</t>
  </si>
  <si>
    <t>Storage Cabinet Detail (with Shelves)</t>
  </si>
  <si>
    <t>Providing and fixing in position 350mm deep Overhead storage cabinet made of 19mm thk. FR Ply with openable shutters and a horizontal shelf inside it in the center mad of same ply. Complete unit from inside &amp; outside to be finish with laminate LM-02 from all the sides. Edges to be finish with matching edge band tape.
At the mid, 3 horizontal shelves at top, bottom &amp; mid level of overhead cabinet made of 19mm thk. FR Ply to be provided visible from the front, to be finish with laminate LM-02 from all the sides. Edges of the shelves to be finish with matching edge band tape.
Provision for 25x12mm aluminum strip light to be made under and above the complete unit as shown in detail drawing.
Rate shall include all wastage, necessary hardware, fixtures. All complete as per the details, drawings or as directed by Architect/Engineer.
Front Elevation Area to be Measured (including complete cabinet &amp; shelves).
Base Rate of Laminate - Rs.1400/- Per sheet.</t>
  </si>
  <si>
    <t>Providing &amp; Fixing bulkhead made of double framework of 25x25mm MS pipe (framework to be followed with Fire Resistant Coating) wrapped with 19mm thk. HDMR from all sides. Further 19mm thk. CNC cut HDMR to be provided at the front top portion of bulkhead to be finish with PU Paint PT-03 from front. Lower portion of bulkhead to be finish with PU Paint PT-02 from front. Back side of bulkhead to be finish with paint PT-01. Bulkhead to be fixed wih necessary vertical support from top/roof slab &amp; on the walls at both sides.
Bottom of the bulkhead to be finish with Corian CR-02 with 25mm wide &amp; 75mm deep nosing at the front as shown in detail drawing.
Provision for electrical points etc for signage to completed as per details &amp; design provided or as directed by Architect. Cost includes completing the job including all finishes with all necessary hard ware complete as mentioned in detail drawings.
Elevation area shall be measured.</t>
  </si>
  <si>
    <t>DMB Sturcture</t>
  </si>
  <si>
    <t>Baffles (Red PU Painted)</t>
  </si>
  <si>
    <t>Baffles (Laminated)</t>
  </si>
  <si>
    <t>2.2.1</t>
  </si>
  <si>
    <t>2.2.2</t>
  </si>
  <si>
    <t>BAFFLES</t>
  </si>
  <si>
    <t>Aluminum L-Profile</t>
  </si>
  <si>
    <r>
      <t xml:space="preserve">Ceramic Wall Tile </t>
    </r>
    <r>
      <rPr>
        <b/>
        <sz val="11"/>
        <rFont val="Tahoma"/>
        <family val="2"/>
      </rPr>
      <t>"BLUE SUBWAY TILES "</t>
    </r>
    <r>
      <rPr>
        <sz val="11"/>
        <rFont val="Tahoma"/>
        <family val="2"/>
      </rPr>
      <t xml:space="preserve"> in the required pattern &amp; grout with spacer as shown in detail drawing over existing wall/paneling/partition. Size product code &amp; make of tile &amp; grout as mentioned in material shedule &amp; drawing.
Base Rate of Tile - Rs.80/- Sq.Ft.</t>
    </r>
  </si>
  <si>
    <t>Providing, making &amp; fixing of 1mm thk. SS sheet (Grade 304), fixed over existing wall/panelling surfaces with adhesive, as shown in drawing, all to be made &amp; fixed with necessary arrangements &amp; hardware- screw, adhesive, etc., as per approved sample. Rate is inclusive of all wastage, all incidentals, cutting, fixing, lead, lift, scaffolding, staging, provision for opening if any required for MEP services, as shown in drawing, complete in all respect as per drawing, designs and directions by Architect/Project-In-charge.</t>
  </si>
  <si>
    <t>Providing &amp; fixing Baffles made of 19mm thk. HDHMR finished with PU Paint PT-02 from all visible surfaces. Baffles to be fixed with existing wall paneling and ceiling frame, completed as per the details are provided  in drawings or as directed by Architect/Engineer. 
One side surface area of baffles to be measured.</t>
  </si>
  <si>
    <r>
      <t xml:space="preserve">Providing and applying three (minimum) coats of </t>
    </r>
    <r>
      <rPr>
        <b/>
        <sz val="11"/>
        <rFont val="Tahoma"/>
        <family val="2"/>
      </rPr>
      <t>PT-01 Royale Luxury Emlsion</t>
    </r>
    <r>
      <rPr>
        <sz val="11"/>
        <rFont val="Tahoma"/>
        <family val="2"/>
      </rPr>
      <t>, Make - Asian Paint, as specified in drawing, with a coat of approved primer including the cost of scraping, levelling &amp; preparing the surfaces with filling materials (putty) required primer, along with sand papering wherever required, scaffolding  etc. complete as per specs with giving necessary drying period for each coat of approved colours and shade with roller. Contractor must get sample approved by the Architect before executing. All complete to the entire satisfaction of Project Manager. Refer finishing schedule for the Paint code.</t>
    </r>
  </si>
  <si>
    <t>Corian L-Corner</t>
  </si>
  <si>
    <t>SIGNAGES</t>
  </si>
  <si>
    <t>CAFECCINO in lit Acrylic signage -3mm thk Acrylic router
 cut White &amp; Red colour front &amp; all sides in same colour.
 Size:1000 X 250mm</t>
  </si>
  <si>
    <t>No.</t>
  </si>
  <si>
    <t>Equipment Loading/Unloading</t>
  </si>
  <si>
    <t>The item rate shall include cost of all leads and lifts, loading and unloading charges of kitchen equipments and machinaries, DMBs, Electrical items, screens, etc, complete for successful completion of work and as directed by the project manager.</t>
  </si>
  <si>
    <t>LS</t>
  </si>
  <si>
    <r>
      <t xml:space="preserve">Providing &amp; fixing paneling made of 50x50mm MS framework @ 600mm c/c bothways (framework to be followed with Fire Resistant Coating) fixed to the floor and soffit of slab/beam with MS cleats bolted as required, followed with 12mm thk. Bison board as base (upto 75 mm above from </t>
    </r>
    <r>
      <rPr>
        <sz val="11"/>
        <color theme="1"/>
        <rFont val="Tahoma"/>
        <family val="2"/>
      </rPr>
      <t>BOFC</t>
    </r>
    <r>
      <rPr>
        <sz val="11"/>
        <rFont val="Tahoma"/>
        <family val="2"/>
      </rPr>
      <t xml:space="preserve"> as per site) to receive tile cladding and different finishes over it as per design &amp; details given in drawing/Architect instruction. Rate is inclusive of all necessary hardware &amp; fixtures.</t>
    </r>
  </si>
  <si>
    <r>
      <t>Providing and fixing in position MS Round Pipe as structure to hang</t>
    </r>
    <r>
      <rPr>
        <sz val="11"/>
        <color theme="1"/>
        <rFont val="Tahoma"/>
        <family val="2"/>
      </rPr>
      <t xml:space="preserve"> DMB</t>
    </r>
    <r>
      <rPr>
        <sz val="11"/>
        <color rgb="FFFF0000"/>
        <rFont val="Tahoma"/>
        <family val="2"/>
      </rPr>
      <t xml:space="preserve">, </t>
    </r>
    <r>
      <rPr>
        <sz val="11"/>
        <rFont val="Tahoma"/>
        <family val="2"/>
      </rPr>
      <t xml:space="preserve">made of 43mm dia. round MS pipe finished with black powder coating, hanged from roof slab from necessary MS plates and hilti fasteners.
Rate shall include all necessary hardware, fixtures. All complete as per the details, drawings or as directed by Architect/Engineer.
</t>
    </r>
  </si>
  <si>
    <t>B03 &amp;B04-Cafeccino, T3, Lucknow Airport</t>
  </si>
  <si>
    <t>B03 &amp; B04-Cafeccino, T3, Lucknow Airport</t>
  </si>
  <si>
    <t xml:space="preserve">Gypsum Board on Ceiling
</t>
  </si>
  <si>
    <t>4.1.3</t>
  </si>
  <si>
    <t>HDHMR cladding</t>
  </si>
  <si>
    <t>Providing &amp; fixing 19mm th HDHMR board over MS framework as above, finished with PU paint as specified in dwgs. Rate inclusive of all necessary hardware, wastage etc complete in all respects.</t>
  </si>
  <si>
    <t>Bison platform
(with Single Frame)</t>
  </si>
  <si>
    <r>
      <t>Providing &amp; placing floor platform made of 25x40mm MS framework @ 600mm c/c bothways (framework to be followed with Fire Resistant Coating) followed with 19mm thk. Bison board as base</t>
    </r>
    <r>
      <rPr>
        <sz val="11"/>
        <rFont val="Tahoma"/>
        <family val="2"/>
      </rPr>
      <t xml:space="preserve"> to receive tile cladding over it as per design &amp; details given in drawing/Architect instruction. Rate is inclusive of all necessary hardware &amp; fixtures.</t>
    </r>
  </si>
  <si>
    <t xml:space="preserve"> DB Box Detail</t>
  </si>
  <si>
    <t>Providing &amp; Fixing total 750mm deep DB box cabinet made of 19mm thk. FR Ply. Complete box to be made up of 19mm thick FR Ply finished with lamiate LM-02 from all surfaces. 
Shutter of DB box to be made louvered with 19mm thk. FR Ply finished with laminate LM-02 as shown in detail/elevation drawings.
 Cost includes completing the job including all finishes with all necessary hard ware complete as mentioned in detail drawings.
Elevation area shall be measured.
Base Rate of Laminate - Rs.1400/- Per sheet.</t>
  </si>
  <si>
    <t>Providing &amp; Fixing Corian CR-02 in L-shape of size 82x225mm at left the side edges of the outlet as shown in detail civil draing over existing HDHMR board panelling.</t>
  </si>
  <si>
    <t>TL-02
(Raised floor Platform)</t>
  </si>
  <si>
    <t>P&amp;F Vitrified floor tiles 600x600mm Belgian Grey (Nitco make) laid over bison board platform as per details. Rate inclusive of all wastage necessary hardware etc complete in all respects</t>
  </si>
  <si>
    <t>TL-02
(Skirting)</t>
  </si>
  <si>
    <t>P&amp;F Vitrified floor tile skirting 100mm high Belgian Grey (Nitco make) laid over bison board partition as per details. Rate inclusive of all wastage necessary hardware etc complete in all respects</t>
  </si>
  <si>
    <t>Rm</t>
  </si>
  <si>
    <t>4.1.4</t>
  </si>
  <si>
    <t>Flap door</t>
  </si>
  <si>
    <t>P&amp;F in place, flap door made out of two layers of 19mm th. HDHMR board, clad with corian and router cut PU painted HDHMR board on external face and 1mm th. Laminate on the inner and other visible faces. Rate inclusive of Corian top, Hinges, latch, all necessary hardware wastage etc complete in all respects. Approx size: 750x1100mm</t>
  </si>
  <si>
    <t xml:space="preserve">Back Counter </t>
  </si>
  <si>
    <t>Providing &amp; Fixing total 750mm deep complete back counter made of 19mm thk. FR Ply. Complete box to be made up of 19mm thick FR Ply including shelves &amp; shutters finished with lamiate LM-02 from all surfaces. Provision of open space to be left at some area as shown in elevation/detail drawing to accomodate equipments under it.
Providing &amp; fixing concealed SS sink &amp; counter mounter mixer is included in the job.
Top of counter and front nosing to be finished with Corian CR-04.
Provision for sink, mixer, plumbing and electrical points etc to completed as per details &amp; design provided or as directed by Architect. Cost includes completing the job including all finishes with all necessary hard ware complete as mentioned in detail drawings.
Elevation area shall be measured.
Base Rate of Laminate - Rs.1400/- Per sheet.</t>
  </si>
  <si>
    <t xml:space="preserve">Providing &amp; fixing of seamless GYPSUM BOARD - fire rated - 12.5mm thk fixed to the under side of the suspended grid formed of 50x50x2mm MS pipe, in 600x600mm c/c, supported/ fixed to the wall with metal expansion rawl plugs. The rate includes all drops, coves, offsets in design etc and taping &amp; top coat finishing. Rate to be inclusive cutting for lights, grills/ ducts, 2 coats of Red Oxide paint on MS, (Make : India Gyproc), completed as per the details are provided  in drawings or as directed by Architect/Engineer. </t>
  </si>
  <si>
    <t>Providing &amp; fixing Baffles made of 19mm thk. Fire Rated Ply finished with Laminate LM-01 from all visible surfaces and dges to be finish with matching Edge Binding tape. Baffles to be fixed with existing wall paneling and ceiling frame, completed as per the details are provided  in drawings or as directed by Architect/Engineer. 
One side surface area of baffles to be measured.</t>
  </si>
  <si>
    <t>Providing and fixing with 12mm thik commercial ply board with 50x50 mm wooden battern and all nessery fixing arrangment to cover construction portion as indicated in architect's drawing including all fixing material as per requirement of the PMC, provision of secured pedestrian access doors through barricade including all civil work and foundation etc. The barricade will have to be retained and maintained by the contractor till the end of the project. The barricade must be structurally sound to withstand wind and other applicable loads.  ( ONLY ACTUAL SURFACE  AREA OF THE COVERING TO BE MEASURED FOR PAYMENT ONCE UPTO THE COMPLETION OF THE WORK. )</t>
  </si>
  <si>
    <t>Low Height Partition (in front of chilled food display) of total depth 115mm from top (including finishes) made of 19mm thk. Fire Rated Ply from inside and 12mm thk. CNC cut HDMR on outer side and top closed with same ply. Front of the partition to be finished with PU Paint PT-02, top of partition finished with Corian CR-01 and rear finished with Laminate LM-02 as shown in detail drawing along with 100mm high skirting made of Corian-04 at front.
Providing &amp; Fixing total 750mm deep complete POS counter. Complete box to be made up of 19mm thick FR Ply including shelves, shutters, drawers etc. and front made of 12mm thk. HDMR board.
Top and front upper portion of partition &amp; complete counter to be finished with Corian CR-01 as shown in detail drawing of counter. 75mm deep counter front made of 12mm thk. CNC cut HDMR) to be finish with PU Paint PT-02. All the sides &amp; top-bottom of 75mm depth to be finish with Corian CR-03 and 25mm wide nosing also made of same corian. Complete rear sufaces of counter including shutters, drawers shelves and all surfaces from inside to be finish with Laminate LM-02 and edges to be finish with matching edge band tape.
Provision for LED strip fitting to be made at the front of the counter as shown in detail drawing.
Flap door of total depth 115mm from top (including finishes) made of 19 mm thk. FR Ply from inside and 12mm thk. CNC cut HDMR on outer side and top closed with same ply. Front of flap door to be finished with PU Paint PT-02, top of partition finished with Corian CR-01 and rear finished with Laminate LM-02 as shown in detail drawing alongwith 100mm high skirting made of Corian-04 at front.
50mm dia. SS hollow round pipe to be provided at front of counter as Guard Rail fix at the floor.
Provision of POS machine and cash till/drawer to be made in the counter. Provision for wire manager, electrical etc to completed as per details &amp; design provided or as directed by Architect. Cost includes completing the job including all finishes with all necessary hard ware complete as mentioned in detail drawings.
Elevation area shall be measured.
Base Rate of Laminate - Rs.1400/- Per sheet.</t>
  </si>
  <si>
    <t>Equipment unloading &amp; shifting</t>
  </si>
  <si>
    <t>Equipment</t>
  </si>
  <si>
    <t>Equipments unloading and shifting till premises with proper safety measures</t>
  </si>
  <si>
    <t>lot</t>
  </si>
  <si>
    <t>Water Meter digital display</t>
  </si>
  <si>
    <t>25mm Dia Water meter - Kent/Marshal/Dashmesh</t>
  </si>
  <si>
    <t>Providing &amp; Fixing 20mm heavy quality SS triple layer Grating along with Perforated Mesh &amp; Angle Frame of width 200mm, complete as per detail Drawings. Rate inclusive of chamber construction</t>
  </si>
  <si>
    <t>ELECTRICAL</t>
  </si>
  <si>
    <t>LIGHTS</t>
  </si>
  <si>
    <t>CCTV &amp; SOUND</t>
  </si>
  <si>
    <t>FIRE WORK</t>
  </si>
  <si>
    <t>AMOUNT(INR)</t>
  </si>
  <si>
    <t>BILL OF QUANTITIES FOR  CCTV &amp; MUSIC 
LOCATION:- B-03 &amp;04-Cafeccino,  T3, Lucknow Airport</t>
  </si>
  <si>
    <t>S.No</t>
  </si>
  <si>
    <t>Items</t>
  </si>
  <si>
    <t>Specification</t>
  </si>
  <si>
    <t xml:space="preserve">Model </t>
  </si>
  <si>
    <t>Make</t>
  </si>
  <si>
    <t>Qty</t>
  </si>
  <si>
    <t xml:space="preserve">Dome Cameras </t>
  </si>
  <si>
    <t>Full HD 720p Video Output, Adopt HDTVI Technology, Trud Day &amp; Night, Lens 3.6mm, 12LED, Upto 20M IR Distance</t>
  </si>
  <si>
    <t>DS-2CE5ZCOT-IRP</t>
  </si>
  <si>
    <t>Hikvision</t>
  </si>
  <si>
    <t xml:space="preserve">Bullet Camera  </t>
  </si>
  <si>
    <t xml:space="preserve">1080P Outdoor 2 MP bullet camera fixed lens </t>
  </si>
  <si>
    <t>DS-2CE1ADOT-IT1F</t>
  </si>
  <si>
    <t>Digital Video Recorder</t>
  </si>
  <si>
    <r>
      <t xml:space="preserve"> 4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1 Hard disk upto 4TB</t>
    </r>
  </si>
  <si>
    <t>DS-7A04HGHI-F1/N</t>
  </si>
  <si>
    <r>
      <t xml:space="preserve"> 8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1 Hard disk upto 6TB</t>
    </r>
  </si>
  <si>
    <t>DS-7A08HGHI-F1/N</t>
  </si>
  <si>
    <r>
      <t xml:space="preserve">16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1 Hard disk upto 6TB</t>
    </r>
  </si>
  <si>
    <t>DS-7A16HGHI-F1/N</t>
  </si>
  <si>
    <r>
      <t xml:space="preserve">16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2 Hard disk upto 8TB</t>
    </r>
  </si>
  <si>
    <t>DS-7016/7216 HQHI/K1</t>
  </si>
  <si>
    <t>CEILING SUSPENDED CAMERA PIPE</t>
  </si>
  <si>
    <t>MS power coated white/black color 3.5'-5.5' tele4scopic mount with provision to make mount in straight line and box to install power supply inside for dome camera installation.</t>
  </si>
  <si>
    <t>No</t>
  </si>
  <si>
    <t xml:space="preserve">Hard Disk - SURVEILLANCE </t>
  </si>
  <si>
    <t xml:space="preserve">2TB </t>
  </si>
  <si>
    <t>WD/ Purple</t>
  </si>
  <si>
    <t>Seagate / Toshiba</t>
  </si>
  <si>
    <t>4TB</t>
  </si>
  <si>
    <t>Screen</t>
  </si>
  <si>
    <t>18-19"</t>
  </si>
  <si>
    <t>with HDMI</t>
  </si>
  <si>
    <t>Acer/LG/Dell</t>
  </si>
  <si>
    <t>BNC Connectors</t>
  </si>
  <si>
    <t>as per site</t>
  </si>
  <si>
    <t>DC Connectors</t>
  </si>
  <si>
    <t>Power Supply</t>
  </si>
  <si>
    <t>8 Cameras - 10 amps X 2</t>
  </si>
  <si>
    <t>CP-PLUS / ZEBRONICS</t>
  </si>
  <si>
    <t>16 Cameras - 20 amps X 2</t>
  </si>
  <si>
    <t>HDMI Cable</t>
  </si>
  <si>
    <t xml:space="preserve">5 Mtrs </t>
  </si>
  <si>
    <t>MX</t>
  </si>
  <si>
    <t xml:space="preserve">Cameras Installation </t>
  </si>
  <si>
    <t>All Over India</t>
  </si>
  <si>
    <t>Music System</t>
  </si>
  <si>
    <t>10 Watt to 60Watt JBL</t>
  </si>
  <si>
    <t>CSS1/ST</t>
  </si>
  <si>
    <t>JBL</t>
  </si>
  <si>
    <t>Amplifier</t>
  </si>
  <si>
    <t>Libra 250</t>
  </si>
  <si>
    <t>Libra 500</t>
  </si>
  <si>
    <t xml:space="preserve">Music Installation </t>
  </si>
  <si>
    <t xml:space="preserve">Total Amount </t>
  </si>
  <si>
    <t>BILL OF QUANTITIES FOR  FIRE WORK
LOCATION:-B03 &amp; 04-Cafeccino,  T3, Lucknow Airport</t>
  </si>
  <si>
    <t>S. NO.</t>
  </si>
  <si>
    <t>DIAGRAM</t>
  </si>
  <si>
    <t>REMARKS</t>
  </si>
  <si>
    <t>R1 (RESPONSE INDICATORS)</t>
  </si>
  <si>
    <t>Providing and fixing electrically operated flow indicating mechanical  foam type (ISI marked) Response indicators are connected to automatic fire detectors in order to indicate quickly the source of an alarm signal from detectors which are not easily accessible or visible. They light up as soon as the connected fire detector gives an alarm.(Wiring from switches to panel and stair case pressurization not included)</t>
  </si>
  <si>
    <t>Nos</t>
  </si>
  <si>
    <t>HD (HEAT DETECTOR) INSTALL NEAR HOOD</t>
  </si>
  <si>
    <t>Providing and fixing electrically operated flow indicating  mechanical  foam type (ISI marked) A heat detector is a fire alarm device designed to respond when the convected thermal energy of a fire increases the temperature of a heat sensitive element. The thermal mass and conductivity of the element regulate the rate flow of heat into the element. All heat detectors have this thermal lag (Wiring from switches to panel and stair case pressurization not included) (Edwards / Apollo)</t>
  </si>
  <si>
    <t>ADDRESSABLE TYPE HEAT DETECTOR</t>
  </si>
  <si>
    <t>CONVENTIONAL FIRE PANEL</t>
  </si>
  <si>
    <t>ADDRESSABLE TYPE FIRE PANEL</t>
  </si>
  <si>
    <t>MCP (MANUAL CALL POINT)</t>
  </si>
  <si>
    <r>
      <t xml:space="preserve">Providing and fixing electrically operated flow indicating mechanical  foam type (ISI marked) </t>
    </r>
    <r>
      <rPr>
        <sz val="10"/>
        <rFont val="Times New Roman"/>
        <family val="1"/>
      </rPr>
      <t>Manual call points are used to initiate an alarm signal, and operate by means of a simple button press or when glass is broken revealing a button. They can form part of a manual alarm system or an automatic alarm system.Model : Edwards / Apollo and FM approved with GI mounting Box</t>
    </r>
  </si>
  <si>
    <t>ADDRESSABLE TYPE MCP</t>
  </si>
  <si>
    <t xml:space="preserve">H (HOOTER) </t>
  </si>
  <si>
    <t>Providing and fixing electrically operated flow indicating mechanical foam type (ISI marked) Fire Alarm Systems. A fire alarm system is a electrical / electronic system which is connected with many type of devices such as main panel, smoke / heat detectors, mcp, sounder etc.. to detect the fire event by indiacating audio or visualize signal at the main or individual devices.Model : Edwards / Apollo  with GI mounting Box</t>
  </si>
  <si>
    <r>
      <t>SD</t>
    </r>
    <r>
      <rPr>
        <b/>
        <sz val="10"/>
        <color indexed="8"/>
        <rFont val="Times New Roman"/>
        <family val="1"/>
      </rPr>
      <t xml:space="preserve"> (</t>
    </r>
    <r>
      <rPr>
        <b/>
        <sz val="10"/>
        <color indexed="8"/>
        <rFont val="Arial"/>
        <family val="2"/>
      </rPr>
      <t>SMOKE DETECTOR ABOVE CEILING)</t>
    </r>
  </si>
  <si>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okay.Model : Edwards / Apollo.</t>
  </si>
  <si>
    <t xml:space="preserve">NOS </t>
  </si>
  <si>
    <t>SD (SMOKE DETECTOR BELOW CEILING)</t>
  </si>
  <si>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 Model : Edwards / Apollo.</t>
  </si>
  <si>
    <t>MSD (MULTI SENSOR DETECTOR BELOW CEILING)</t>
  </si>
  <si>
    <t>MONITOR MODULE</t>
  </si>
  <si>
    <t>Providing and fixing Emonitor module . Model : Edwards FMM-1 flash scan type UL listed and FM approved.</t>
  </si>
  <si>
    <t>4.5 KG CO2 portable fire extinguiser ARAFFF capacity.(IS. 15683)Providing and fixing water  Co2(ISI marked) extinguishers including  all accessories  as per IS specification with wall bracket with rawl plug.</t>
  </si>
  <si>
    <t>4 KG  ABC Dry powder portable fire extinguiser capacity. (IS. 15683) Providing and fixing (ISI marked) extinguishers including  all accessories  as per IS specification with wall bracket with rawl plug.</t>
  </si>
  <si>
    <t>6  KG TRS K-type fire extinguiser capacity. (IS. 15683) Providing and fixing (ISI marked) extinguishers including  all accessories  as per IS specification with wall bracket with rawl plug.</t>
  </si>
  <si>
    <t>Automatic  5 KG MOUDLAR ABC TYPE fire extinguiser capacity. (IS. 15683) Providing and fixing (ISI marked) extinguishers including  all accessories  as per IS specification with wall bracket with rawl plug.</t>
  </si>
  <si>
    <t>Fire Blanket-6'x4'</t>
  </si>
  <si>
    <t xml:space="preserve">Acrylic EXIT Glow Sign Board with LED Lights, Size 10 x 6.5 inch, </t>
  </si>
  <si>
    <t>NOTE:
KINDLY FOLLOW THE GUIDELINES ISSUED BY AIRPORT AUTHORITY FOR THE DETAILED SPECIFICATIPONS OF DIFFERENT ITEMS MENTIONED IN THIS BOQ.</t>
  </si>
  <si>
    <t>BILL OF QUANTITIES FOR  SPRINKLER WORK
LOCATION:- D50-Cafeccino, Internatinal Security Hold Area, T3, Lucknow Airport</t>
  </si>
  <si>
    <t>Providing, Laying, Jointing &amp; Testing of Pipes for Sprinkler System - G.I Pipe confirming IS Codes Class `C' Heavy Pipe &amp; with necessary support &amp; anchore fastening from slab.</t>
  </si>
  <si>
    <t>a.</t>
  </si>
  <si>
    <t>25 mm dia</t>
  </si>
  <si>
    <t>Rft.</t>
  </si>
  <si>
    <t>b.</t>
  </si>
  <si>
    <t>32 mm dia</t>
  </si>
  <si>
    <t>c.</t>
  </si>
  <si>
    <t>40 mm dia</t>
  </si>
  <si>
    <t>d.</t>
  </si>
  <si>
    <t>50 mm dia</t>
  </si>
  <si>
    <t>e.</t>
  </si>
  <si>
    <t>65mm dia</t>
  </si>
  <si>
    <t>Synthetic Enamel Paint.</t>
  </si>
  <si>
    <t>Providing &amp; Fixing of Butterfly Valve.</t>
  </si>
  <si>
    <t>65 mm dia</t>
  </si>
  <si>
    <t>Providing &amp; Fixing of Ball Valve.</t>
  </si>
  <si>
    <t>HEADER FITTING.</t>
  </si>
  <si>
    <t>Flow Switch</t>
  </si>
  <si>
    <t>Pressure Gauge</t>
  </si>
  <si>
    <t>Air Release Valve</t>
  </si>
  <si>
    <t>d</t>
  </si>
  <si>
    <t>65 mm dia NRV</t>
  </si>
  <si>
    <t>Providing &amp; Fixing C.P. Brass 68 degree Quartzoid Bulb Sprinklers. Make  : Tyco / viking temp rating  standard coverage discharge coefficent k- 6.6 quick response UL listed &amp; EN approved.</t>
  </si>
  <si>
    <t>Pendant Type</t>
  </si>
  <si>
    <t xml:space="preserve">EXISTING NEED TO BE FIX AS PER DRAWING. </t>
  </si>
  <si>
    <t>UP Right Type</t>
  </si>
  <si>
    <t>Providing &amp; Fixing C.P. Brass 79 degree(QR) Quartzoid Bulb Sprinklers. Make  : Tyco / viking temp rating  standard coverage discharge coefficent k- 6.6 quick response UL listed &amp; EN approved for high temperature area in Kitchen temprating shall be 79degree c (QR)</t>
  </si>
  <si>
    <t>Flexible Sprinkler Drop.</t>
  </si>
  <si>
    <t>25mm</t>
  </si>
  <si>
    <t>100mm</t>
  </si>
  <si>
    <t>150mm</t>
  </si>
  <si>
    <t>Drain Valve</t>
  </si>
  <si>
    <t>NOTE:
KINDLY FOLLOW THE GUIDELINES ISSUED BY MALL AUTHORITY FOR THE DETAILED SPECIFICATIPONS OF DIFFERENT ITEMS MENTIONED IN THIS BOQ.                                                     SPRINKLER TAP OFF TO BE TAKEN FROM EXISTING SPRINKLER LINE</t>
  </si>
  <si>
    <t>Total</t>
  </si>
  <si>
    <t>SPRINKLER</t>
  </si>
  <si>
    <t>BILL OF QUANTITIES FOR  LIGHTING
PROJECT : B-03&amp; 04-Cafeccino,T3, Lucknow Airport</t>
  </si>
  <si>
    <t>DISCRIPTION</t>
  </si>
  <si>
    <t xml:space="preserve">HANGING 2M TRACK, BLACK FINISH </t>
  </si>
  <si>
    <t>NOS</t>
  </si>
  <si>
    <t>SPOT LIGHT, 9W LED, 36°, 6000K, IP 20, BLACK FINISH 
Make- G-Home LED, Item Code- G28-9W-4K-14-T</t>
  </si>
  <si>
    <t>PENDANT LIGHT- 6 W LAMP
3000k. size: 300∅
Height - 1850 Bottom
Link:- https://www.ideas4lighting.com/shop-by-type-c1/ceiling-lights-chandeliers-c18/pendants-c41/bowl-pendants-c103/woody-scandinavian-round-metal-wood-and-black-pendant-light-p17812</t>
  </si>
  <si>
    <t>Alternative Available in Rs. 9000</t>
  </si>
  <si>
    <t xml:space="preserve">LED STRIP LIGHTS WITH ALUMINUM CHANNEL 5V PER METER, 4000K
Make- G-Home LED, </t>
  </si>
  <si>
    <t>R.MT</t>
  </si>
  <si>
    <t xml:space="preserve">RECESSED DOWN LIGHT
WHITE POWDER COATED.
LAMP :COB LED 12W, 4500K 
</t>
  </si>
  <si>
    <t xml:space="preserve"> B-03 Cafeccino , Lucknow</t>
  </si>
  <si>
    <t>Schedule of Quantity - ELectrical Works Dated 29th Dec 2023</t>
  </si>
  <si>
    <t>The prices are to  be quoted in the section mentioned below and shall include the supply, Installation, Testing  and  commissioning at  site of  all  the  equipments, ancillary materials  as  specified and all such  items  what so  ever required to fulfill  the intent and purpose as laid down in the specifications and/or drawings and shall include all taxes and duties on works contract basis.</t>
  </si>
  <si>
    <t>Rate</t>
  </si>
  <si>
    <t>Amount</t>
  </si>
  <si>
    <t>(Rs.)</t>
  </si>
  <si>
    <t>DISTRIBUTION BOARDS</t>
  </si>
  <si>
    <t xml:space="preserve">Supply, erection, testing and commissioning of the following sheet steel clad wall recess mounting dust and vermin proof double door type distribution boards  constructed from 16 SWG sheet steel IP 42 construction, finished with rust proof duly powder coated in approved shade with hinged gasketed door and housing the following complete with P.V.C. insulated  copper busbars  rated 200 amp with interconnections, neutral and earth bar  assembly per phase, earthing terminals complete as approved by Architects. </t>
  </si>
  <si>
    <t>Note : All MCBs in distribuition board for power circuits shall be of C curve</t>
  </si>
  <si>
    <t>Main DB</t>
  </si>
  <si>
    <t xml:space="preserve">1-63 amp FP MCB with following outgoings:-
1) 1 No. 25A FP MCB + RCCB(100mA)
2) 3 single phase banks each comprising of 40A DP RCCB(100 mA) and  nos. 6/16/20/25 amps SP 10 kA MCB(Type C)  with thermal magnetic protective releases out goings. </t>
  </si>
  <si>
    <t>Set</t>
  </si>
  <si>
    <t>Type B</t>
  </si>
  <si>
    <t xml:space="preserve">1-20 amp DP MCB + DP RCCB ( 100mA) and 6 nos. 6/16/20/25 amps SP 10 kA MCB(Type D)  with thermal magnetic protective releases out goings. </t>
  </si>
  <si>
    <t>Supply installation testing and commisioning 1.0 kVA online ( 1ph input and 1ph output)  UPS with 15 Min power back up complete with in buit Static by pass switch , Mannual external maintenance by pass switch , Rectifiers , Sealed MF batteries etc as required</t>
  </si>
  <si>
    <t>Supply, laying, testing &amp; commissioning of following sizes of Cu. conductor 1.1 kV grade, armoured, XLPE insulated FRLS LT Cables/ Control Cables  including necessary cleats, clamps etc. (Cables shall be partly laid in Pipes, O/H cable tray, on wall as required )</t>
  </si>
  <si>
    <t>4C – 10.0 (Cu.) FRLS Armoured XLPE Cable *</t>
  </si>
  <si>
    <t>Mtrs</t>
  </si>
  <si>
    <t xml:space="preserve">3C – 4.0 (Cu.) FRLS Armoured XLPE Cable </t>
  </si>
  <si>
    <t>* Approximate and shall be as per point of supply from Airport Panel/ Isolator</t>
  </si>
  <si>
    <t>Supply, erection, testing &amp; commissioning of following sizes of cable end terminations with Single compression gland for 1.1 kV grade, XLPE insulated,  Cu Conductor cable</t>
  </si>
  <si>
    <t xml:space="preserve">4C – 10.0 (Cu.) FRLS Armoured XLPE Cable </t>
  </si>
  <si>
    <t>Wiring for DB Submains with PVC insulated stranded copper conductor 1100 volt grade wires (FRLS) in surface/concealed MS surface/concealed conduit including cost of providing saddles etc as required for surface conduiting and/or cost of cutting and filling chases  as required and making suitable end termination with copper lugs complete as required and as below</t>
  </si>
  <si>
    <t>2 x 6 sq.mm + 1 No. 4 Sq. mm in 25 mm dia MS Conduit</t>
  </si>
  <si>
    <t>2 x 4 sq.mm + 1 No. 2.5 Sq. mm in 25 mm dia MS Conduit</t>
  </si>
  <si>
    <t>4 x 4 sq.mm + 2 No.2.5 Sq. mm in 32 mm dia MS Conduit</t>
  </si>
  <si>
    <t>Supplying and laying of the following earthing clamped to wall with suitable clamps saddles and fixing bolts/ in ground including the cost of digging and back filling as required and complete as required to comply with IS 3043:1987. All copper joints shall be tinned. The rates shall be inclusive of making test joints where ever required</t>
  </si>
  <si>
    <t>25X3 mm GI Strip</t>
  </si>
  <si>
    <t>RO</t>
  </si>
  <si>
    <t>8 SWG Copper Wire</t>
  </si>
  <si>
    <t>8 SWG GI Wire</t>
  </si>
  <si>
    <t xml:space="preserve">1 Core 4.0Sq. Mm FRLS Green Wire </t>
  </si>
  <si>
    <t>Supply, erection, testing &amp; commissioning  of prefabricated GI Perforated type cable trays including  Tees / Bends / Crossing / Reducers / Couping to be laid in cable trench, overhead on wall or hanged from ceiling complete with all accessories as required including support at every 1500mm as required</t>
  </si>
  <si>
    <t>150 mm x 40 x 40 x 2 mm thick with 2 Nos. 25X3mm GI Earth Strip</t>
  </si>
  <si>
    <t xml:space="preserve">Wiring for MCB controlled normal primary light points/ Wall Point/ Floor Point with 1.5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(Cost of MCB included in the item for per DB).  </t>
  </si>
  <si>
    <t>Pt</t>
  </si>
  <si>
    <t xml:space="preserve">Wiring for secondary MCB controlled normal light points/ Wall Point/ Floor Point( Looped from above point) with 1.5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t>
  </si>
  <si>
    <t xml:space="preserve">Wiring for MCB controlled Emergency primary light points/ Wall Point/ Floor Point with 1.5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(Cost of MCB included in the item for per DB).  </t>
  </si>
  <si>
    <t xml:space="preserve">Wiring for secondary MCB controlled Emergency light points/ Wall Point/ Floor Point( Looped from above point) with 1.5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t>
  </si>
  <si>
    <t>Wiring for a 5 pin 240 volt 6 amp single phase and neutral switch socket outlet with 2.5 sq. mm PVC  insulated stranded copper conductor 1100 Volt grade wires (FRLS) in 25mm dia 16 SWG MS conduit in wall / ceiling including cost of providing circuit wiring with 2.5 sq mm PVC insulated stranded copper conductor 1100 volt grade wires and including cost of cutting and filling chases for recessed conduiting and supports in case of surface conduit including all bends , saddles , Junction boxes etc  and providing and fixing of a combined 5 pin 240 volt 6 amp socket outlet with safety shutters and 6 amp 240 volt single pole grid plate mounted switch with moulded cover plate in recessed GI box  and including earthing of the 3rd pin with 1.5 sq mm 1100 volt grade PVC insulated stranded copper conductor wires complete as requied( Switch and socket shall be as approved by the architect / Client)</t>
  </si>
  <si>
    <t>Pt.</t>
  </si>
  <si>
    <t xml:space="preserve">Wiring same as in Item 12 above looped from an adjacent 6 amp switch socket outlet as required and providing and fixing of a modular type 5 pin 240 Volt 6 amp shuttered socket outlet and a modular type 6 amp 240 Volt single pole switch in a recessed GI boxes with internal wiring and moulded front plates complete as required. ( Switch and socket shall be as approved by the architect / Client)
</t>
  </si>
  <si>
    <t>Same as above but switch and socket provided at separate location including wiring berween switch and socket and complete as required</t>
  </si>
  <si>
    <t xml:space="preserve">Wiring for 6 pin 240 volt 16 amp single phase and neutral switch socket outlets (1 outlet wired on 1 circuit) with 2.5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1.5 sq mm 1100 volt grade PVC insulated stranded copper conductor wires and complete as requied( Switch and socket shall be as approved by the architect / Client) 
</t>
  </si>
  <si>
    <t xml:space="preserve">Wiring for 6 pin 240 volt 16 amp single phase and neutral switch socket outlets (1 outlet wired on 1 circuit) with 4.0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2.5 sq mm 1100 volt grade PVC insulated stranded copper conductor wires and complete as requied( Switch and socket shall be as approved by the architect / Client) 
</t>
  </si>
  <si>
    <t>Wiring for 6 pin 240 volt 16 amp single phase and neutral switch socket outlets (2 outlets wired on 1 circuit) with PVC insulated stranded copper conductor 1100 volt grade wires (FRLS), 4.0 sq mm upto the first outlet and 2.5 sq mm from first to the second outlet in 25mm dia 16 SWG MS conduit in  wall / Ceiling  including cost of providing saddles etc as required for surface conduiting and/or cost of cutting and filling chases and including providing and fixing of two sets of 6 pin 240 volt 16 amp socket outlet with safety shutters and 16 amp 240 volt single pole grid plate mounted switches with moulded cover plate in a recessed GI box including earthing of the 3rd pin with 2.5 sq mm 1100 volt grade PVC insulated stranded copper conductor wire complete as required. (Switch/Socket Shall be as per approved sample by Architect)</t>
  </si>
  <si>
    <t xml:space="preserve"> </t>
  </si>
  <si>
    <r>
      <t xml:space="preserve">Wiring for primary switch board consisting of 3  Nos. 5 pin 240 volt 6 amp single phase and neutral switch socket outlets with 3 Nos. 6A  switch with PVC insulated stranded copper conductor 1100 volt grade wires (FRLS), 2.5 sq FRLS copper wire mm in 25mm dia 16 SWG MS conduit  in  wall / Ceiling including cost of providing saddles etc as required for surface conduiting and/or cost of cutting and filling chases and including providing and fixing  prewired switch board each consisting of  3 Nos. 5 pin 240 volt 6 amp single phase and neutral switch socket outlets with 3 Nos. 6A  modular switch , safety shutters in a recessed/surface GI box including earthing of the 3rd pin with 1.5 sq mm  1100 volt grade PVC insulated stranded copper conductor wire complete as required. (Switch/Socket Shall be as per approved sample by Architect)
</t>
    </r>
    <r>
      <rPr>
        <i/>
        <sz val="11"/>
        <rFont val="Arial"/>
        <family val="2"/>
      </rPr>
      <t>Note- Conduits shall be 16 SWG MS on surface and FRLS PVC for wall concealed</t>
    </r>
  </si>
  <si>
    <t>Supply installation testing and fixing 3 pin 20A , 240V , single Phase metal Clad industrial socket outlet with 20A DP MCB and complete in all respects( Wiring Excluded from scope of this item)</t>
  </si>
  <si>
    <t>Supply installation testing and fixing 3 pin 25A/32A , 240V , single Phase metal Clad industrial socket outlet with 25A/32A DP MCB and complete in all respects( Wiring Excluded from scope of this item)</t>
  </si>
  <si>
    <t>Supply installation testing and fixing 5 pin 25A/20A , 415V , single Phase metal Clad industrial socket outlet with 25A/20A FP MCB and complete in all respects( Wiring Excluded from scope of this item)</t>
  </si>
  <si>
    <t>Supply , fixing &amp; Laying 2.0mm Thick FRLS PVC conduits on surface or concealed complete with PVC junction boxes, cover plates, PVC bends, PVC saddles, base and other accessories all made in PVC with GI screws as required to complete the job. .</t>
  </si>
  <si>
    <t xml:space="preserve">25 mm dia FRLS PVC conduit </t>
  </si>
  <si>
    <t>ii</t>
  </si>
  <si>
    <t xml:space="preserve">20 mm dia FRLS PVC conduit </t>
  </si>
  <si>
    <t>Supply , fixing &amp; Laying 16 SWG MS conduits on surface or concealed complete with PVC junction boxes, cover plates, bends, saddles, base and other accessories all made in PVC with GI screws as required to complete the job. .</t>
  </si>
  <si>
    <t xml:space="preserve">25 mm dia 16 SWG MS conduit </t>
  </si>
  <si>
    <t xml:space="preserve">20 mm dia 16 SWG MS conduit </t>
  </si>
  <si>
    <t xml:space="preserve">Supply and installation of flush mounted (Enhanced Category 6T 568 A or B)  outlets with 2 mm thick GI box complete including cutting, chases, fixing of GI boxes and making good.  The  plastic shall be high impact, flame-retardant, UL rate thermoplastic.  Dust cover / blank shall be provided to protect unused faceplate openings.  Termination caps and plastic cover shall be provided to protect jack wiring. </t>
  </si>
  <si>
    <t>Single outlet face plate with RJ-45 Jack with information outlet</t>
  </si>
  <si>
    <t>Duplex outlet face plate with RJ-45 Jack with information outlet</t>
  </si>
  <si>
    <t>Supply,installtion testing and commisioning of Cat-6A UTP cables  in existing Conduit complete as required for Telephone and Data System</t>
  </si>
  <si>
    <t>Supplying,installation and commisioning of  CAT-6A patch cords 2 mtrs.</t>
  </si>
  <si>
    <t>Supplying,installation and commisioning of  CAT-6A patch cords 1 mtr.</t>
  </si>
  <si>
    <t>Installation of  following light fixtures including connections and  complete in all respects</t>
  </si>
  <si>
    <t xml:space="preserve">12W Down Lighter </t>
  </si>
  <si>
    <t>Pandent light ( 8 Watt X 3Nos. )</t>
  </si>
  <si>
    <t>iii</t>
  </si>
  <si>
    <t>6W Pandent Light</t>
  </si>
  <si>
    <t>iv</t>
  </si>
  <si>
    <t xml:space="preserve">LED Strip Light </t>
  </si>
  <si>
    <t>v</t>
  </si>
  <si>
    <t>Signage</t>
  </si>
  <si>
    <t>Secure meter for prepaid meter</t>
  </si>
  <si>
    <t xml:space="preserve"> No.</t>
  </si>
  <si>
    <t>Total For Electrical Works - INR</t>
  </si>
  <si>
    <t>THE ABOVE EXCLUDES THE FOLLOWING:-</t>
  </si>
  <si>
    <t xml:space="preserve">Equipment ( Server , Ports etc) for networking / LAN system / EPABX and Centrex system , however infrastructure like Conduits / Pipes /RJ-45 sockets have been considered </t>
  </si>
  <si>
    <t>Fire Alarm System</t>
  </si>
  <si>
    <t>Supply of light fixtures. However installation and Wiring considered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</si>
</sst>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_);_(* \(#,##0\);_(* \-??_);_(@_)"/>
    <numFmt numFmtId="165" formatCode="_(* #,##0.00_);_(* \(#,##0.00\);_(* \-??_);_(@_)"/>
    <numFmt numFmtId="166" formatCode="0.0"/>
    <numFmt numFmtId="167" formatCode="#,##0.00\ ;&quot; (&quot;#,##0.00\);&quot; -&quot;#\ ;@\ "/>
    <numFmt numFmtId="168" formatCode="_(* #,##0.00_);_(* \(#,##0.00\);_(* &quot;-&quot;??_);_(@_)"/>
    <numFmt numFmtId="169" formatCode="##\ ##\ ##\ ###"/>
    <numFmt numFmtId="170" formatCode="#,##0.0"/>
    <numFmt numFmtId="171" formatCode="_-* #,##0.00\ _m_k_-;\-* #,##0.00\ _m_k_-;_-* &quot;-&quot;??\ _m_k_-;_-@_-"/>
  </numFmts>
  <fonts count="72">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rgb="FF808080"/>
      <name val="Calibri"/>
      <family val="2"/>
      <charset val="1"/>
    </font>
    <font>
      <sz val="10"/>
      <name val="Arial"/>
      <family val="2"/>
    </font>
    <font>
      <sz val="11"/>
      <color indexed="10"/>
      <name val="Calibri"/>
      <family val="2"/>
    </font>
    <font>
      <sz val="11"/>
      <color rgb="FF000000"/>
      <name val="Calibri"/>
      <family val="2"/>
      <charset val="1"/>
    </font>
    <font>
      <sz val="11"/>
      <color indexed="8"/>
      <name val="Calibri"/>
      <family val="2"/>
      <charset val="1"/>
    </font>
    <font>
      <sz val="10"/>
      <name val="Times New Roman"/>
      <family val="1"/>
    </font>
    <font>
      <sz val="8"/>
      <name val="Calibri"/>
      <family val="2"/>
      <charset val="1"/>
    </font>
    <font>
      <b/>
      <sz val="11"/>
      <name val="Tahoma"/>
      <family val="2"/>
    </font>
    <font>
      <sz val="11"/>
      <name val="Tahoma"/>
      <family val="2"/>
    </font>
    <font>
      <b/>
      <i/>
      <u/>
      <sz val="11"/>
      <name val="Tahoma"/>
      <family val="2"/>
    </font>
    <font>
      <sz val="11"/>
      <color theme="1"/>
      <name val="Tahoma"/>
      <family val="2"/>
    </font>
    <font>
      <b/>
      <sz val="11"/>
      <color theme="1"/>
      <name val="Tahoma"/>
      <family val="2"/>
    </font>
    <font>
      <b/>
      <sz val="14"/>
      <name val="Tahoma"/>
      <family val="2"/>
    </font>
    <font>
      <sz val="10"/>
      <name val="Arial"/>
      <family val="2"/>
      <charset val="1"/>
    </font>
    <font>
      <sz val="12"/>
      <name val="Calibri"/>
      <family val="2"/>
    </font>
    <font>
      <sz val="11"/>
      <color indexed="8"/>
      <name val="Calibri"/>
      <family val="2"/>
    </font>
    <font>
      <b/>
      <sz val="14"/>
      <color indexed="8"/>
      <name val="Calibri"/>
      <family val="2"/>
      <scheme val="minor"/>
    </font>
    <font>
      <b/>
      <sz val="11"/>
      <name val="Calibri"/>
      <family val="2"/>
      <scheme val="minor"/>
    </font>
    <font>
      <b/>
      <sz val="11"/>
      <color indexed="8"/>
      <name val="Calibri"/>
      <family val="2"/>
      <scheme val="minor"/>
    </font>
    <font>
      <sz val="10"/>
      <color theme="1"/>
      <name val="Calibri"/>
      <family val="2"/>
      <scheme val="minor"/>
    </font>
    <font>
      <b/>
      <sz val="10"/>
      <name val="Calibri"/>
      <family val="2"/>
      <scheme val="minor"/>
    </font>
    <font>
      <sz val="10"/>
      <color indexed="8"/>
      <name val="Calibri"/>
      <family val="2"/>
      <scheme val="minor"/>
    </font>
    <font>
      <sz val="11"/>
      <color rgb="FFFF0000"/>
      <name val="Tahoma"/>
      <family val="2"/>
    </font>
    <font>
      <sz val="11"/>
      <name val="Calibri"/>
      <family val="2"/>
    </font>
    <font>
      <b/>
      <sz val="16"/>
      <color theme="1"/>
      <name val="Calibri"/>
      <family val="2"/>
    </font>
    <font>
      <sz val="11"/>
      <color theme="1"/>
      <name val="Calibri"/>
      <family val="2"/>
    </font>
    <font>
      <b/>
      <sz val="12"/>
      <name val="Calibri"/>
      <family val="2"/>
    </font>
    <font>
      <b/>
      <sz val="12"/>
      <color theme="1"/>
      <name val="Calibri"/>
      <family val="2"/>
    </font>
    <font>
      <b/>
      <sz val="11"/>
      <color theme="1"/>
      <name val="Calibri"/>
      <family val="2"/>
    </font>
    <font>
      <b/>
      <sz val="12"/>
      <color indexed="8"/>
      <name val="Calibri"/>
      <family val="2"/>
    </font>
    <font>
      <b/>
      <sz val="11"/>
      <color indexed="8"/>
      <name val="Calibri"/>
      <family val="2"/>
    </font>
    <font>
      <b/>
      <sz val="11"/>
      <name val="Calibri"/>
      <family val="2"/>
    </font>
    <font>
      <sz val="12"/>
      <color theme="1"/>
      <name val="Calibri"/>
      <family val="2"/>
    </font>
    <font>
      <sz val="12"/>
      <color indexed="8"/>
      <name val="Calibri"/>
      <family val="2"/>
    </font>
    <font>
      <b/>
      <sz val="12"/>
      <name val="Calibri Light"/>
      <family val="2"/>
    </font>
    <font>
      <sz val="12"/>
      <name val="Calibri Light"/>
      <family val="2"/>
    </font>
    <font>
      <sz val="12"/>
      <color theme="1"/>
      <name val="Calibri Light"/>
      <family val="2"/>
    </font>
    <font>
      <b/>
      <sz val="16"/>
      <name val="Times New Roman"/>
      <family val="1"/>
    </font>
    <font>
      <b/>
      <sz val="12"/>
      <name val="Arial"/>
      <family val="2"/>
    </font>
    <font>
      <sz val="9"/>
      <name val="Arial"/>
      <family val="2"/>
    </font>
    <font>
      <b/>
      <sz val="9"/>
      <name val="Arial"/>
      <family val="2"/>
    </font>
    <font>
      <b/>
      <sz val="11"/>
      <name val="Arial"/>
      <family val="2"/>
    </font>
    <font>
      <b/>
      <sz val="14"/>
      <name val="Times New Roman"/>
      <family val="1"/>
    </font>
    <font>
      <sz val="12"/>
      <name val="Times New Roman"/>
      <family val="1"/>
    </font>
    <font>
      <b/>
      <sz val="12"/>
      <name val="Times New Roman"/>
      <family val="1"/>
    </font>
    <font>
      <b/>
      <sz val="10"/>
      <name val="Times New Roman"/>
      <family val="1"/>
    </font>
    <font>
      <sz val="10"/>
      <color indexed="8"/>
      <name val="Times New Roman"/>
      <family val="1"/>
    </font>
    <font>
      <b/>
      <sz val="10"/>
      <color indexed="8"/>
      <name val="Times New Roman"/>
      <family val="1"/>
    </font>
    <font>
      <b/>
      <sz val="10"/>
      <color indexed="8"/>
      <name val="Arial"/>
      <family val="2"/>
    </font>
    <font>
      <sz val="10"/>
      <color theme="1"/>
      <name val="Times New Roman"/>
      <family val="1"/>
    </font>
    <font>
      <sz val="10"/>
      <name val="Arial"/>
      <family val="2"/>
      <charset val="204"/>
    </font>
    <font>
      <sz val="12"/>
      <color rgb="FFFF0000"/>
      <name val="Calibri"/>
      <family val="2"/>
    </font>
    <font>
      <b/>
      <sz val="16"/>
      <color theme="1"/>
      <name val="Calibri"/>
      <family val="2"/>
      <scheme val="minor"/>
    </font>
    <font>
      <sz val="16"/>
      <color theme="1"/>
      <name val="Calibri"/>
      <family val="2"/>
      <scheme val="minor"/>
    </font>
    <font>
      <b/>
      <sz val="12"/>
      <color theme="1"/>
      <name val="Calibri"/>
      <family val="2"/>
      <scheme val="minor"/>
    </font>
    <font>
      <sz val="11"/>
      <name val="Calibri"/>
      <family val="2"/>
      <scheme val="minor"/>
    </font>
    <font>
      <sz val="11"/>
      <color indexed="8"/>
      <name val="Calibri"/>
      <family val="2"/>
      <scheme val="minor"/>
    </font>
    <font>
      <b/>
      <sz val="12"/>
      <color indexed="8"/>
      <name val="Calibri"/>
      <family val="2"/>
      <charset val="1"/>
    </font>
    <font>
      <sz val="11"/>
      <name val="Arial"/>
      <family val="2"/>
    </font>
    <font>
      <b/>
      <u/>
      <sz val="11"/>
      <name val="Arial"/>
      <family val="2"/>
    </font>
    <font>
      <sz val="10"/>
      <name val="Helv"/>
      <charset val="204"/>
    </font>
    <font>
      <b/>
      <sz val="11"/>
      <color indexed="8"/>
      <name val="Arial"/>
      <family val="2"/>
    </font>
    <font>
      <b/>
      <i/>
      <sz val="11"/>
      <name val="Arial"/>
      <family val="2"/>
    </font>
    <font>
      <sz val="11"/>
      <color indexed="8"/>
      <name val="Arial"/>
      <family val="2"/>
    </font>
    <font>
      <i/>
      <sz val="11"/>
      <name val="Arial"/>
      <family val="2"/>
    </font>
    <font>
      <b/>
      <sz val="11"/>
      <color rgb="FFFF0000"/>
      <name val="Arial"/>
      <family val="2"/>
    </font>
    <font>
      <b/>
      <i/>
      <sz val="11"/>
      <color rgb="FFFF0000"/>
      <name val="Arial"/>
      <family val="2"/>
    </font>
  </fonts>
  <fills count="15">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indexed="22"/>
        <bgColor indexed="55"/>
      </patternFill>
    </fill>
    <fill>
      <patternFill patternType="solid">
        <fgColor theme="6" tint="0.39997558519241921"/>
        <bgColor indexed="31"/>
      </patternFill>
    </fill>
    <fill>
      <patternFill patternType="solid">
        <fgColor theme="0"/>
        <bgColor indexed="34"/>
      </patternFill>
    </fill>
    <fill>
      <patternFill patternType="solid">
        <fgColor theme="4" tint="0.59999389629810485"/>
        <bgColor indexed="26"/>
      </patternFill>
    </fill>
    <fill>
      <patternFill patternType="solid">
        <fgColor rgb="FFFFFF00"/>
        <bgColor indexed="55"/>
      </patternFill>
    </fill>
    <fill>
      <patternFill patternType="solid">
        <fgColor theme="5" tint="0.79998168889431442"/>
        <bgColor indexed="54"/>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thin">
        <color indexed="8"/>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8"/>
      </left>
      <right/>
      <top style="thin">
        <color indexed="8"/>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s>
  <cellStyleXfs count="36">
    <xf numFmtId="0" fontId="0" fillId="0" borderId="0"/>
    <xf numFmtId="0" fontId="5" fillId="0" borderId="0" applyBorder="0" applyProtection="0"/>
    <xf numFmtId="0" fontId="6" fillId="0" borderId="0"/>
    <xf numFmtId="0" fontId="7" fillId="0" borderId="0" applyBorder="0" applyProtection="0"/>
    <xf numFmtId="43" fontId="8" fillId="0" borderId="0" applyFont="0" applyFill="0" applyBorder="0" applyAlignment="0" applyProtection="0"/>
    <xf numFmtId="0" fontId="4" fillId="0" borderId="0"/>
    <xf numFmtId="43" fontId="4" fillId="0" borderId="0" applyFont="0" applyFill="0" applyBorder="0" applyAlignment="0" applyProtection="0"/>
    <xf numFmtId="0" fontId="6" fillId="0" borderId="0"/>
    <xf numFmtId="0" fontId="4" fillId="0" borderId="0"/>
    <xf numFmtId="0" fontId="9" fillId="0" borderId="0"/>
    <xf numFmtId="0" fontId="10" fillId="0" borderId="0"/>
    <xf numFmtId="0" fontId="6" fillId="0" borderId="0"/>
    <xf numFmtId="0" fontId="3" fillId="0" borderId="0"/>
    <xf numFmtId="0" fontId="6" fillId="0" borderId="0"/>
    <xf numFmtId="43" fontId="6" fillId="0" borderId="0" applyFont="0" applyFill="0" applyBorder="0" applyAlignment="0" applyProtection="0"/>
    <xf numFmtId="0" fontId="18" fillId="0" borderId="0"/>
    <xf numFmtId="165" fontId="6" fillId="0" borderId="0" applyFill="0" applyBorder="0" applyAlignment="0" applyProtection="0"/>
    <xf numFmtId="0" fontId="6" fillId="0" borderId="0"/>
    <xf numFmtId="168" fontId="20" fillId="0" borderId="0" applyFont="0" applyFill="0" applyBorder="0" applyAlignment="0" applyProtection="0"/>
    <xf numFmtId="43"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43" fontId="2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0" fontId="6" fillId="0" borderId="0"/>
    <xf numFmtId="0" fontId="55" fillId="0" borderId="0"/>
    <xf numFmtId="0" fontId="65" fillId="0" borderId="0"/>
    <xf numFmtId="168" fontId="6" fillId="0" borderId="0" applyFont="0" applyFill="0" applyBorder="0" applyAlignment="0" applyProtection="0"/>
    <xf numFmtId="168" fontId="6" fillId="0" borderId="0" applyFont="0" applyFill="0" applyBorder="0" applyAlignment="0" applyProtection="0"/>
    <xf numFmtId="0" fontId="65" fillId="0" borderId="0"/>
  </cellStyleXfs>
  <cellXfs count="419">
    <xf numFmtId="0" fontId="0" fillId="0" borderId="0" xfId="0"/>
    <xf numFmtId="0" fontId="13" fillId="0" borderId="0" xfId="5" applyFont="1" applyAlignment="1">
      <alignment vertical="center"/>
    </xf>
    <xf numFmtId="0" fontId="12" fillId="0" borderId="0" xfId="5" applyFont="1" applyAlignment="1">
      <alignment horizontal="center" vertical="center"/>
    </xf>
    <xf numFmtId="0" fontId="13" fillId="0" borderId="0" xfId="5" applyFont="1" applyAlignment="1">
      <alignment horizontal="right" vertical="center"/>
    </xf>
    <xf numFmtId="0" fontId="13" fillId="0" borderId="0" xfId="5" applyFont="1" applyAlignment="1">
      <alignment horizontal="center" vertical="center"/>
    </xf>
    <xf numFmtId="0" fontId="12" fillId="0" borderId="4" xfId="5" applyFont="1" applyBorder="1" applyAlignment="1">
      <alignment horizontal="center" vertical="center"/>
    </xf>
    <xf numFmtId="0" fontId="13" fillId="0" borderId="4" xfId="5" applyFont="1" applyBorder="1" applyAlignment="1">
      <alignment horizontal="center" vertical="center" wrapText="1"/>
    </xf>
    <xf numFmtId="164" fontId="13" fillId="0" borderId="4" xfId="6" applyNumberFormat="1" applyFont="1" applyFill="1" applyBorder="1" applyAlignment="1">
      <alignment horizontal="center" vertical="center"/>
    </xf>
    <xf numFmtId="164" fontId="13" fillId="0" borderId="4" xfId="6" applyNumberFormat="1" applyFont="1" applyFill="1" applyBorder="1" applyAlignment="1">
      <alignment horizontal="center" vertical="center" wrapText="1"/>
    </xf>
    <xf numFmtId="164" fontId="15" fillId="0" borderId="4" xfId="6" applyNumberFormat="1" applyFont="1" applyFill="1" applyBorder="1" applyAlignment="1">
      <alignment horizontal="center" vertical="center"/>
    </xf>
    <xf numFmtId="164" fontId="15" fillId="0" borderId="4" xfId="6" applyNumberFormat="1" applyFont="1" applyFill="1" applyBorder="1" applyAlignment="1" applyProtection="1">
      <alignment horizontal="center" vertical="center"/>
    </xf>
    <xf numFmtId="0" fontId="12" fillId="0" borderId="1" xfId="5" applyFont="1" applyBorder="1" applyAlignment="1">
      <alignment horizontal="center" vertical="center"/>
    </xf>
    <xf numFmtId="0" fontId="13" fillId="0" borderId="1" xfId="5" applyFont="1" applyBorder="1" applyAlignment="1">
      <alignment horizontal="center" vertical="center" wrapText="1"/>
    </xf>
    <xf numFmtId="164" fontId="13" fillId="0" borderId="1" xfId="6" applyNumberFormat="1" applyFont="1" applyFill="1" applyBorder="1" applyAlignment="1">
      <alignment horizontal="center" vertical="center"/>
    </xf>
    <xf numFmtId="164" fontId="13" fillId="0" borderId="1" xfId="6" applyNumberFormat="1" applyFont="1" applyFill="1" applyBorder="1" applyAlignment="1">
      <alignment horizontal="center" vertical="center" wrapText="1"/>
    </xf>
    <xf numFmtId="164" fontId="15" fillId="0" borderId="1" xfId="6" applyNumberFormat="1" applyFont="1" applyFill="1" applyBorder="1" applyAlignment="1">
      <alignment horizontal="center" vertical="center"/>
    </xf>
    <xf numFmtId="164" fontId="15" fillId="0" borderId="1" xfId="6" applyNumberFormat="1" applyFont="1" applyFill="1" applyBorder="1" applyAlignment="1" applyProtection="1">
      <alignment horizontal="center" vertical="center"/>
    </xf>
    <xf numFmtId="0" fontId="12" fillId="0" borderId="1" xfId="5" applyFont="1" applyBorder="1" applyAlignment="1">
      <alignment horizontal="center" vertical="center" wrapText="1"/>
    </xf>
    <xf numFmtId="165" fontId="13" fillId="0" borderId="1" xfId="6" applyNumberFormat="1" applyFont="1" applyFill="1" applyBorder="1" applyAlignment="1" applyProtection="1">
      <alignment horizontal="center" vertical="center"/>
    </xf>
    <xf numFmtId="165" fontId="13" fillId="2" borderId="1" xfId="6" applyNumberFormat="1" applyFont="1" applyFill="1" applyBorder="1" applyAlignment="1" applyProtection="1">
      <alignment horizontal="center" vertical="center"/>
    </xf>
    <xf numFmtId="166" fontId="12" fillId="5" borderId="1" xfId="5" applyNumberFormat="1" applyFont="1" applyFill="1" applyBorder="1" applyAlignment="1">
      <alignment horizontal="center" vertical="center" wrapText="1"/>
    </xf>
    <xf numFmtId="164" fontId="13" fillId="5" borderId="1" xfId="6" applyNumberFormat="1" applyFont="1" applyFill="1" applyBorder="1" applyAlignment="1">
      <alignment horizontal="center" vertical="center" wrapText="1"/>
    </xf>
    <xf numFmtId="164" fontId="15" fillId="5" borderId="1" xfId="6" applyNumberFormat="1" applyFont="1" applyFill="1" applyBorder="1" applyAlignment="1">
      <alignment horizontal="center" vertical="center"/>
    </xf>
    <xf numFmtId="165" fontId="13" fillId="5" borderId="1" xfId="6" applyNumberFormat="1" applyFont="1" applyFill="1" applyBorder="1" applyAlignment="1" applyProtection="1">
      <alignment horizontal="center" vertical="center"/>
    </xf>
    <xf numFmtId="0" fontId="12" fillId="0" borderId="1" xfId="5" applyFont="1" applyBorder="1" applyAlignment="1" applyProtection="1">
      <alignment horizontal="justify" vertical="center"/>
      <protection locked="0"/>
    </xf>
    <xf numFmtId="0" fontId="13" fillId="0" borderId="1" xfId="5" applyFont="1" applyBorder="1" applyAlignment="1" applyProtection="1">
      <alignment horizontal="justify" vertical="center"/>
      <protection locked="0"/>
    </xf>
    <xf numFmtId="0" fontId="12" fillId="6" borderId="2" xfId="5" applyFont="1" applyFill="1" applyBorder="1" applyAlignment="1">
      <alignment horizontal="center" vertical="center"/>
    </xf>
    <xf numFmtId="0" fontId="12" fillId="6" borderId="3" xfId="5" applyFont="1" applyFill="1" applyBorder="1" applyAlignment="1">
      <alignment horizontal="center" vertical="center" wrapText="1"/>
    </xf>
    <xf numFmtId="164" fontId="12" fillId="6" borderId="3" xfId="6" applyNumberFormat="1" applyFont="1" applyFill="1" applyBorder="1" applyAlignment="1">
      <alignment horizontal="center" vertical="center"/>
    </xf>
    <xf numFmtId="165" fontId="13" fillId="6" borderId="3" xfId="6" applyNumberFormat="1" applyFont="1" applyFill="1" applyBorder="1" applyAlignment="1">
      <alignment horizontal="center" vertical="center"/>
    </xf>
    <xf numFmtId="164" fontId="16" fillId="6" borderId="3" xfId="6" applyNumberFormat="1" applyFont="1" applyFill="1" applyBorder="1" applyAlignment="1">
      <alignment horizontal="center" vertical="center"/>
    </xf>
    <xf numFmtId="165" fontId="12" fillId="6" borderId="3" xfId="5" applyNumberFormat="1" applyFont="1" applyFill="1" applyBorder="1" applyAlignment="1">
      <alignment horizontal="center" vertical="center"/>
    </xf>
    <xf numFmtId="0" fontId="12" fillId="0" borderId="4" xfId="5" applyFont="1" applyBorder="1" applyAlignment="1">
      <alignment horizontal="center" vertical="center" wrapText="1"/>
    </xf>
    <xf numFmtId="165" fontId="13" fillId="2" borderId="4" xfId="6" applyNumberFormat="1" applyFont="1" applyFill="1" applyBorder="1" applyAlignment="1" applyProtection="1">
      <alignment horizontal="center" vertical="center"/>
    </xf>
    <xf numFmtId="0" fontId="12" fillId="0" borderId="1" xfId="7" applyFont="1" applyBorder="1" applyAlignment="1">
      <alignment horizontal="center" vertical="center"/>
    </xf>
    <xf numFmtId="0" fontId="12" fillId="0" borderId="1" xfId="7" applyFont="1" applyBorder="1" applyAlignment="1">
      <alignment horizontal="center" vertical="center" wrapText="1"/>
    </xf>
    <xf numFmtId="164" fontId="13" fillId="0" borderId="1" xfId="6" applyNumberFormat="1" applyFont="1" applyFill="1" applyBorder="1" applyAlignment="1" applyProtection="1">
      <alignment horizontal="center" vertical="center"/>
    </xf>
    <xf numFmtId="0" fontId="13" fillId="0" borderId="1" xfId="7" applyFont="1" applyBorder="1" applyAlignment="1">
      <alignment horizontal="center" vertical="center" wrapText="1"/>
    </xf>
    <xf numFmtId="166" fontId="12" fillId="0" borderId="1" xfId="5" applyNumberFormat="1" applyFont="1" applyBorder="1" applyAlignment="1">
      <alignment horizontal="center" vertical="center" wrapText="1"/>
    </xf>
    <xf numFmtId="0" fontId="12" fillId="0" borderId="1" xfId="5" applyFont="1" applyBorder="1" applyAlignment="1">
      <alignment horizontal="justify" vertical="center"/>
    </xf>
    <xf numFmtId="0" fontId="13" fillId="0" borderId="1" xfId="5" applyFont="1" applyBorder="1" applyAlignment="1">
      <alignment horizontal="center" vertical="center"/>
    </xf>
    <xf numFmtId="0" fontId="13" fillId="0" borderId="1" xfId="5" applyFont="1" applyBorder="1" applyAlignment="1">
      <alignment horizontal="justify" vertical="center"/>
    </xf>
    <xf numFmtId="0" fontId="13" fillId="0" borderId="0" xfId="5" applyFont="1" applyAlignment="1">
      <alignment horizontal="center" vertical="center" wrapText="1"/>
    </xf>
    <xf numFmtId="0" fontId="14" fillId="0" borderId="4" xfId="5" applyFont="1" applyBorder="1" applyAlignment="1">
      <alignment horizontal="justify" vertical="center"/>
    </xf>
    <xf numFmtId="0" fontId="14" fillId="0" borderId="1" xfId="5" applyFont="1" applyBorder="1" applyAlignment="1">
      <alignment horizontal="justify" vertical="center"/>
    </xf>
    <xf numFmtId="0" fontId="13" fillId="0" borderId="1" xfId="5" applyFont="1" applyBorder="1" applyAlignment="1">
      <alignment vertical="center"/>
    </xf>
    <xf numFmtId="0" fontId="12" fillId="5" borderId="1" xfId="5" applyFont="1" applyFill="1" applyBorder="1" applyAlignment="1">
      <alignment horizontal="justify" vertical="center"/>
    </xf>
    <xf numFmtId="0" fontId="12" fillId="6" borderId="3" xfId="5" applyFont="1" applyFill="1" applyBorder="1" applyAlignment="1">
      <alignment horizontal="justify" vertical="center"/>
    </xf>
    <xf numFmtId="0" fontId="13" fillId="0" borderId="4" xfId="5" applyFont="1" applyBorder="1" applyAlignment="1" applyProtection="1">
      <alignment horizontal="justify" vertical="center"/>
      <protection locked="0"/>
    </xf>
    <xf numFmtId="0" fontId="12" fillId="0" borderId="1" xfId="7" applyFont="1" applyBorder="1" applyAlignment="1">
      <alignment horizontal="justify" vertical="center"/>
    </xf>
    <xf numFmtId="0" fontId="13" fillId="0" borderId="0" xfId="5" applyFont="1" applyAlignment="1">
      <alignment horizontal="justify" vertical="center"/>
    </xf>
    <xf numFmtId="0" fontId="12" fillId="4" borderId="6" xfId="5" applyFont="1" applyFill="1" applyBorder="1" applyAlignment="1">
      <alignment horizontal="center" vertical="center" wrapText="1"/>
    </xf>
    <xf numFmtId="0" fontId="12" fillId="4" borderId="7" xfId="5" applyFont="1" applyFill="1" applyBorder="1" applyAlignment="1">
      <alignment horizontal="center" vertical="center" wrapText="1"/>
    </xf>
    <xf numFmtId="0" fontId="12" fillId="4" borderId="7" xfId="5" applyFont="1" applyFill="1" applyBorder="1" applyAlignment="1">
      <alignment horizontal="center" vertical="center"/>
    </xf>
    <xf numFmtId="0" fontId="13" fillId="0" borderId="1" xfId="5" applyFont="1" applyBorder="1" applyAlignment="1" applyProtection="1">
      <alignment horizontal="justify" vertical="center" wrapText="1"/>
      <protection locked="0"/>
    </xf>
    <xf numFmtId="0" fontId="13" fillId="0" borderId="1" xfId="5" applyFont="1" applyBorder="1" applyAlignment="1">
      <alignment horizontal="justify" vertical="center" wrapText="1"/>
    </xf>
    <xf numFmtId="164" fontId="13" fillId="0" borderId="1" xfId="6" applyNumberFormat="1" applyFont="1" applyFill="1" applyBorder="1" applyAlignment="1">
      <alignment horizontal="left" vertical="center"/>
    </xf>
    <xf numFmtId="164" fontId="15" fillId="0" borderId="15" xfId="6" applyNumberFormat="1" applyFont="1" applyFill="1" applyBorder="1" applyAlignment="1">
      <alignment horizontal="center" vertical="center"/>
    </xf>
    <xf numFmtId="165" fontId="13" fillId="2" borderId="15" xfId="6" applyNumberFormat="1" applyFont="1" applyFill="1" applyBorder="1" applyAlignment="1" applyProtection="1">
      <alignment horizontal="center" vertical="center"/>
    </xf>
    <xf numFmtId="0" fontId="12" fillId="4" borderId="16" xfId="5" applyFont="1" applyFill="1" applyBorder="1" applyAlignment="1">
      <alignment horizontal="center" vertical="center" wrapText="1"/>
    </xf>
    <xf numFmtId="0" fontId="17" fillId="0" borderId="0" xfId="5" applyFont="1" applyAlignment="1">
      <alignment horizontal="center" vertical="center"/>
    </xf>
    <xf numFmtId="2" fontId="13" fillId="0" borderId="0" xfId="5" applyNumberFormat="1" applyFont="1" applyAlignment="1">
      <alignment horizontal="center" vertical="center"/>
    </xf>
    <xf numFmtId="2" fontId="12" fillId="4" borderId="7" xfId="5" applyNumberFormat="1" applyFont="1" applyFill="1" applyBorder="1" applyAlignment="1">
      <alignment horizontal="center" vertical="center" wrapText="1"/>
    </xf>
    <xf numFmtId="2" fontId="13" fillId="0" borderId="4" xfId="6" applyNumberFormat="1" applyFont="1" applyFill="1" applyBorder="1" applyAlignment="1">
      <alignment horizontal="center" vertical="center" wrapText="1"/>
    </xf>
    <xf numFmtId="2" fontId="13" fillId="0" borderId="1" xfId="6" applyNumberFormat="1" applyFont="1" applyFill="1" applyBorder="1" applyAlignment="1">
      <alignment horizontal="center" vertical="center" wrapText="1"/>
    </xf>
    <xf numFmtId="2" fontId="13" fillId="2" borderId="1" xfId="6" applyNumberFormat="1" applyFont="1" applyFill="1" applyBorder="1" applyAlignment="1">
      <alignment horizontal="center" vertical="center" wrapText="1"/>
    </xf>
    <xf numFmtId="2" fontId="13" fillId="5" borderId="1" xfId="6" applyNumberFormat="1" applyFont="1" applyFill="1" applyBorder="1" applyAlignment="1">
      <alignment horizontal="center" vertical="center" wrapText="1"/>
    </xf>
    <xf numFmtId="2" fontId="13" fillId="2" borderId="1" xfId="6" applyNumberFormat="1" applyFont="1" applyFill="1" applyBorder="1" applyAlignment="1">
      <alignment horizontal="center" vertical="center"/>
    </xf>
    <xf numFmtId="2" fontId="13" fillId="0" borderId="1" xfId="6" applyNumberFormat="1" applyFont="1" applyFill="1" applyBorder="1" applyAlignment="1">
      <alignment horizontal="center" vertical="center"/>
    </xf>
    <xf numFmtId="2" fontId="13" fillId="6" borderId="3" xfId="6" applyNumberFormat="1" applyFont="1" applyFill="1" applyBorder="1" applyAlignment="1">
      <alignment horizontal="center" vertical="center"/>
    </xf>
    <xf numFmtId="2" fontId="13" fillId="2" borderId="4" xfId="6" applyNumberFormat="1" applyFont="1" applyFill="1" applyBorder="1" applyAlignment="1">
      <alignment horizontal="center" vertical="center"/>
    </xf>
    <xf numFmtId="2" fontId="13" fillId="0" borderId="1" xfId="5" applyNumberFormat="1" applyFont="1" applyBorder="1" applyAlignment="1">
      <alignment horizontal="center" vertical="center"/>
    </xf>
    <xf numFmtId="0" fontId="22" fillId="0" borderId="0" xfId="10" applyFont="1"/>
    <xf numFmtId="0" fontId="23" fillId="0" borderId="22" xfId="10" applyFont="1" applyBorder="1" applyAlignment="1">
      <alignment horizontal="center" vertical="center" wrapText="1"/>
    </xf>
    <xf numFmtId="0" fontId="23" fillId="0" borderId="23" xfId="10" applyFont="1" applyBorder="1" applyAlignment="1">
      <alignment horizontal="center" vertical="center" wrapText="1"/>
    </xf>
    <xf numFmtId="0" fontId="23" fillId="0" borderId="24" xfId="10" applyFont="1" applyBorder="1" applyAlignment="1">
      <alignment horizontal="center" vertical="center" wrapText="1"/>
    </xf>
    <xf numFmtId="0" fontId="23" fillId="0" borderId="23" xfId="10" applyFont="1" applyBorder="1" applyAlignment="1">
      <alignment horizontal="left" vertical="center" wrapText="1"/>
    </xf>
    <xf numFmtId="0" fontId="23" fillId="0" borderId="25" xfId="10" applyFont="1" applyBorder="1" applyAlignment="1">
      <alignment horizontal="left" vertical="top" wrapText="1"/>
    </xf>
    <xf numFmtId="0" fontId="23" fillId="0" borderId="21" xfId="10" applyFont="1" applyBorder="1" applyAlignment="1">
      <alignment horizontal="center" vertical="top" wrapText="1"/>
    </xf>
    <xf numFmtId="0" fontId="23" fillId="0" borderId="26" xfId="10" applyFont="1" applyBorder="1" applyAlignment="1">
      <alignment horizontal="center" vertical="top" wrapText="1"/>
    </xf>
    <xf numFmtId="0" fontId="23" fillId="0" borderId="27" xfId="10" applyFont="1" applyBorder="1" applyAlignment="1">
      <alignment horizontal="left" vertical="top" wrapText="1"/>
    </xf>
    <xf numFmtId="0" fontId="23" fillId="0" borderId="28" xfId="10" applyFont="1" applyBorder="1" applyAlignment="1">
      <alignment vertical="top" wrapText="1"/>
    </xf>
    <xf numFmtId="0" fontId="23" fillId="0" borderId="29" xfId="10" applyFont="1" applyBorder="1" applyAlignment="1">
      <alignment vertical="top" wrapText="1"/>
    </xf>
    <xf numFmtId="0" fontId="23" fillId="0" borderId="30" xfId="10" applyFont="1" applyBorder="1" applyAlignment="1">
      <alignment vertical="top" wrapText="1"/>
    </xf>
    <xf numFmtId="0" fontId="23" fillId="0" borderId="31" xfId="10" applyFont="1" applyBorder="1" applyAlignment="1">
      <alignment vertical="top" wrapText="1"/>
    </xf>
    <xf numFmtId="0" fontId="23" fillId="0" borderId="32" xfId="10" applyFont="1" applyBorder="1" applyAlignment="1">
      <alignment vertical="top" wrapText="1"/>
    </xf>
    <xf numFmtId="0" fontId="23" fillId="0" borderId="33" xfId="10" applyFont="1" applyBorder="1" applyAlignment="1">
      <alignment vertical="top" wrapText="1"/>
    </xf>
    <xf numFmtId="0" fontId="22" fillId="0" borderId="32" xfId="10" applyFont="1" applyBorder="1"/>
    <xf numFmtId="0" fontId="23" fillId="0" borderId="34" xfId="10" applyFont="1" applyBorder="1" applyAlignment="1">
      <alignment vertical="top" wrapText="1"/>
    </xf>
    <xf numFmtId="0" fontId="23" fillId="0" borderId="35" xfId="10" applyFont="1" applyBorder="1" applyAlignment="1">
      <alignment vertical="top" wrapText="1"/>
    </xf>
    <xf numFmtId="0" fontId="23" fillId="0" borderId="36" xfId="10" applyFont="1" applyBorder="1" applyAlignment="1">
      <alignment vertical="top" wrapText="1"/>
    </xf>
    <xf numFmtId="0" fontId="23" fillId="0" borderId="37" xfId="10" applyFont="1" applyBorder="1" applyAlignment="1">
      <alignment vertical="top" wrapText="1"/>
    </xf>
    <xf numFmtId="0" fontId="22" fillId="0" borderId="0" xfId="10" applyFont="1" applyAlignment="1">
      <alignment horizontal="left"/>
    </xf>
    <xf numFmtId="0" fontId="13" fillId="0" borderId="1" xfId="7" applyFont="1" applyBorder="1" applyAlignment="1">
      <alignment horizontal="center" vertical="center"/>
    </xf>
    <xf numFmtId="0" fontId="13" fillId="0" borderId="1" xfId="20" applyFont="1" applyBorder="1" applyAlignment="1">
      <alignment horizontal="center" vertical="center"/>
    </xf>
    <xf numFmtId="2" fontId="13" fillId="0" borderId="1" xfId="21" applyNumberFormat="1" applyFont="1" applyFill="1" applyBorder="1" applyAlignment="1">
      <alignment horizontal="center" vertical="center"/>
    </xf>
    <xf numFmtId="0" fontId="13" fillId="0" borderId="1" xfId="26" applyFont="1" applyBorder="1" applyAlignment="1">
      <alignment horizontal="center" vertical="center" wrapText="1"/>
    </xf>
    <xf numFmtId="0" fontId="13" fillId="0" borderId="1" xfId="26" applyFont="1" applyBorder="1" applyAlignment="1">
      <alignment horizontal="justify" vertical="center" wrapText="1"/>
    </xf>
    <xf numFmtId="164" fontId="13" fillId="0" borderId="1" xfId="27" applyNumberFormat="1" applyFont="1" applyFill="1" applyBorder="1" applyAlignment="1">
      <alignment horizontal="center" vertical="center"/>
    </xf>
    <xf numFmtId="0" fontId="13" fillId="0" borderId="1" xfId="28" applyFont="1" applyBorder="1" applyAlignment="1">
      <alignment horizontal="center" vertical="center"/>
    </xf>
    <xf numFmtId="2" fontId="13" fillId="0" borderId="1" xfId="20" applyNumberFormat="1" applyFont="1" applyBorder="1" applyAlignment="1">
      <alignment horizontal="center" vertical="center"/>
    </xf>
    <xf numFmtId="2" fontId="13" fillId="6" borderId="39" xfId="6" applyNumberFormat="1" applyFont="1" applyFill="1" applyBorder="1" applyAlignment="1">
      <alignment horizontal="center" vertical="center"/>
    </xf>
    <xf numFmtId="0" fontId="12" fillId="0" borderId="1" xfId="26" applyFont="1" applyBorder="1" applyAlignment="1">
      <alignment horizontal="center" vertical="center"/>
    </xf>
    <xf numFmtId="164" fontId="15" fillId="0" borderId="1" xfId="27" applyNumberFormat="1" applyFont="1" applyFill="1" applyBorder="1" applyAlignment="1">
      <alignment horizontal="center" vertical="center"/>
    </xf>
    <xf numFmtId="165" fontId="13" fillId="2" borderId="1" xfId="27" applyNumberFormat="1" applyFont="1" applyFill="1" applyBorder="1" applyAlignment="1" applyProtection="1">
      <alignment horizontal="center" vertical="center"/>
    </xf>
    <xf numFmtId="0" fontId="12" fillId="0" borderId="5" xfId="5" applyFont="1" applyBorder="1" applyAlignment="1">
      <alignment horizontal="center" vertical="center"/>
    </xf>
    <xf numFmtId="0" fontId="13" fillId="0" borderId="5" xfId="5" applyFont="1" applyBorder="1" applyAlignment="1">
      <alignment horizontal="center" vertical="center" wrapText="1"/>
    </xf>
    <xf numFmtId="0" fontId="13" fillId="0" borderId="5" xfId="5" applyFont="1" applyBorder="1" applyAlignment="1">
      <alignment horizontal="justify" vertical="center"/>
    </xf>
    <xf numFmtId="0" fontId="13" fillId="0" borderId="5" xfId="5" applyFont="1" applyBorder="1" applyAlignment="1">
      <alignment horizontal="center" vertical="center"/>
    </xf>
    <xf numFmtId="2" fontId="13" fillId="0" borderId="5" xfId="5" applyNumberFormat="1" applyFont="1" applyBorder="1" applyAlignment="1">
      <alignment horizontal="center" vertical="center"/>
    </xf>
    <xf numFmtId="0" fontId="24"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4" fillId="0" borderId="4" xfId="0" applyFont="1" applyBorder="1" applyAlignment="1">
      <alignment horizontal="left" vertical="center" wrapText="1"/>
    </xf>
    <xf numFmtId="43" fontId="26" fillId="0" borderId="4" xfId="4" applyFont="1" applyFill="1" applyBorder="1" applyAlignment="1" applyProtection="1">
      <alignment horizontal="center" vertical="center" wrapText="1"/>
      <protection locked="0"/>
    </xf>
    <xf numFmtId="2" fontId="24" fillId="0" borderId="4" xfId="0" applyNumberFormat="1" applyFont="1" applyBorder="1" applyAlignment="1">
      <alignment horizontal="center" vertical="center" wrapText="1"/>
    </xf>
    <xf numFmtId="43" fontId="24" fillId="0" borderId="4" xfId="4" applyFont="1" applyBorder="1" applyAlignment="1">
      <alignment horizontal="center" vertical="center" wrapText="1"/>
    </xf>
    <xf numFmtId="0" fontId="13" fillId="0" borderId="4" xfId="26" applyFont="1" applyBorder="1" applyAlignment="1">
      <alignment horizontal="center" vertical="center"/>
    </xf>
    <xf numFmtId="166" fontId="12" fillId="5" borderId="2" xfId="26" applyNumberFormat="1" applyFont="1" applyFill="1" applyBorder="1" applyAlignment="1">
      <alignment horizontal="center" vertical="center" wrapText="1"/>
    </xf>
    <xf numFmtId="166" fontId="12" fillId="5" borderId="3" xfId="26" applyNumberFormat="1" applyFont="1" applyFill="1" applyBorder="1" applyAlignment="1">
      <alignment horizontal="center" vertical="center" wrapText="1"/>
    </xf>
    <xf numFmtId="0" fontId="12" fillId="5" borderId="3" xfId="26" applyFont="1" applyFill="1" applyBorder="1" applyAlignment="1">
      <alignment horizontal="justify" vertical="center"/>
    </xf>
    <xf numFmtId="164" fontId="13" fillId="5" borderId="3" xfId="27" applyNumberFormat="1" applyFont="1" applyFill="1" applyBorder="1" applyAlignment="1">
      <alignment horizontal="center" vertical="center" wrapText="1"/>
    </xf>
    <xf numFmtId="2" fontId="13" fillId="5" borderId="3" xfId="27" applyNumberFormat="1" applyFont="1" applyFill="1" applyBorder="1" applyAlignment="1">
      <alignment horizontal="center" vertical="center" wrapText="1"/>
    </xf>
    <xf numFmtId="164" fontId="15" fillId="5" borderId="3" xfId="27" applyNumberFormat="1" applyFont="1" applyFill="1" applyBorder="1" applyAlignment="1">
      <alignment horizontal="center" vertical="center"/>
    </xf>
    <xf numFmtId="165" fontId="13" fillId="5" borderId="3" xfId="27" applyNumberFormat="1" applyFont="1" applyFill="1" applyBorder="1" applyAlignment="1" applyProtection="1">
      <alignment horizontal="center" vertical="center"/>
    </xf>
    <xf numFmtId="164" fontId="13" fillId="5" borderId="7" xfId="27" applyNumberFormat="1" applyFont="1" applyFill="1" applyBorder="1" applyAlignment="1">
      <alignment horizontal="center" vertical="center" wrapText="1"/>
    </xf>
    <xf numFmtId="0" fontId="13" fillId="6" borderId="38" xfId="5" applyFont="1" applyFill="1" applyBorder="1" applyAlignment="1">
      <alignment horizontal="center" vertical="center"/>
    </xf>
    <xf numFmtId="0" fontId="13" fillId="6" borderId="39" xfId="5" applyFont="1" applyFill="1" applyBorder="1" applyAlignment="1">
      <alignment horizontal="center" vertical="center" wrapText="1"/>
    </xf>
    <xf numFmtId="0" fontId="13" fillId="6" borderId="39" xfId="5" applyFont="1" applyFill="1" applyBorder="1" applyAlignment="1">
      <alignment horizontal="justify" vertical="center"/>
    </xf>
    <xf numFmtId="164" fontId="13" fillId="6" borderId="39" xfId="6" applyNumberFormat="1" applyFont="1" applyFill="1" applyBorder="1" applyAlignment="1">
      <alignment horizontal="center" vertical="center"/>
    </xf>
    <xf numFmtId="164" fontId="15" fillId="6" borderId="39" xfId="6" applyNumberFormat="1" applyFont="1" applyFill="1" applyBorder="1" applyAlignment="1">
      <alignment horizontal="center" vertical="center"/>
    </xf>
    <xf numFmtId="164" fontId="16" fillId="0" borderId="15" xfId="6" applyNumberFormat="1" applyFont="1" applyFill="1" applyBorder="1" applyAlignment="1">
      <alignment horizontal="center" vertical="center" wrapText="1"/>
    </xf>
    <xf numFmtId="164" fontId="27" fillId="0" borderId="1" xfId="6" applyNumberFormat="1" applyFont="1" applyFill="1" applyBorder="1" applyAlignment="1">
      <alignment horizontal="center" vertical="center" wrapText="1"/>
    </xf>
    <xf numFmtId="0" fontId="13" fillId="0" borderId="1" xfId="7" applyFont="1" applyBorder="1" applyAlignment="1">
      <alignment horizontal="justify" vertical="center" wrapText="1"/>
    </xf>
    <xf numFmtId="0" fontId="12" fillId="0" borderId="40" xfId="26" applyFont="1" applyBorder="1" applyAlignment="1">
      <alignment horizontal="center" vertical="center"/>
    </xf>
    <xf numFmtId="0" fontId="13" fillId="0" borderId="15" xfId="26" applyFont="1" applyBorder="1" applyAlignment="1">
      <alignment horizontal="center" vertical="center" wrapText="1"/>
    </xf>
    <xf numFmtId="0" fontId="13" fillId="0" borderId="15" xfId="26" applyFont="1" applyBorder="1" applyAlignment="1">
      <alignment horizontal="justify" vertical="center" wrapText="1"/>
    </xf>
    <xf numFmtId="164" fontId="13" fillId="0" borderId="15" xfId="27" applyNumberFormat="1" applyFont="1" applyFill="1" applyBorder="1" applyAlignment="1">
      <alignment horizontal="center" vertical="center"/>
    </xf>
    <xf numFmtId="0" fontId="13" fillId="0" borderId="15" xfId="28" applyFont="1" applyBorder="1" applyAlignment="1">
      <alignment horizontal="center" vertical="center"/>
    </xf>
    <xf numFmtId="164" fontId="15" fillId="0" borderId="15" xfId="27" applyNumberFormat="1" applyFont="1" applyFill="1" applyBorder="1" applyAlignment="1">
      <alignment horizontal="center" vertical="center"/>
    </xf>
    <xf numFmtId="165" fontId="13" fillId="2" borderId="15" xfId="27" applyNumberFormat="1" applyFont="1" applyFill="1" applyBorder="1" applyAlignment="1" applyProtection="1">
      <alignment horizontal="center" vertical="center"/>
    </xf>
    <xf numFmtId="164" fontId="13" fillId="0" borderId="41" xfId="27" applyNumberFormat="1" applyFont="1" applyFill="1" applyBorder="1" applyAlignment="1">
      <alignment horizontal="center" vertical="center"/>
    </xf>
    <xf numFmtId="165" fontId="12" fillId="6" borderId="3" xfId="6" applyNumberFormat="1" applyFont="1" applyFill="1" applyBorder="1" applyAlignment="1">
      <alignment horizontal="center" vertical="center"/>
    </xf>
    <xf numFmtId="165" fontId="12" fillId="2" borderId="1" xfId="27" applyNumberFormat="1" applyFont="1" applyFill="1" applyBorder="1" applyAlignment="1" applyProtection="1">
      <alignment horizontal="center" vertical="center"/>
    </xf>
    <xf numFmtId="0" fontId="28" fillId="0" borderId="1" xfId="13" applyFont="1" applyBorder="1" applyAlignment="1">
      <alignment horizontal="left" vertical="top" wrapText="1"/>
    </xf>
    <xf numFmtId="2" fontId="28" fillId="11" borderId="1" xfId="13" applyNumberFormat="1" applyFont="1" applyFill="1" applyBorder="1" applyAlignment="1">
      <alignment horizontal="left" vertical="top" wrapText="1"/>
    </xf>
    <xf numFmtId="0" fontId="28" fillId="0" borderId="1" xfId="17" applyFont="1" applyBorder="1" applyAlignment="1">
      <alignment horizontal="left" vertical="center" wrapText="1"/>
    </xf>
    <xf numFmtId="0" fontId="30" fillId="0" borderId="0" xfId="12" applyFont="1"/>
    <xf numFmtId="49" fontId="19" fillId="9" borderId="17" xfId="13" applyNumberFormat="1" applyFont="1" applyFill="1" applyBorder="1" applyAlignment="1">
      <alignment horizontal="center" vertical="center" wrapText="1"/>
    </xf>
    <xf numFmtId="49" fontId="31" fillId="9" borderId="17" xfId="13" applyNumberFormat="1" applyFont="1" applyFill="1" applyBorder="1" applyAlignment="1">
      <alignment horizontal="left" vertical="center" wrapText="1"/>
    </xf>
    <xf numFmtId="49" fontId="31" fillId="9" borderId="17" xfId="13" applyNumberFormat="1" applyFont="1" applyFill="1" applyBorder="1" applyAlignment="1">
      <alignment horizontal="center" vertical="center" wrapText="1"/>
    </xf>
    <xf numFmtId="49" fontId="31" fillId="9" borderId="17" xfId="13" applyNumberFormat="1" applyFont="1" applyFill="1" applyBorder="1" applyAlignment="1">
      <alignment horizontal="right" vertical="center" wrapText="1"/>
    </xf>
    <xf numFmtId="0" fontId="32" fillId="3" borderId="19" xfId="12" applyFont="1" applyFill="1" applyBorder="1" applyAlignment="1">
      <alignment horizontal="center"/>
    </xf>
    <xf numFmtId="0" fontId="33" fillId="3" borderId="1" xfId="12" applyFont="1" applyFill="1" applyBorder="1" applyAlignment="1">
      <alignment horizontal="center"/>
    </xf>
    <xf numFmtId="0" fontId="30" fillId="3" borderId="1" xfId="12" applyFont="1" applyFill="1" applyBorder="1" applyAlignment="1">
      <alignment horizontal="center"/>
    </xf>
    <xf numFmtId="0" fontId="33" fillId="3" borderId="1" xfId="12" applyFont="1" applyFill="1" applyBorder="1" applyAlignment="1">
      <alignment horizontal="right"/>
    </xf>
    <xf numFmtId="2" fontId="34" fillId="10" borderId="18" xfId="13" applyNumberFormat="1" applyFont="1" applyFill="1" applyBorder="1" applyAlignment="1">
      <alignment horizontal="center" vertical="center" wrapText="1"/>
    </xf>
    <xf numFmtId="0" fontId="35" fillId="10" borderId="1" xfId="13" applyFont="1" applyFill="1" applyBorder="1" applyAlignment="1">
      <alignment horizontal="left" vertical="center" wrapText="1"/>
    </xf>
    <xf numFmtId="0" fontId="20" fillId="10" borderId="1" xfId="13" applyFont="1" applyFill="1" applyBorder="1" applyAlignment="1">
      <alignment horizontal="left" vertical="center" wrapText="1"/>
    </xf>
    <xf numFmtId="0" fontId="35" fillId="10" borderId="1" xfId="13" applyFont="1" applyFill="1" applyBorder="1" applyAlignment="1">
      <alignment horizontal="right" vertical="center" wrapText="1"/>
    </xf>
    <xf numFmtId="2" fontId="19" fillId="0" borderId="18" xfId="13" applyNumberFormat="1" applyFont="1" applyBorder="1" applyAlignment="1">
      <alignment horizontal="center" vertical="center"/>
    </xf>
    <xf numFmtId="2" fontId="36" fillId="0" borderId="1" xfId="13" applyNumberFormat="1" applyFont="1" applyBorder="1" applyAlignment="1">
      <alignment horizontal="left" vertical="center" wrapText="1"/>
    </xf>
    <xf numFmtId="0" fontId="28" fillId="0" borderId="1" xfId="13" applyFont="1" applyBorder="1" applyAlignment="1">
      <alignment horizontal="center" vertical="center"/>
    </xf>
    <xf numFmtId="2" fontId="28" fillId="0" borderId="1" xfId="13" applyNumberFormat="1" applyFont="1" applyBorder="1" applyAlignment="1">
      <alignment horizontal="center" vertical="center"/>
    </xf>
    <xf numFmtId="165" fontId="28" fillId="0" borderId="1" xfId="14" applyNumberFormat="1" applyFont="1" applyFill="1" applyBorder="1" applyAlignment="1" applyProtection="1">
      <alignment horizontal="center" vertical="center"/>
    </xf>
    <xf numFmtId="165" fontId="28" fillId="0" borderId="1" xfId="14" applyNumberFormat="1" applyFont="1" applyFill="1" applyBorder="1" applyAlignment="1" applyProtection="1">
      <alignment horizontal="right" vertical="center"/>
    </xf>
    <xf numFmtId="0" fontId="28" fillId="0" borderId="1" xfId="13" applyFont="1" applyBorder="1" applyAlignment="1">
      <alignment horizontal="left" vertical="center" wrapText="1"/>
    </xf>
    <xf numFmtId="167" fontId="28" fillId="0" borderId="1" xfId="14" applyNumberFormat="1" applyFont="1" applyFill="1" applyBorder="1" applyAlignment="1" applyProtection="1">
      <alignment horizontal="center" vertical="center"/>
    </xf>
    <xf numFmtId="0" fontId="37" fillId="0" borderId="19" xfId="12" applyFont="1" applyBorder="1"/>
    <xf numFmtId="0" fontId="33" fillId="0" borderId="1" xfId="12" applyFont="1" applyBorder="1" applyAlignment="1">
      <alignment horizontal="right"/>
    </xf>
    <xf numFmtId="2" fontId="33" fillId="0" borderId="1" xfId="12" applyNumberFormat="1" applyFont="1" applyBorder="1" applyAlignment="1">
      <alignment horizontal="right"/>
    </xf>
    <xf numFmtId="2" fontId="19" fillId="0" borderId="18" xfId="15" applyNumberFormat="1" applyFont="1" applyBorder="1" applyAlignment="1">
      <alignment horizontal="center" vertical="center" wrapText="1"/>
    </xf>
    <xf numFmtId="2" fontId="28" fillId="0" borderId="1" xfId="15" applyNumberFormat="1" applyFont="1" applyBorder="1" applyAlignment="1">
      <alignment horizontal="center" vertical="center" wrapText="1"/>
    </xf>
    <xf numFmtId="2" fontId="36" fillId="2" borderId="1" xfId="13" applyNumberFormat="1" applyFont="1" applyFill="1" applyBorder="1" applyAlignment="1">
      <alignment horizontal="left" vertical="center" wrapText="1"/>
    </xf>
    <xf numFmtId="167" fontId="28" fillId="2" borderId="1" xfId="14" applyNumberFormat="1" applyFont="1" applyFill="1" applyBorder="1" applyAlignment="1" applyProtection="1">
      <alignment horizontal="center" vertical="center"/>
    </xf>
    <xf numFmtId="0" fontId="36" fillId="0" borderId="1" xfId="15" applyFont="1" applyBorder="1" applyAlignment="1">
      <alignment horizontal="left" vertical="center" wrapText="1"/>
    </xf>
    <xf numFmtId="2" fontId="19" fillId="0" borderId="18" xfId="12" applyNumberFormat="1" applyFont="1" applyBorder="1" applyAlignment="1">
      <alignment horizontal="center" vertical="top"/>
    </xf>
    <xf numFmtId="2" fontId="36" fillId="0" borderId="1" xfId="12" applyNumberFormat="1" applyFont="1" applyBorder="1" applyAlignment="1">
      <alignment horizontal="left" vertical="top" wrapText="1"/>
    </xf>
    <xf numFmtId="0" fontId="28" fillId="0" borderId="1" xfId="12" applyFont="1" applyBorder="1" applyAlignment="1">
      <alignment horizontal="left" vertical="top" wrapText="1"/>
    </xf>
    <xf numFmtId="2" fontId="28" fillId="0" borderId="1" xfId="12" applyNumberFormat="1" applyFont="1" applyBorder="1" applyAlignment="1" applyProtection="1">
      <alignment horizontal="center" vertical="center"/>
      <protection locked="0"/>
    </xf>
    <xf numFmtId="0" fontId="19" fillId="0" borderId="0" xfId="12" applyFont="1" applyProtection="1">
      <protection locked="0"/>
    </xf>
    <xf numFmtId="0" fontId="19" fillId="0" borderId="0" xfId="12" applyFont="1"/>
    <xf numFmtId="2" fontId="34" fillId="10" borderId="42" xfId="13" applyNumberFormat="1" applyFont="1" applyFill="1" applyBorder="1" applyAlignment="1">
      <alignment horizontal="center" vertical="center" wrapText="1"/>
    </xf>
    <xf numFmtId="2" fontId="19" fillId="11" borderId="19" xfId="13" applyNumberFormat="1" applyFont="1" applyFill="1" applyBorder="1" applyAlignment="1">
      <alignment horizontal="center" vertical="center"/>
    </xf>
    <xf numFmtId="2" fontId="36" fillId="11" borderId="1" xfId="13" applyNumberFormat="1" applyFont="1" applyFill="1" applyBorder="1" applyAlignment="1">
      <alignment vertical="center" wrapText="1"/>
    </xf>
    <xf numFmtId="0" fontId="28" fillId="11" borderId="1" xfId="13" applyFont="1" applyFill="1" applyBorder="1" applyAlignment="1">
      <alignment horizontal="center" vertical="center"/>
    </xf>
    <xf numFmtId="165" fontId="28" fillId="11" borderId="1" xfId="14" applyNumberFormat="1" applyFont="1" applyFill="1" applyBorder="1" applyAlignment="1" applyProtection="1">
      <alignment horizontal="right" vertical="center"/>
    </xf>
    <xf numFmtId="0" fontId="36" fillId="0" borderId="1" xfId="15" applyFont="1" applyBorder="1" applyAlignment="1">
      <alignment vertical="center"/>
    </xf>
    <xf numFmtId="0" fontId="28" fillId="0" borderId="1" xfId="17" applyFont="1" applyBorder="1" applyAlignment="1">
      <alignment horizontal="center" vertical="center"/>
    </xf>
    <xf numFmtId="2" fontId="36" fillId="0" borderId="1" xfId="17" applyNumberFormat="1" applyFont="1" applyBorder="1" applyAlignment="1">
      <alignment vertical="center"/>
    </xf>
    <xf numFmtId="2" fontId="36" fillId="0" borderId="1" xfId="17" applyNumberFormat="1" applyFont="1" applyBorder="1" applyAlignment="1">
      <alignment vertical="center" wrapText="1"/>
    </xf>
    <xf numFmtId="0" fontId="33" fillId="0" borderId="1" xfId="12" applyFont="1" applyBorder="1" applyAlignment="1">
      <alignment horizontal="left" vertical="center" wrapText="1"/>
    </xf>
    <xf numFmtId="2" fontId="36" fillId="0" borderId="1" xfId="12" applyNumberFormat="1" applyFont="1" applyBorder="1" applyAlignment="1">
      <alignment horizontal="left" vertical="center" wrapText="1"/>
    </xf>
    <xf numFmtId="2" fontId="28" fillId="0" borderId="1" xfId="12" applyNumberFormat="1" applyFont="1" applyBorder="1" applyAlignment="1">
      <alignment horizontal="left" vertical="center" wrapText="1"/>
    </xf>
    <xf numFmtId="168" fontId="38" fillId="0" borderId="0" xfId="18" applyFont="1" applyFill="1" applyBorder="1" applyAlignment="1" applyProtection="1">
      <alignment horizontal="center" vertical="center" wrapText="1"/>
    </xf>
    <xf numFmtId="1" fontId="19" fillId="0" borderId="0" xfId="12" applyNumberFormat="1" applyFont="1" applyAlignment="1" applyProtection="1">
      <alignment horizontal="center" wrapText="1"/>
      <protection locked="0"/>
    </xf>
    <xf numFmtId="0" fontId="37" fillId="0" borderId="0" xfId="12" applyFont="1" applyProtection="1">
      <protection locked="0"/>
    </xf>
    <xf numFmtId="0" fontId="33" fillId="0" borderId="1" xfId="12" applyFont="1" applyBorder="1" applyAlignment="1">
      <alignment vertical="center" wrapText="1"/>
    </xf>
    <xf numFmtId="0" fontId="37" fillId="0" borderId="20" xfId="12" applyFont="1" applyBorder="1"/>
    <xf numFmtId="0" fontId="37" fillId="0" borderId="0" xfId="12" applyFont="1"/>
    <xf numFmtId="0" fontId="30" fillId="0" borderId="1" xfId="12" applyFont="1" applyBorder="1" applyAlignment="1">
      <alignment horizontal="right"/>
    </xf>
    <xf numFmtId="2" fontId="35" fillId="10" borderId="1" xfId="13" applyNumberFormat="1" applyFont="1" applyFill="1" applyBorder="1" applyAlignment="1">
      <alignment horizontal="right" vertical="center" wrapText="1"/>
    </xf>
    <xf numFmtId="165" fontId="12" fillId="6" borderId="39" xfId="6" applyNumberFormat="1" applyFont="1" applyFill="1" applyBorder="1" applyAlignment="1">
      <alignment horizontal="center" vertical="center"/>
    </xf>
    <xf numFmtId="0" fontId="39" fillId="0" borderId="13" xfId="5" applyFont="1" applyBorder="1" applyAlignment="1">
      <alignment horizontal="center"/>
    </xf>
    <xf numFmtId="0" fontId="39" fillId="0" borderId="5" xfId="5" applyFont="1" applyBorder="1" applyAlignment="1">
      <alignment horizontal="center"/>
    </xf>
    <xf numFmtId="0" fontId="39" fillId="7" borderId="43" xfId="5" applyFont="1" applyFill="1" applyBorder="1" applyAlignment="1">
      <alignment horizontal="center" vertical="center"/>
    </xf>
    <xf numFmtId="0" fontId="39" fillId="7" borderId="44" xfId="5" applyFont="1" applyFill="1" applyBorder="1" applyAlignment="1">
      <alignment horizontal="center" vertical="center"/>
    </xf>
    <xf numFmtId="0" fontId="39" fillId="7" borderId="45" xfId="5" applyFont="1" applyFill="1" applyBorder="1" applyAlignment="1">
      <alignment horizontal="center" vertical="center" wrapText="1"/>
    </xf>
    <xf numFmtId="0" fontId="39" fillId="8" borderId="1" xfId="5" applyFont="1" applyFill="1" applyBorder="1" applyAlignment="1">
      <alignment horizontal="left"/>
    </xf>
    <xf numFmtId="164" fontId="39" fillId="8" borderId="1" xfId="5" applyNumberFormat="1" applyFont="1" applyFill="1" applyBorder="1" applyAlignment="1">
      <alignment horizontal="center" vertical="center" wrapText="1"/>
    </xf>
    <xf numFmtId="0" fontId="40" fillId="0" borderId="0" xfId="5" applyFont="1"/>
    <xf numFmtId="0" fontId="40" fillId="0" borderId="0" xfId="5" applyFont="1" applyAlignment="1">
      <alignment vertical="center"/>
    </xf>
    <xf numFmtId="0" fontId="40" fillId="0" borderId="1" xfId="5" applyFont="1" applyBorder="1" applyAlignment="1">
      <alignment horizontal="center"/>
    </xf>
    <xf numFmtId="0" fontId="39" fillId="0" borderId="1" xfId="5" applyFont="1" applyBorder="1"/>
    <xf numFmtId="0" fontId="39" fillId="0" borderId="1" xfId="5" applyFont="1" applyBorder="1" applyAlignment="1">
      <alignment horizontal="center" wrapText="1"/>
    </xf>
    <xf numFmtId="0" fontId="40" fillId="0" borderId="1" xfId="5" applyFont="1" applyBorder="1" applyAlignment="1">
      <alignment horizontal="justify"/>
    </xf>
    <xf numFmtId="43" fontId="40" fillId="0" borderId="1" xfId="5" applyNumberFormat="1" applyFont="1" applyBorder="1" applyAlignment="1">
      <alignment vertical="center"/>
    </xf>
    <xf numFmtId="0" fontId="40" fillId="0" borderId="1" xfId="5" applyFont="1" applyBorder="1"/>
    <xf numFmtId="0" fontId="40" fillId="0" borderId="1" xfId="5" applyFont="1" applyBorder="1" applyAlignment="1">
      <alignment vertical="center"/>
    </xf>
    <xf numFmtId="0" fontId="40" fillId="0" borderId="1" xfId="5" applyFont="1" applyBorder="1" applyAlignment="1">
      <alignment horizontal="left"/>
    </xf>
    <xf numFmtId="0" fontId="39" fillId="8" borderId="1" xfId="5" applyFont="1" applyFill="1" applyBorder="1" applyAlignment="1">
      <alignment horizontal="center"/>
    </xf>
    <xf numFmtId="0" fontId="39" fillId="0" borderId="1" xfId="5" applyFont="1" applyBorder="1" applyAlignment="1">
      <alignment horizontal="center"/>
    </xf>
    <xf numFmtId="0" fontId="39" fillId="0" borderId="1" xfId="5" applyFont="1" applyBorder="1" applyAlignment="1">
      <alignment horizontal="left"/>
    </xf>
    <xf numFmtId="0" fontId="39" fillId="0" borderId="1" xfId="5" applyFont="1" applyBorder="1" applyAlignment="1">
      <alignment horizontal="center" vertical="top" wrapText="1"/>
    </xf>
    <xf numFmtId="9" fontId="39" fillId="0" borderId="1" xfId="5" applyNumberFormat="1" applyFont="1" applyBorder="1" applyAlignment="1">
      <alignment horizontal="center"/>
    </xf>
    <xf numFmtId="164" fontId="40" fillId="0" borderId="1" xfId="5" applyNumberFormat="1" applyFont="1" applyBorder="1" applyAlignment="1">
      <alignment horizontal="center" vertical="top" wrapText="1"/>
    </xf>
    <xf numFmtId="9" fontId="39" fillId="0" borderId="0" xfId="5" applyNumberFormat="1" applyFont="1" applyAlignment="1">
      <alignment horizontal="center"/>
    </xf>
    <xf numFmtId="0" fontId="39" fillId="0" borderId="0" xfId="5" applyFont="1" applyAlignment="1">
      <alignment horizontal="left"/>
    </xf>
    <xf numFmtId="164" fontId="40" fillId="0" borderId="0" xfId="5" applyNumberFormat="1" applyFont="1" applyAlignment="1">
      <alignment horizontal="center" vertical="top" wrapText="1"/>
    </xf>
    <xf numFmtId="0" fontId="40" fillId="0" borderId="0" xfId="5" applyFont="1" applyAlignment="1">
      <alignment horizontal="center"/>
    </xf>
    <xf numFmtId="0" fontId="40" fillId="0" borderId="0" xfId="5" applyFont="1" applyAlignment="1">
      <alignment horizontal="center" wrapText="1"/>
    </xf>
    <xf numFmtId="0" fontId="41" fillId="0" borderId="0" xfId="5" applyFont="1"/>
    <xf numFmtId="14" fontId="40" fillId="0" borderId="14" xfId="5" applyNumberFormat="1" applyFont="1" applyBorder="1" applyAlignment="1">
      <alignment horizontal="right" vertical="center"/>
    </xf>
    <xf numFmtId="164" fontId="40" fillId="0" borderId="0" xfId="5" applyNumberFormat="1" applyFont="1"/>
    <xf numFmtId="0" fontId="6" fillId="0" borderId="0" xfId="30" applyProtection="1">
      <protection locked="0"/>
    </xf>
    <xf numFmtId="0" fontId="43" fillId="4" borderId="1" xfId="30" applyFont="1" applyFill="1" applyBorder="1" applyAlignment="1" applyProtection="1">
      <alignment horizontal="center" vertical="center"/>
      <protection locked="0"/>
    </xf>
    <xf numFmtId="0" fontId="43" fillId="4" borderId="1" xfId="30" applyFont="1" applyFill="1" applyBorder="1" applyAlignment="1" applyProtection="1">
      <alignment horizontal="center" vertical="center" wrapText="1"/>
      <protection locked="0"/>
    </xf>
    <xf numFmtId="0" fontId="44" fillId="0" borderId="1" xfId="30" applyFont="1" applyBorder="1" applyAlignment="1">
      <alignment horizontal="center" vertical="center"/>
    </xf>
    <xf numFmtId="0" fontId="44" fillId="0" borderId="1" xfId="30" applyFont="1" applyBorder="1" applyAlignment="1">
      <alignment horizontal="center" vertical="top" wrapText="1"/>
    </xf>
    <xf numFmtId="0" fontId="44" fillId="0" borderId="1" xfId="30" applyFont="1" applyBorder="1" applyAlignment="1">
      <alignment horizontal="center" vertical="center" wrapText="1"/>
    </xf>
    <xf numFmtId="2" fontId="6" fillId="2" borderId="1" xfId="30" applyNumberFormat="1" applyFill="1" applyBorder="1" applyAlignment="1" applyProtection="1">
      <alignment horizontal="center" vertical="center"/>
      <protection locked="0"/>
    </xf>
    <xf numFmtId="2" fontId="6" fillId="0" borderId="0" xfId="30" applyNumberFormat="1" applyProtection="1">
      <protection locked="0"/>
    </xf>
    <xf numFmtId="0" fontId="45" fillId="0" borderId="1" xfId="30" applyFont="1" applyBorder="1" applyAlignment="1">
      <alignment horizontal="center" vertical="top"/>
    </xf>
    <xf numFmtId="0" fontId="45" fillId="0" borderId="1" xfId="30" applyFont="1" applyBorder="1" applyAlignment="1">
      <alignment horizontal="center" vertical="top" wrapText="1"/>
    </xf>
    <xf numFmtId="43" fontId="6" fillId="2" borderId="1" xfId="4" applyFont="1" applyFill="1" applyBorder="1" applyAlignment="1" applyProtection="1">
      <alignment horizontal="center" vertical="center"/>
      <protection locked="0"/>
    </xf>
    <xf numFmtId="0" fontId="44" fillId="0" borderId="1" xfId="30" applyFont="1" applyBorder="1" applyAlignment="1">
      <alignment horizontal="center" vertical="top"/>
    </xf>
    <xf numFmtId="0" fontId="44" fillId="2" borderId="1" xfId="30" applyFont="1" applyFill="1" applyBorder="1" applyAlignment="1">
      <alignment horizontal="center" vertical="top"/>
    </xf>
    <xf numFmtId="0" fontId="44" fillId="2" borderId="1" xfId="30" applyFont="1" applyFill="1" applyBorder="1" applyAlignment="1">
      <alignment horizontal="center" vertical="top" wrapText="1"/>
    </xf>
    <xf numFmtId="0" fontId="44" fillId="2" borderId="1" xfId="30" applyFont="1" applyFill="1" applyBorder="1" applyAlignment="1">
      <alignment horizontal="center" vertical="center"/>
    </xf>
    <xf numFmtId="0" fontId="46" fillId="2" borderId="1" xfId="30" applyFont="1" applyFill="1" applyBorder="1" applyAlignment="1" applyProtection="1">
      <alignment horizontal="center" vertical="center"/>
      <protection locked="0"/>
    </xf>
    <xf numFmtId="2" fontId="46" fillId="2" borderId="1" xfId="30" applyNumberFormat="1" applyFont="1" applyFill="1" applyBorder="1" applyAlignment="1" applyProtection="1">
      <alignment horizontal="center" vertical="center"/>
      <protection locked="0"/>
    </xf>
    <xf numFmtId="0" fontId="47" fillId="0" borderId="0" xfId="29" applyFont="1" applyAlignment="1">
      <alignment horizontal="left"/>
    </xf>
    <xf numFmtId="0" fontId="48" fillId="0" borderId="0" xfId="29" applyFont="1"/>
    <xf numFmtId="0" fontId="49" fillId="0" borderId="11" xfId="29" applyFont="1" applyBorder="1" applyAlignment="1">
      <alignment horizontal="center" vertical="center"/>
    </xf>
    <xf numFmtId="0" fontId="49" fillId="0" borderId="1" xfId="29" applyFont="1" applyBorder="1" applyAlignment="1">
      <alignment horizontal="center" vertical="center"/>
    </xf>
    <xf numFmtId="2" fontId="49" fillId="0" borderId="1" xfId="29" applyNumberFormat="1" applyFont="1" applyBorder="1" applyAlignment="1">
      <alignment horizontal="center" vertical="center"/>
    </xf>
    <xf numFmtId="0" fontId="50" fillId="0" borderId="1" xfId="29" applyFont="1" applyBorder="1" applyAlignment="1">
      <alignment horizontal="center" vertical="center"/>
    </xf>
    <xf numFmtId="4" fontId="49" fillId="0" borderId="1" xfId="29" applyNumberFormat="1" applyFont="1" applyBorder="1" applyAlignment="1">
      <alignment horizontal="center" vertical="center"/>
    </xf>
    <xf numFmtId="4" fontId="49" fillId="0" borderId="12" xfId="29" applyNumberFormat="1" applyFont="1" applyBorder="1" applyAlignment="1">
      <alignment horizontal="center" vertical="center"/>
    </xf>
    <xf numFmtId="0" fontId="48" fillId="0" borderId="0" xfId="29" applyFont="1" applyAlignment="1">
      <alignment horizontal="center" vertical="center"/>
    </xf>
    <xf numFmtId="0" fontId="10" fillId="0" borderId="11" xfId="29" applyFont="1" applyBorder="1" applyAlignment="1">
      <alignment horizontal="center" vertical="center" wrapText="1"/>
    </xf>
    <xf numFmtId="0" fontId="50" fillId="0" borderId="1" xfId="29" applyFont="1" applyBorder="1" applyAlignment="1">
      <alignment horizontal="left" vertical="top" wrapText="1"/>
    </xf>
    <xf numFmtId="4" fontId="10" fillId="0" borderId="1" xfId="29" applyNumberFormat="1" applyFont="1" applyBorder="1" applyAlignment="1">
      <alignment horizontal="center"/>
    </xf>
    <xf numFmtId="0" fontId="10" fillId="0" borderId="1" xfId="29" applyFont="1" applyBorder="1" applyAlignment="1">
      <alignment horizontal="center"/>
    </xf>
    <xf numFmtId="4" fontId="50" fillId="0" borderId="1" xfId="29" applyNumberFormat="1" applyFont="1" applyBorder="1" applyAlignment="1">
      <alignment horizontal="center" wrapText="1"/>
    </xf>
    <xf numFmtId="4" fontId="50" fillId="0" borderId="12" xfId="29" applyNumberFormat="1" applyFont="1" applyBorder="1" applyAlignment="1">
      <alignment horizontal="center" wrapText="1"/>
    </xf>
    <xf numFmtId="0" fontId="51" fillId="0" borderId="1" xfId="29" applyFont="1" applyBorder="1" applyAlignment="1">
      <alignment horizontal="left" vertical="top" wrapText="1"/>
    </xf>
    <xf numFmtId="0" fontId="10" fillId="0" borderId="1" xfId="29" applyFont="1" applyBorder="1" applyAlignment="1">
      <alignment horizontal="center" vertical="center"/>
    </xf>
    <xf numFmtId="4" fontId="10" fillId="0" borderId="48" xfId="29" applyNumberFormat="1" applyFont="1" applyBorder="1" applyAlignment="1">
      <alignment horizontal="center" vertical="center"/>
    </xf>
    <xf numFmtId="165" fontId="10" fillId="0" borderId="1" xfId="16" applyFont="1" applyFill="1" applyBorder="1" applyAlignment="1">
      <alignment horizontal="center" vertical="center" wrapText="1"/>
    </xf>
    <xf numFmtId="165" fontId="10" fillId="0" borderId="12" xfId="16" applyFont="1" applyFill="1" applyBorder="1" applyAlignment="1">
      <alignment horizontal="center" vertical="center" wrapText="1"/>
    </xf>
    <xf numFmtId="0" fontId="48" fillId="0" borderId="11" xfId="29" applyFont="1" applyBorder="1" applyAlignment="1">
      <alignment horizontal="center" vertical="center" wrapText="1"/>
    </xf>
    <xf numFmtId="0" fontId="51" fillId="0" borderId="1" xfId="29" applyFont="1" applyBorder="1" applyAlignment="1">
      <alignment horizontal="left" vertical="center" wrapText="1"/>
    </xf>
    <xf numFmtId="4" fontId="48" fillId="0" borderId="1" xfId="29" applyNumberFormat="1" applyFont="1" applyBorder="1" applyAlignment="1">
      <alignment horizontal="center"/>
    </xf>
    <xf numFmtId="0" fontId="48" fillId="0" borderId="1" xfId="29" applyFont="1" applyBorder="1" applyAlignment="1">
      <alignment horizontal="center" vertical="center"/>
    </xf>
    <xf numFmtId="4" fontId="48" fillId="0" borderId="49" xfId="29" applyNumberFormat="1" applyFont="1" applyBorder="1" applyAlignment="1">
      <alignment horizontal="center" vertical="center"/>
    </xf>
    <xf numFmtId="4" fontId="48" fillId="0" borderId="5" xfId="29" applyNumberFormat="1" applyFont="1" applyBorder="1" applyAlignment="1">
      <alignment horizontal="center" vertical="center"/>
    </xf>
    <xf numFmtId="4" fontId="48" fillId="0" borderId="1" xfId="29" applyNumberFormat="1" applyFont="1" applyBorder="1" applyAlignment="1">
      <alignment horizontal="center" vertical="center"/>
    </xf>
    <xf numFmtId="0" fontId="48" fillId="0" borderId="0" xfId="29" applyFont="1" applyAlignment="1">
      <alignment vertical="center"/>
    </xf>
    <xf numFmtId="0" fontId="0" fillId="0" borderId="1" xfId="0" applyBorder="1"/>
    <xf numFmtId="0" fontId="48" fillId="0" borderId="50" xfId="29" applyFont="1" applyBorder="1" applyAlignment="1">
      <alignment horizontal="center"/>
    </xf>
    <xf numFmtId="0" fontId="49" fillId="0" borderId="51" xfId="29" applyFont="1" applyBorder="1" applyAlignment="1">
      <alignment horizontal="left"/>
    </xf>
    <xf numFmtId="2" fontId="48" fillId="0" borderId="51" xfId="29" applyNumberFormat="1" applyFont="1" applyBorder="1" applyAlignment="1">
      <alignment horizontal="center"/>
    </xf>
    <xf numFmtId="0" fontId="10" fillId="0" borderId="51" xfId="29" applyFont="1" applyBorder="1" applyAlignment="1">
      <alignment horizontal="center"/>
    </xf>
    <xf numFmtId="0" fontId="48" fillId="0" borderId="51" xfId="29" applyFont="1" applyBorder="1" applyAlignment="1">
      <alignment horizontal="center"/>
    </xf>
    <xf numFmtId="165" fontId="31" fillId="0" borderId="51" xfId="16" applyFont="1" applyFill="1" applyBorder="1" applyAlignment="1">
      <alignment horizontal="center" vertical="center" wrapText="1"/>
    </xf>
    <xf numFmtId="165" fontId="31" fillId="0" borderId="52" xfId="16" applyFont="1" applyFill="1" applyBorder="1" applyAlignment="1">
      <alignment horizontal="center" vertical="center" wrapText="1"/>
    </xf>
    <xf numFmtId="0" fontId="48" fillId="0" borderId="0" xfId="29" applyFont="1" applyAlignment="1">
      <alignment horizontal="center"/>
    </xf>
    <xf numFmtId="0" fontId="48" fillId="0" borderId="0" xfId="29" applyFont="1" applyAlignment="1">
      <alignment horizontal="left"/>
    </xf>
    <xf numFmtId="2" fontId="48" fillId="0" borderId="0" xfId="29" applyNumberFormat="1" applyFont="1" applyAlignment="1">
      <alignment horizontal="center"/>
    </xf>
    <xf numFmtId="0" fontId="10" fillId="0" borderId="0" xfId="29" applyFont="1" applyAlignment="1">
      <alignment horizontal="center"/>
    </xf>
    <xf numFmtId="4" fontId="48" fillId="0" borderId="0" xfId="29" applyNumberFormat="1" applyFont="1" applyAlignment="1">
      <alignment horizontal="center"/>
    </xf>
    <xf numFmtId="49" fontId="31" fillId="14" borderId="17" xfId="29" applyNumberFormat="1" applyFont="1" applyFill="1" applyBorder="1" applyAlignment="1">
      <alignment horizontal="center" vertical="center" wrapText="1"/>
    </xf>
    <xf numFmtId="49" fontId="31" fillId="14" borderId="17" xfId="29" applyNumberFormat="1" applyFont="1" applyFill="1" applyBorder="1" applyAlignment="1" applyProtection="1">
      <alignment horizontal="center" vertical="center" wrapText="1"/>
      <protection locked="0"/>
    </xf>
    <xf numFmtId="1" fontId="10" fillId="0" borderId="53" xfId="29" applyNumberFormat="1" applyFont="1" applyBorder="1" applyAlignment="1">
      <alignment horizontal="center" vertical="center" wrapText="1"/>
    </xf>
    <xf numFmtId="0" fontId="10" fillId="0" borderId="53" xfId="29" applyFont="1" applyBorder="1" applyAlignment="1">
      <alignment horizontal="left" vertical="top" wrapText="1"/>
    </xf>
    <xf numFmtId="0" fontId="10" fillId="0" borderId="53" xfId="29" applyFont="1" applyBorder="1" applyAlignment="1">
      <alignment horizontal="center" vertical="center" wrapText="1"/>
    </xf>
    <xf numFmtId="0" fontId="10" fillId="0" borderId="53" xfId="29" applyFont="1" applyBorder="1" applyAlignment="1" applyProtection="1">
      <alignment horizontal="center" vertical="center" wrapText="1"/>
      <protection locked="0"/>
    </xf>
    <xf numFmtId="165" fontId="10" fillId="0" borderId="53" xfId="16" applyFont="1" applyBorder="1" applyAlignment="1">
      <alignment horizontal="center" vertical="center" wrapText="1"/>
    </xf>
    <xf numFmtId="165" fontId="19" fillId="0" borderId="53" xfId="16" applyFont="1" applyBorder="1" applyAlignment="1" applyProtection="1">
      <alignment horizontal="center" vertical="center" wrapText="1"/>
      <protection locked="0"/>
    </xf>
    <xf numFmtId="165" fontId="10" fillId="0" borderId="53" xfId="16" applyFont="1" applyBorder="1" applyAlignment="1">
      <alignment horizontal="left" vertical="center" wrapText="1"/>
    </xf>
    <xf numFmtId="1" fontId="54" fillId="0" borderId="54" xfId="29" applyNumberFormat="1" applyFont="1" applyBorder="1" applyAlignment="1" applyProtection="1">
      <alignment horizontal="center" vertical="center" wrapText="1"/>
      <protection locked="0"/>
    </xf>
    <xf numFmtId="0" fontId="10" fillId="0" borderId="53" xfId="29" applyFont="1" applyBorder="1" applyAlignment="1">
      <alignment horizontal="left" vertical="center" wrapText="1"/>
    </xf>
    <xf numFmtId="165" fontId="51" fillId="0" borderId="53" xfId="16" applyFont="1" applyBorder="1" applyAlignment="1">
      <alignment horizontal="center" vertical="center" wrapText="1"/>
    </xf>
    <xf numFmtId="0" fontId="10" fillId="0" borderId="53" xfId="31" applyFont="1" applyBorder="1" applyAlignment="1">
      <alignment horizontal="left" vertical="center" wrapText="1"/>
    </xf>
    <xf numFmtId="165" fontId="56" fillId="0" borderId="53" xfId="16" applyFont="1" applyBorder="1" applyAlignment="1" applyProtection="1">
      <alignment horizontal="center" vertical="center" wrapText="1"/>
      <protection locked="0"/>
    </xf>
    <xf numFmtId="165" fontId="10" fillId="0" borderId="53" xfId="16" applyFont="1" applyBorder="1" applyAlignment="1">
      <alignment horizontal="center" vertical="top"/>
    </xf>
    <xf numFmtId="0" fontId="10" fillId="0" borderId="55" xfId="29" applyFont="1" applyBorder="1" applyAlignment="1">
      <alignment horizontal="center" vertical="center" wrapText="1"/>
    </xf>
    <xf numFmtId="165" fontId="10" fillId="0" borderId="55" xfId="16" applyFont="1" applyBorder="1" applyAlignment="1">
      <alignment horizontal="left" vertical="center" wrapText="1"/>
    </xf>
    <xf numFmtId="165" fontId="10" fillId="0" borderId="55" xfId="16" applyFont="1" applyBorder="1" applyAlignment="1">
      <alignment horizontal="center" vertical="top"/>
    </xf>
    <xf numFmtId="165" fontId="19" fillId="0" borderId="55" xfId="16" applyFont="1" applyBorder="1" applyAlignment="1" applyProtection="1">
      <alignment horizontal="center" vertical="center" wrapText="1"/>
      <protection locked="0"/>
    </xf>
    <xf numFmtId="1" fontId="10" fillId="0" borderId="1" xfId="29" applyNumberFormat="1" applyFont="1" applyBorder="1" applyAlignment="1">
      <alignment horizontal="center" vertical="center" wrapText="1"/>
    </xf>
    <xf numFmtId="165" fontId="10" fillId="0" borderId="1" xfId="16" applyFont="1" applyBorder="1" applyAlignment="1">
      <alignment horizontal="left" vertical="top"/>
    </xf>
    <xf numFmtId="0" fontId="10" fillId="0" borderId="1" xfId="29" applyFont="1" applyBorder="1" applyAlignment="1">
      <alignment horizontal="center" vertical="center" wrapText="1"/>
    </xf>
    <xf numFmtId="1" fontId="54" fillId="0" borderId="1" xfId="29" applyNumberFormat="1" applyFont="1" applyBorder="1" applyAlignment="1" applyProtection="1">
      <alignment horizontal="center" vertical="center" wrapText="1"/>
      <protection locked="0"/>
    </xf>
    <xf numFmtId="165" fontId="10" fillId="0" borderId="1" xfId="16" applyFont="1" applyBorder="1" applyAlignment="1">
      <alignment horizontal="center" vertical="top"/>
    </xf>
    <xf numFmtId="165" fontId="10" fillId="0" borderId="1" xfId="16" applyFont="1" applyBorder="1" applyAlignment="1">
      <alignment horizontal="left" vertical="center" wrapText="1"/>
    </xf>
    <xf numFmtId="165" fontId="19" fillId="0" borderId="1" xfId="16" applyFont="1" applyBorder="1" applyAlignment="1" applyProtection="1">
      <alignment horizontal="center" vertical="center" wrapText="1"/>
      <protection locked="0"/>
    </xf>
    <xf numFmtId="165" fontId="31" fillId="13" borderId="1" xfId="16" applyFont="1" applyFill="1" applyBorder="1" applyAlignment="1">
      <alignment horizontal="left" vertical="center" wrapText="1"/>
    </xf>
    <xf numFmtId="165" fontId="31" fillId="13" borderId="1" xfId="16" applyFont="1" applyFill="1" applyBorder="1" applyAlignment="1">
      <alignment horizontal="center" vertical="center" wrapText="1"/>
    </xf>
    <xf numFmtId="0" fontId="48" fillId="0" borderId="1" xfId="29" applyFont="1" applyBorder="1" applyAlignment="1">
      <alignment horizontal="center" vertical="center" wrapText="1"/>
    </xf>
    <xf numFmtId="0" fontId="58" fillId="0" borderId="0" xfId="0" applyFont="1"/>
    <xf numFmtId="0" fontId="59" fillId="0" borderId="11" xfId="0" applyFont="1" applyBorder="1" applyAlignment="1">
      <alignment horizontal="center"/>
    </xf>
    <xf numFmtId="0" fontId="59" fillId="0" borderId="1" xfId="0" applyFont="1" applyBorder="1" applyAlignment="1">
      <alignment horizontal="center"/>
    </xf>
    <xf numFmtId="0" fontId="59" fillId="0" borderId="12" xfId="0" applyFont="1" applyBorder="1" applyAlignment="1">
      <alignment horizontal="center"/>
    </xf>
    <xf numFmtId="0" fontId="60" fillId="0" borderId="1" xfId="29" applyFont="1" applyBorder="1" applyAlignment="1">
      <alignment horizontal="center" vertical="center" wrapText="1"/>
    </xf>
    <xf numFmtId="0" fontId="61" fillId="0" borderId="1" xfId="29" applyFont="1" applyBorder="1" applyAlignment="1">
      <alignment horizontal="left" vertical="top" wrapText="1"/>
    </xf>
    <xf numFmtId="0" fontId="61" fillId="0" borderId="1" xfId="29" applyFont="1" applyBorder="1" applyAlignment="1">
      <alignment horizontal="center" vertical="center" wrapText="1"/>
    </xf>
    <xf numFmtId="166" fontId="61" fillId="0" borderId="1" xfId="29" applyNumberFormat="1" applyFont="1" applyBorder="1" applyAlignment="1">
      <alignment vertical="center" wrapText="1"/>
    </xf>
    <xf numFmtId="0" fontId="48" fillId="0" borderId="1" xfId="29" applyFont="1" applyBorder="1" applyAlignment="1">
      <alignment vertical="center"/>
    </xf>
    <xf numFmtId="0" fontId="48" fillId="0" borderId="1" xfId="29" applyFont="1" applyBorder="1"/>
    <xf numFmtId="0" fontId="48" fillId="0" borderId="1" xfId="29" applyFont="1" applyBorder="1" applyAlignment="1">
      <alignment wrapText="1"/>
    </xf>
    <xf numFmtId="0" fontId="0" fillId="0" borderId="1" xfId="0" applyBorder="1" applyAlignment="1">
      <alignment vertical="center"/>
    </xf>
    <xf numFmtId="2" fontId="62" fillId="0" borderId="1" xfId="13" applyNumberFormat="1" applyFont="1" applyBorder="1" applyAlignment="1">
      <alignment horizontal="center" vertical="center" wrapText="1"/>
    </xf>
    <xf numFmtId="168" fontId="62" fillId="0" borderId="1" xfId="13" applyNumberFormat="1" applyFont="1" applyBorder="1" applyAlignment="1">
      <alignment vertical="center" wrapText="1"/>
    </xf>
    <xf numFmtId="0" fontId="62" fillId="0" borderId="1" xfId="13" applyFont="1" applyBorder="1" applyAlignment="1">
      <alignment horizontal="right" vertical="center" wrapText="1"/>
    </xf>
    <xf numFmtId="0" fontId="63" fillId="0" borderId="0" xfId="0" applyFont="1"/>
    <xf numFmtId="0" fontId="63" fillId="0" borderId="0" xfId="0" applyFont="1" applyAlignment="1">
      <alignment horizontal="center" vertical="center"/>
    </xf>
    <xf numFmtId="0" fontId="63" fillId="0" borderId="0" xfId="0" applyFont="1" applyAlignment="1">
      <alignment vertical="center"/>
    </xf>
    <xf numFmtId="0" fontId="63" fillId="0" borderId="0" xfId="0" applyFont="1" applyAlignment="1">
      <alignment horizontal="center"/>
    </xf>
    <xf numFmtId="0" fontId="46" fillId="0" borderId="1" xfId="0" applyFont="1" applyBorder="1" applyAlignment="1">
      <alignment horizontal="center" vertical="center"/>
    </xf>
    <xf numFmtId="0" fontId="46" fillId="0" borderId="1" xfId="0" applyFont="1" applyBorder="1" applyAlignment="1">
      <alignment vertical="center"/>
    </xf>
    <xf numFmtId="0" fontId="46" fillId="0" borderId="1" xfId="0" quotePrefix="1" applyFont="1" applyBorder="1" applyAlignment="1">
      <alignment horizontal="center" vertical="center"/>
    </xf>
    <xf numFmtId="0" fontId="66" fillId="0" borderId="1" xfId="32" applyFont="1" applyBorder="1" applyAlignment="1">
      <alignment horizontal="center" vertical="center"/>
    </xf>
    <xf numFmtId="0" fontId="67" fillId="0" borderId="1" xfId="0" applyFont="1" applyBorder="1" applyAlignment="1">
      <alignment horizontal="justify" vertical="center"/>
    </xf>
    <xf numFmtId="169" fontId="68" fillId="0" borderId="1" xfId="32" applyNumberFormat="1" applyFont="1" applyBorder="1" applyAlignment="1">
      <alignment horizontal="center" vertical="center"/>
    </xf>
    <xf numFmtId="0" fontId="68" fillId="0" borderId="1" xfId="32" applyFont="1" applyBorder="1" applyAlignment="1">
      <alignment horizontal="center" vertical="center"/>
    </xf>
    <xf numFmtId="0" fontId="63" fillId="0" borderId="1" xfId="0" applyFont="1" applyBorder="1" applyAlignment="1">
      <alignment horizontal="center" vertical="center"/>
    </xf>
    <xf numFmtId="170" fontId="63" fillId="0" borderId="1" xfId="0" applyNumberFormat="1" applyFont="1" applyBorder="1" applyAlignment="1">
      <alignment horizontal="center" vertical="center"/>
    </xf>
    <xf numFmtId="171" fontId="63" fillId="0" borderId="1" xfId="4" applyNumberFormat="1" applyFont="1" applyFill="1" applyBorder="1" applyAlignment="1">
      <alignment horizontal="center" vertical="center"/>
    </xf>
    <xf numFmtId="168" fontId="63" fillId="0" borderId="1" xfId="0" applyNumberFormat="1" applyFont="1" applyBorder="1" applyAlignment="1">
      <alignment horizontal="center" vertical="center"/>
    </xf>
    <xf numFmtId="3" fontId="63" fillId="0" borderId="1" xfId="0" applyNumberFormat="1" applyFont="1" applyBorder="1" applyAlignment="1">
      <alignment horizontal="center" vertical="center"/>
    </xf>
    <xf numFmtId="0" fontId="63" fillId="0" borderId="1" xfId="0" applyFont="1" applyBorder="1" applyAlignment="1">
      <alignment horizontal="justify" vertical="center"/>
    </xf>
    <xf numFmtId="1" fontId="63" fillId="0" borderId="1" xfId="0" applyNumberFormat="1" applyFont="1" applyBorder="1" applyAlignment="1">
      <alignment horizontal="center" vertical="center"/>
    </xf>
    <xf numFmtId="168" fontId="63" fillId="0" borderId="1" xfId="33" applyFont="1" applyFill="1" applyBorder="1" applyAlignment="1">
      <alignment horizontal="center" vertical="center"/>
    </xf>
    <xf numFmtId="0" fontId="63" fillId="0" borderId="1" xfId="0" quotePrefix="1" applyFont="1" applyBorder="1" applyAlignment="1">
      <alignment horizontal="center" vertical="center"/>
    </xf>
    <xf numFmtId="0" fontId="46" fillId="0" borderId="1" xfId="0" applyFont="1" applyBorder="1" applyAlignment="1">
      <alignment horizontal="justify" vertical="center"/>
    </xf>
    <xf numFmtId="171" fontId="63" fillId="0" borderId="1" xfId="34" applyNumberFormat="1" applyFont="1" applyFill="1" applyBorder="1" applyAlignment="1">
      <alignment horizontal="center" vertical="center"/>
    </xf>
    <xf numFmtId="0" fontId="63" fillId="0" borderId="1" xfId="0" applyFont="1" applyBorder="1" applyAlignment="1">
      <alignment horizontal="justify" vertical="center" wrapText="1"/>
    </xf>
    <xf numFmtId="0" fontId="63" fillId="0" borderId="1" xfId="0" applyFont="1" applyBorder="1" applyAlignment="1">
      <alignment horizontal="center" vertical="center" wrapText="1"/>
    </xf>
    <xf numFmtId="169" fontId="63" fillId="0" borderId="1" xfId="32" applyNumberFormat="1" applyFont="1" applyBorder="1" applyAlignment="1">
      <alignment horizontal="center" vertical="center"/>
    </xf>
    <xf numFmtId="0" fontId="68" fillId="0" borderId="1" xfId="35" applyFont="1" applyBorder="1" applyAlignment="1">
      <alignment horizontal="justify" vertical="center"/>
    </xf>
    <xf numFmtId="0" fontId="63" fillId="0" borderId="1" xfId="35" applyFont="1" applyBorder="1" applyAlignment="1">
      <alignment horizontal="center" vertical="center"/>
    </xf>
    <xf numFmtId="0" fontId="63" fillId="0" borderId="1" xfId="35" applyFont="1" applyBorder="1" applyAlignment="1">
      <alignment horizontal="justify" vertical="center"/>
    </xf>
    <xf numFmtId="170" fontId="63" fillId="0" borderId="1" xfId="0" applyNumberFormat="1" applyFont="1" applyBorder="1" applyAlignment="1">
      <alignment horizontal="justify" vertical="center" wrapText="1"/>
    </xf>
    <xf numFmtId="1" fontId="63" fillId="0" borderId="1" xfId="0" quotePrefix="1" applyNumberFormat="1" applyFont="1" applyBorder="1" applyAlignment="1">
      <alignment horizontal="center" vertical="center"/>
    </xf>
    <xf numFmtId="171" fontId="63" fillId="0" borderId="1" xfId="33" applyNumberFormat="1" applyFont="1" applyFill="1" applyBorder="1" applyAlignment="1">
      <alignment horizontal="center" vertical="center"/>
    </xf>
    <xf numFmtId="170" fontId="63" fillId="0" borderId="1" xfId="0" applyNumberFormat="1" applyFont="1" applyBorder="1" applyAlignment="1">
      <alignment horizontal="justify" vertical="center"/>
    </xf>
    <xf numFmtId="168" fontId="63" fillId="0" borderId="1" xfId="33" applyFont="1" applyBorder="1" applyAlignment="1">
      <alignment horizontal="center" vertical="center"/>
    </xf>
    <xf numFmtId="0" fontId="63" fillId="0" borderId="1" xfId="0" applyFont="1" applyBorder="1" applyAlignment="1">
      <alignment horizontal="left" vertical="center" wrapText="1"/>
    </xf>
    <xf numFmtId="168" fontId="46" fillId="0" borderId="1" xfId="33" applyFont="1" applyFill="1" applyBorder="1" applyAlignment="1">
      <alignment horizontal="center" vertical="center"/>
    </xf>
    <xf numFmtId="0" fontId="70" fillId="0" borderId="1" xfId="0" applyFont="1" applyBorder="1" applyAlignment="1">
      <alignment horizontal="center" vertical="center"/>
    </xf>
    <xf numFmtId="0" fontId="71" fillId="0" borderId="1" xfId="0" applyFont="1" applyBorder="1" applyAlignment="1">
      <alignment horizontal="left" vertical="center"/>
    </xf>
    <xf numFmtId="168" fontId="46" fillId="0" borderId="1" xfId="0" applyNumberFormat="1" applyFont="1" applyBorder="1" applyAlignment="1">
      <alignment horizontal="center" vertical="center"/>
    </xf>
    <xf numFmtId="0" fontId="63" fillId="0" borderId="1" xfId="0" applyFont="1" applyBorder="1" applyAlignment="1">
      <alignment horizontal="center"/>
    </xf>
    <xf numFmtId="0" fontId="63" fillId="0" borderId="1" xfId="0" applyFont="1" applyBorder="1"/>
    <xf numFmtId="43" fontId="43" fillId="4" borderId="1" xfId="4" applyFont="1" applyFill="1" applyBorder="1" applyAlignment="1" applyProtection="1">
      <alignment horizontal="center" vertical="center" wrapText="1"/>
      <protection locked="0"/>
    </xf>
    <xf numFmtId="43" fontId="6" fillId="2" borderId="1" xfId="4" applyFont="1" applyFill="1" applyBorder="1" applyAlignment="1">
      <alignment horizontal="center" vertical="center"/>
    </xf>
    <xf numFmtId="43" fontId="46" fillId="2" borderId="1" xfId="4" applyFont="1" applyFill="1" applyBorder="1" applyAlignment="1">
      <alignment horizontal="center" vertical="center"/>
    </xf>
    <xf numFmtId="43" fontId="6" fillId="0" borderId="0" xfId="4" applyFont="1" applyProtection="1">
      <protection locked="0"/>
    </xf>
    <xf numFmtId="166" fontId="12" fillId="0" borderId="4" xfId="5" applyNumberFormat="1" applyFont="1" applyBorder="1" applyAlignment="1">
      <alignment horizontal="center" vertical="center" wrapText="1"/>
    </xf>
    <xf numFmtId="0" fontId="13" fillId="0" borderId="4" xfId="5" applyFont="1" applyBorder="1" applyAlignment="1">
      <alignment horizontal="justify" vertical="center" wrapText="1"/>
    </xf>
    <xf numFmtId="2" fontId="13" fillId="0" borderId="4" xfId="20" applyNumberFormat="1" applyFont="1" applyBorder="1" applyAlignment="1">
      <alignment horizontal="center" vertical="center"/>
    </xf>
    <xf numFmtId="164" fontId="16" fillId="0" borderId="1" xfId="6" applyNumberFormat="1" applyFont="1" applyFill="1" applyBorder="1" applyAlignment="1">
      <alignment horizontal="center" vertical="center" wrapText="1"/>
    </xf>
    <xf numFmtId="0" fontId="39" fillId="0" borderId="8" xfId="5" applyFont="1" applyBorder="1" applyAlignment="1">
      <alignment horizontal="center" vertical="center"/>
    </xf>
    <xf numFmtId="0" fontId="39" fillId="0" borderId="9" xfId="5" applyFont="1" applyBorder="1" applyAlignment="1">
      <alignment horizontal="center" vertical="center"/>
    </xf>
    <xf numFmtId="0" fontId="39" fillId="0" borderId="10" xfId="5" applyFont="1" applyBorder="1" applyAlignment="1">
      <alignment horizontal="center" vertical="center"/>
    </xf>
    <xf numFmtId="0" fontId="39" fillId="0" borderId="11" xfId="5" applyFont="1" applyBorder="1" applyAlignment="1">
      <alignment horizontal="center" vertical="center"/>
    </xf>
    <xf numFmtId="0" fontId="39" fillId="0" borderId="1" xfId="5" applyFont="1" applyBorder="1" applyAlignment="1">
      <alignment horizontal="center" vertical="center"/>
    </xf>
    <xf numFmtId="0" fontId="39" fillId="0" borderId="12" xfId="5" applyFont="1" applyBorder="1" applyAlignment="1">
      <alignment horizontal="center" vertical="center"/>
    </xf>
    <xf numFmtId="0" fontId="17" fillId="0" borderId="0" xfId="5" applyFont="1" applyAlignment="1">
      <alignment horizontal="center" vertical="center"/>
    </xf>
    <xf numFmtId="0" fontId="63" fillId="0" borderId="1" xfId="0" applyFont="1" applyBorder="1" applyAlignment="1">
      <alignment horizontal="left" vertical="center" wrapText="1"/>
    </xf>
    <xf numFmtId="0" fontId="63" fillId="0" borderId="1" xfId="0" applyFont="1" applyBorder="1" applyAlignment="1">
      <alignment horizontal="left" vertical="center"/>
    </xf>
    <xf numFmtId="0" fontId="46" fillId="0" borderId="1" xfId="0" applyFont="1" applyBorder="1" applyAlignment="1">
      <alignment horizontal="center" vertical="center" wrapText="1"/>
    </xf>
    <xf numFmtId="0" fontId="46" fillId="0" borderId="1" xfId="0" applyFont="1" applyBorder="1" applyAlignment="1">
      <alignment horizontal="center" vertical="center"/>
    </xf>
    <xf numFmtId="0" fontId="64" fillId="0" borderId="1" xfId="0" applyFont="1" applyBorder="1" applyAlignment="1">
      <alignment horizontal="center" vertical="center" wrapText="1"/>
    </xf>
    <xf numFmtId="0" fontId="64" fillId="0" borderId="1" xfId="0" applyFont="1" applyBorder="1" applyAlignment="1">
      <alignment horizontal="center" vertical="center"/>
    </xf>
    <xf numFmtId="0" fontId="63" fillId="0" borderId="1" xfId="0" quotePrefix="1" applyFont="1" applyBorder="1" applyAlignment="1">
      <alignment horizontal="justify" vertical="center"/>
    </xf>
    <xf numFmtId="0" fontId="63" fillId="0" borderId="1" xfId="0" applyFont="1" applyBorder="1" applyAlignment="1">
      <alignment horizontal="justify" vertical="center"/>
    </xf>
    <xf numFmtId="0" fontId="46" fillId="0" borderId="1" xfId="0" applyFont="1" applyBorder="1" applyAlignment="1">
      <alignment horizontal="right" vertical="center"/>
    </xf>
    <xf numFmtId="0" fontId="57" fillId="0" borderId="8"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10" xfId="0" applyFont="1" applyBorder="1" applyAlignment="1">
      <alignment horizontal="center" vertical="center" wrapText="1"/>
    </xf>
    <xf numFmtId="0" fontId="62" fillId="0" borderId="1" xfId="13" applyFont="1" applyBorder="1" applyAlignment="1">
      <alignment horizontal="right" vertical="center" wrapText="1"/>
    </xf>
    <xf numFmtId="0" fontId="42" fillId="12" borderId="19" xfId="29" applyFont="1" applyFill="1" applyBorder="1" applyAlignment="1">
      <alignment horizontal="center" vertical="top" wrapText="1"/>
    </xf>
    <xf numFmtId="0" fontId="42" fillId="12" borderId="46" xfId="29" applyFont="1" applyFill="1" applyBorder="1" applyAlignment="1">
      <alignment horizontal="center" vertical="top" wrapText="1"/>
    </xf>
    <xf numFmtId="0" fontId="42" fillId="12" borderId="47" xfId="29" applyFont="1" applyFill="1" applyBorder="1" applyAlignment="1">
      <alignment horizontal="center" vertical="top" wrapText="1"/>
    </xf>
    <xf numFmtId="0" fontId="46" fillId="2" borderId="1" xfId="30" applyFont="1" applyFill="1" applyBorder="1" applyAlignment="1" applyProtection="1">
      <alignment horizontal="center" vertical="center"/>
      <protection locked="0"/>
    </xf>
    <xf numFmtId="0" fontId="42" fillId="0" borderId="8" xfId="29" applyFont="1" applyBorder="1" applyAlignment="1">
      <alignment horizontal="center" vertical="top" wrapText="1"/>
    </xf>
    <xf numFmtId="0" fontId="42" fillId="0" borderId="9" xfId="29" applyFont="1" applyBorder="1" applyAlignment="1">
      <alignment horizontal="center" vertical="top" wrapText="1"/>
    </xf>
    <xf numFmtId="0" fontId="42" fillId="0" borderId="10" xfId="29" applyFont="1" applyBorder="1" applyAlignment="1">
      <alignment horizontal="center" vertical="top" wrapText="1"/>
    </xf>
    <xf numFmtId="0" fontId="52" fillId="0" borderId="1" xfId="29" applyFont="1" applyBorder="1" applyAlignment="1">
      <alignment horizontal="left" vertical="top" wrapText="1"/>
    </xf>
    <xf numFmtId="0" fontId="52" fillId="0" borderId="12" xfId="29" applyFont="1" applyBorder="1" applyAlignment="1">
      <alignment horizontal="left" vertical="top" wrapText="1"/>
    </xf>
    <xf numFmtId="0" fontId="47" fillId="12" borderId="19" xfId="29" applyFont="1" applyFill="1" applyBorder="1" applyAlignment="1">
      <alignment horizontal="center" vertical="top" wrapText="1"/>
    </xf>
    <xf numFmtId="0" fontId="31" fillId="13" borderId="1" xfId="29" applyFont="1" applyFill="1" applyBorder="1" applyAlignment="1">
      <alignment horizontal="center" vertical="center" wrapText="1"/>
    </xf>
    <xf numFmtId="0" fontId="21" fillId="0" borderId="21" xfId="10" applyFont="1" applyBorder="1" applyAlignment="1">
      <alignment horizontal="center" vertical="center" wrapText="1"/>
    </xf>
    <xf numFmtId="0" fontId="33" fillId="0" borderId="1" xfId="12" applyFont="1" applyBorder="1" applyAlignment="1"/>
    <xf numFmtId="0" fontId="35" fillId="10" borderId="1" xfId="13" applyFont="1" applyFill="1" applyBorder="1" applyAlignment="1">
      <alignment vertical="center" wrapText="1"/>
    </xf>
    <xf numFmtId="0" fontId="29" fillId="3" borderId="1" xfId="12" applyFont="1" applyFill="1" applyBorder="1" applyAlignment="1">
      <alignment vertical="center" wrapText="1"/>
    </xf>
    <xf numFmtId="43" fontId="30" fillId="0" borderId="0" xfId="12" applyNumberFormat="1" applyFont="1"/>
  </cellXfs>
  <cellStyles count="36">
    <cellStyle name="Comma" xfId="4" builtinId="3"/>
    <cellStyle name="Comma 10" xfId="33" xr:uid="{21829D4D-A2F2-4E1E-A068-CAA404C005E5}"/>
    <cellStyle name="Comma 10 2" xfId="34" xr:uid="{2062515E-3BE3-4656-9896-C400056D3714}"/>
    <cellStyle name="Comma 2" xfId="6" xr:uid="{00000000-0005-0000-0000-000001000000}"/>
    <cellStyle name="Comma 2 2" xfId="14" xr:uid="{00000000-0005-0000-0000-000002000000}"/>
    <cellStyle name="Comma 2 2 2" xfId="24" xr:uid="{00000000-0005-0000-0000-000003000000}"/>
    <cellStyle name="Comma 2 2 2 5" xfId="16" xr:uid="{00000000-0005-0000-0000-000004000000}"/>
    <cellStyle name="Comma 2 3" xfId="21" xr:uid="{00000000-0005-0000-0000-000005000000}"/>
    <cellStyle name="Comma 2 5" xfId="27" xr:uid="{00000000-0005-0000-0000-000006000000}"/>
    <cellStyle name="Comma 3" xfId="19" xr:uid="{00000000-0005-0000-0000-000007000000}"/>
    <cellStyle name="Comma 84" xfId="18" xr:uid="{00000000-0005-0000-0000-000008000000}"/>
    <cellStyle name="Comma 84 2" xfId="25" xr:uid="{00000000-0005-0000-0000-000009000000}"/>
    <cellStyle name="Excel Built-in Explanatory Text" xfId="3" xr:uid="{00000000-0005-0000-0000-00000A000000}"/>
    <cellStyle name="Excel Built-in Explanatory Text 2" xfId="9" xr:uid="{00000000-0005-0000-0000-00000B000000}"/>
    <cellStyle name="Explanatory Text" xfId="1" builtinId="53" customBuiltin="1"/>
    <cellStyle name="Normal" xfId="0" builtinId="0"/>
    <cellStyle name="Normal - Style1" xfId="30" xr:uid="{C83D3440-F852-4AD7-AD78-3AE228077011}"/>
    <cellStyle name="Normal 10 2" xfId="7" xr:uid="{00000000-0005-0000-0000-00000E000000}"/>
    <cellStyle name="Normal 11" xfId="29" xr:uid="{5259BE74-2B85-427B-B5B3-3A9E33DC12C7}"/>
    <cellStyle name="Normal 13" xfId="11" xr:uid="{00000000-0005-0000-0000-00000F000000}"/>
    <cellStyle name="Normal 14 2" xfId="8" xr:uid="{00000000-0005-0000-0000-000010000000}"/>
    <cellStyle name="Normal 14 2 2" xfId="22" xr:uid="{00000000-0005-0000-0000-000011000000}"/>
    <cellStyle name="Normal 15" xfId="2" xr:uid="{00000000-0005-0000-0000-000012000000}"/>
    <cellStyle name="Normal 2" xfId="5" xr:uid="{00000000-0005-0000-0000-000013000000}"/>
    <cellStyle name="Normal 2 1" xfId="13" xr:uid="{00000000-0005-0000-0000-000014000000}"/>
    <cellStyle name="Normal 2 2" xfId="17" xr:uid="{00000000-0005-0000-0000-000015000000}"/>
    <cellStyle name="Normal 2 3" xfId="20" xr:uid="{00000000-0005-0000-0000-000016000000}"/>
    <cellStyle name="Normal 2 3 2" xfId="28" xr:uid="{00000000-0005-0000-0000-000017000000}"/>
    <cellStyle name="Normal 2 4" xfId="26" xr:uid="{00000000-0005-0000-0000-000018000000}"/>
    <cellStyle name="Normal 3" xfId="12" xr:uid="{00000000-0005-0000-0000-000019000000}"/>
    <cellStyle name="Normal 3 2" xfId="23" xr:uid="{00000000-0005-0000-0000-00001A000000}"/>
    <cellStyle name="Normal 4" xfId="10" xr:uid="{00000000-0005-0000-0000-00001B000000}"/>
    <cellStyle name="Normal_costing sheet" xfId="15" xr:uid="{00000000-0005-0000-0000-00001C000000}"/>
    <cellStyle name="Normal_KFC MYSORE -FIRE SPRINKLER BOQ-22-06-08-R1" xfId="31" xr:uid="{6AD45E3F-E092-4A16-9ECD-EDD3088E99E6}"/>
    <cellStyle name="Normal_Sheet1" xfId="32" xr:uid="{1839A7FA-FED9-4E10-A9CF-5585AC1E808B}"/>
    <cellStyle name="Style 1" xfId="35" xr:uid="{50923B27-8960-4D57-B38A-8EA70E5074D6}"/>
  </cellStyles>
  <dxfs count="28">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99"/>
      <rgbColor rgb="FF808000"/>
      <rgbColor rgb="FF800080"/>
      <rgbColor rgb="FF0070C0"/>
      <rgbColor rgb="FFC0C0C0"/>
      <rgbColor rgb="FF808080"/>
      <rgbColor rgb="FF9999FF"/>
      <rgbColor rgb="FF993366"/>
      <rgbColor rgb="FFFFFFCC"/>
      <rgbColor rgb="FFCCFFFF"/>
      <rgbColor rgb="FF660066"/>
      <rgbColor rgb="FFF37B70"/>
      <rgbColor rgb="FF0066CC"/>
      <rgbColor rgb="FFD9D9D9"/>
      <rgbColor rgb="FF000066"/>
      <rgbColor rgb="FFFF00FF"/>
      <rgbColor rgb="FFFFFF00"/>
      <rgbColor rgb="FF00FFFF"/>
      <rgbColor rgb="FF800080"/>
      <rgbColor rgb="FF800000"/>
      <rgbColor rgb="FF0066FF"/>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952500</xdr:colOff>
      <xdr:row>17</xdr:row>
      <xdr:rowOff>0</xdr:rowOff>
    </xdr:from>
    <xdr:to>
      <xdr:col>1</xdr:col>
      <xdr:colOff>952500</xdr:colOff>
      <xdr:row>17</xdr:row>
      <xdr:rowOff>0</xdr:rowOff>
    </xdr:to>
    <xdr:sp macro="" textlink="">
      <xdr:nvSpPr>
        <xdr:cNvPr id="2" name="Line 545">
          <a:extLst>
            <a:ext uri="{FF2B5EF4-FFF2-40B4-BE49-F238E27FC236}">
              <a16:creationId xmlns:a16="http://schemas.microsoft.com/office/drawing/2014/main" id="{247B50D3-3F00-4E9C-B7F8-DD5E9450FD5D}"/>
            </a:ext>
          </a:extLst>
        </xdr:cNvPr>
        <xdr:cNvSpPr>
          <a:spLocks noChangeShapeType="1"/>
        </xdr:cNvSpPr>
      </xdr:nvSpPr>
      <xdr:spPr bwMode="auto">
        <a:xfrm>
          <a:off x="1571625" y="466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952500</xdr:colOff>
      <xdr:row>17</xdr:row>
      <xdr:rowOff>0</xdr:rowOff>
    </xdr:from>
    <xdr:to>
      <xdr:col>1</xdr:col>
      <xdr:colOff>952500</xdr:colOff>
      <xdr:row>17</xdr:row>
      <xdr:rowOff>0</xdr:rowOff>
    </xdr:to>
    <xdr:sp macro="" textlink="">
      <xdr:nvSpPr>
        <xdr:cNvPr id="3" name="Line 546">
          <a:extLst>
            <a:ext uri="{FF2B5EF4-FFF2-40B4-BE49-F238E27FC236}">
              <a16:creationId xmlns:a16="http://schemas.microsoft.com/office/drawing/2014/main" id="{86F7AB92-2692-4F50-9868-0052707FAD94}"/>
            </a:ext>
          </a:extLst>
        </xdr:cNvPr>
        <xdr:cNvSpPr>
          <a:spLocks noChangeShapeType="1"/>
        </xdr:cNvSpPr>
      </xdr:nvSpPr>
      <xdr:spPr bwMode="auto">
        <a:xfrm>
          <a:off x="1571625" y="466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952500</xdr:colOff>
      <xdr:row>22</xdr:row>
      <xdr:rowOff>0</xdr:rowOff>
    </xdr:from>
    <xdr:to>
      <xdr:col>1</xdr:col>
      <xdr:colOff>952500</xdr:colOff>
      <xdr:row>22</xdr:row>
      <xdr:rowOff>0</xdr:rowOff>
    </xdr:to>
    <xdr:sp macro="" textlink="">
      <xdr:nvSpPr>
        <xdr:cNvPr id="4" name="Line 547">
          <a:extLst>
            <a:ext uri="{FF2B5EF4-FFF2-40B4-BE49-F238E27FC236}">
              <a16:creationId xmlns:a16="http://schemas.microsoft.com/office/drawing/2014/main" id="{9FD6171C-CB59-4480-B4BB-63AE9094722B}"/>
            </a:ext>
          </a:extLst>
        </xdr:cNvPr>
        <xdr:cNvSpPr>
          <a:spLocks noChangeShapeType="1"/>
        </xdr:cNvSpPr>
      </xdr:nvSpPr>
      <xdr:spPr bwMode="auto">
        <a:xfrm>
          <a:off x="1571625"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952500</xdr:colOff>
      <xdr:row>22</xdr:row>
      <xdr:rowOff>0</xdr:rowOff>
    </xdr:from>
    <xdr:to>
      <xdr:col>1</xdr:col>
      <xdr:colOff>952500</xdr:colOff>
      <xdr:row>22</xdr:row>
      <xdr:rowOff>0</xdr:rowOff>
    </xdr:to>
    <xdr:sp macro="" textlink="">
      <xdr:nvSpPr>
        <xdr:cNvPr id="5" name="Line 548">
          <a:extLst>
            <a:ext uri="{FF2B5EF4-FFF2-40B4-BE49-F238E27FC236}">
              <a16:creationId xmlns:a16="http://schemas.microsoft.com/office/drawing/2014/main" id="{D9192D87-7FC6-4EF5-B612-220848217BDD}"/>
            </a:ext>
          </a:extLst>
        </xdr:cNvPr>
        <xdr:cNvSpPr>
          <a:spLocks noChangeShapeType="1"/>
        </xdr:cNvSpPr>
      </xdr:nvSpPr>
      <xdr:spPr bwMode="auto">
        <a:xfrm>
          <a:off x="1571625"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952500</xdr:colOff>
      <xdr:row>17</xdr:row>
      <xdr:rowOff>0</xdr:rowOff>
    </xdr:from>
    <xdr:to>
      <xdr:col>1</xdr:col>
      <xdr:colOff>952500</xdr:colOff>
      <xdr:row>17</xdr:row>
      <xdr:rowOff>0</xdr:rowOff>
    </xdr:to>
    <xdr:sp macro="" textlink="">
      <xdr:nvSpPr>
        <xdr:cNvPr id="6" name="Line 1843">
          <a:extLst>
            <a:ext uri="{FF2B5EF4-FFF2-40B4-BE49-F238E27FC236}">
              <a16:creationId xmlns:a16="http://schemas.microsoft.com/office/drawing/2014/main" id="{96D9D745-745D-4258-A6F2-C18DFF8F337B}"/>
            </a:ext>
          </a:extLst>
        </xdr:cNvPr>
        <xdr:cNvSpPr>
          <a:spLocks noChangeShapeType="1"/>
        </xdr:cNvSpPr>
      </xdr:nvSpPr>
      <xdr:spPr bwMode="auto">
        <a:xfrm>
          <a:off x="1571625" y="466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952500</xdr:colOff>
      <xdr:row>17</xdr:row>
      <xdr:rowOff>0</xdr:rowOff>
    </xdr:from>
    <xdr:to>
      <xdr:col>1</xdr:col>
      <xdr:colOff>952500</xdr:colOff>
      <xdr:row>17</xdr:row>
      <xdr:rowOff>0</xdr:rowOff>
    </xdr:to>
    <xdr:sp macro="" textlink="">
      <xdr:nvSpPr>
        <xdr:cNvPr id="7" name="Line 1844">
          <a:extLst>
            <a:ext uri="{FF2B5EF4-FFF2-40B4-BE49-F238E27FC236}">
              <a16:creationId xmlns:a16="http://schemas.microsoft.com/office/drawing/2014/main" id="{5DE11A64-01BA-4DD7-B886-083AAFD46C5D}"/>
            </a:ext>
          </a:extLst>
        </xdr:cNvPr>
        <xdr:cNvSpPr>
          <a:spLocks noChangeShapeType="1"/>
        </xdr:cNvSpPr>
      </xdr:nvSpPr>
      <xdr:spPr bwMode="auto">
        <a:xfrm>
          <a:off x="1571625" y="466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263596</xdr:colOff>
      <xdr:row>4</xdr:row>
      <xdr:rowOff>114300</xdr:rowOff>
    </xdr:from>
    <xdr:to>
      <xdr:col>6</xdr:col>
      <xdr:colOff>832856</xdr:colOff>
      <xdr:row>4</xdr:row>
      <xdr:rowOff>914400</xdr:rowOff>
    </xdr:to>
    <xdr:pic>
      <xdr:nvPicPr>
        <xdr:cNvPr id="2" name="Picture 1">
          <a:extLst>
            <a:ext uri="{FF2B5EF4-FFF2-40B4-BE49-F238E27FC236}">
              <a16:creationId xmlns:a16="http://schemas.microsoft.com/office/drawing/2014/main" id="{81F2FBB7-FF06-42EB-BF39-E9BD8267BE0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694" t="32478" r="40602" b="54466"/>
        <a:stretch/>
      </xdr:blipFill>
      <xdr:spPr>
        <a:xfrm>
          <a:off x="8058856" y="1143000"/>
          <a:ext cx="569260" cy="80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144202</xdr:colOff>
      <xdr:row>8</xdr:row>
      <xdr:rowOff>50226</xdr:rowOff>
    </xdr:from>
    <xdr:to>
      <xdr:col>2</xdr:col>
      <xdr:colOff>1292088</xdr:colOff>
      <xdr:row>8</xdr:row>
      <xdr:rowOff>624094</xdr:rowOff>
    </xdr:to>
    <xdr:pic>
      <xdr:nvPicPr>
        <xdr:cNvPr id="2" name="Graphics 1">
          <a:extLst>
            <a:ext uri="{FF2B5EF4-FFF2-40B4-BE49-F238E27FC236}">
              <a16:creationId xmlns:a16="http://schemas.microsoft.com/office/drawing/2014/main" id="{14EFC8C4-7BB2-45BC-AEF8-BC89DE6F8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1002" y="4378386"/>
          <a:ext cx="1147886" cy="5738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197456</xdr:colOff>
      <xdr:row>3</xdr:row>
      <xdr:rowOff>106433</xdr:rowOff>
    </xdr:from>
    <xdr:to>
      <xdr:col>2</xdr:col>
      <xdr:colOff>1267239</xdr:colOff>
      <xdr:row>3</xdr:row>
      <xdr:rowOff>889966</xdr:rowOff>
    </xdr:to>
    <xdr:pic>
      <xdr:nvPicPr>
        <xdr:cNvPr id="3" name="Graphics 2">
          <a:extLst>
            <a:ext uri="{FF2B5EF4-FFF2-40B4-BE49-F238E27FC236}">
              <a16:creationId xmlns:a16="http://schemas.microsoft.com/office/drawing/2014/main" id="{7CFB7FDF-FCA3-4FA9-A912-07DEDB56A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4256" y="1165613"/>
          <a:ext cx="1069783" cy="7835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149485</xdr:colOff>
      <xdr:row>5</xdr:row>
      <xdr:rowOff>273325</xdr:rowOff>
    </xdr:from>
    <xdr:to>
      <xdr:col>2</xdr:col>
      <xdr:colOff>1343503</xdr:colOff>
      <xdr:row>5</xdr:row>
      <xdr:rowOff>1179857</xdr:rowOff>
    </xdr:to>
    <xdr:pic>
      <xdr:nvPicPr>
        <xdr:cNvPr id="4" name="Graphics 3">
          <a:extLst>
            <a:ext uri="{FF2B5EF4-FFF2-40B4-BE49-F238E27FC236}">
              <a16:creationId xmlns:a16="http://schemas.microsoft.com/office/drawing/2014/main" id="{05AE062C-713C-4E5E-B1BD-A5090B0A0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6285" y="2765065"/>
          <a:ext cx="1194018" cy="906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139212</xdr:colOff>
      <xdr:row>10</xdr:row>
      <xdr:rowOff>202919</xdr:rowOff>
    </xdr:from>
    <xdr:to>
      <xdr:col>2</xdr:col>
      <xdr:colOff>1321549</xdr:colOff>
      <xdr:row>10</xdr:row>
      <xdr:rowOff>1025770</xdr:rowOff>
    </xdr:to>
    <xdr:pic>
      <xdr:nvPicPr>
        <xdr:cNvPr id="5" name="Graphics 4">
          <a:extLst>
            <a:ext uri="{FF2B5EF4-FFF2-40B4-BE49-F238E27FC236}">
              <a16:creationId xmlns:a16="http://schemas.microsoft.com/office/drawing/2014/main" id="{BD603DBD-30F2-4FFD-BD97-A77D9F21301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115" r="12102"/>
        <a:stretch/>
      </xdr:blipFill>
      <xdr:spPr bwMode="auto">
        <a:xfrm>
          <a:off x="5016012" y="5765519"/>
          <a:ext cx="1182337" cy="822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223631</xdr:colOff>
      <xdr:row>12</xdr:row>
      <xdr:rowOff>67063</xdr:rowOff>
    </xdr:from>
    <xdr:to>
      <xdr:col>2</xdr:col>
      <xdr:colOff>1284219</xdr:colOff>
      <xdr:row>12</xdr:row>
      <xdr:rowOff>683314</xdr:rowOff>
    </xdr:to>
    <xdr:pic>
      <xdr:nvPicPr>
        <xdr:cNvPr id="6" name="Graphics 6">
          <a:extLst>
            <a:ext uri="{FF2B5EF4-FFF2-40B4-BE49-F238E27FC236}">
              <a16:creationId xmlns:a16="http://schemas.microsoft.com/office/drawing/2014/main" id="{2C78D6BA-6B3B-46F1-87B1-58E30825322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00431" y="705460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206619</xdr:colOff>
      <xdr:row>17</xdr:row>
      <xdr:rowOff>95130</xdr:rowOff>
    </xdr:from>
    <xdr:to>
      <xdr:col>2</xdr:col>
      <xdr:colOff>784860</xdr:colOff>
      <xdr:row>19</xdr:row>
      <xdr:rowOff>49530</xdr:rowOff>
    </xdr:to>
    <xdr:pic>
      <xdr:nvPicPr>
        <xdr:cNvPr id="7" name="Graphics 7">
          <a:extLst>
            <a:ext uri="{FF2B5EF4-FFF2-40B4-BE49-F238E27FC236}">
              <a16:creationId xmlns:a16="http://schemas.microsoft.com/office/drawing/2014/main" id="{9962955B-0D2B-46FD-9FDA-DC6FD92DB868}"/>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490" t="-1" r="26390" b="-1380"/>
        <a:stretch/>
      </xdr:blipFill>
      <xdr:spPr bwMode="auto">
        <a:xfrm>
          <a:off x="5083419" y="9315330"/>
          <a:ext cx="578241" cy="487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94855</xdr:colOff>
      <xdr:row>18</xdr:row>
      <xdr:rowOff>289244</xdr:rowOff>
    </xdr:from>
    <xdr:to>
      <xdr:col>2</xdr:col>
      <xdr:colOff>845821</xdr:colOff>
      <xdr:row>20</xdr:row>
      <xdr:rowOff>53339</xdr:rowOff>
    </xdr:to>
    <xdr:pic>
      <xdr:nvPicPr>
        <xdr:cNvPr id="8" name="Graphics 5">
          <a:extLst>
            <a:ext uri="{FF2B5EF4-FFF2-40B4-BE49-F238E27FC236}">
              <a16:creationId xmlns:a16="http://schemas.microsoft.com/office/drawing/2014/main" id="{B9E0CD4C-65F9-4659-BAC5-3227503DE1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971655" y="9707564"/>
          <a:ext cx="750966" cy="60229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172831</xdr:colOff>
      <xdr:row>16</xdr:row>
      <xdr:rowOff>295663</xdr:rowOff>
    </xdr:from>
    <xdr:to>
      <xdr:col>2</xdr:col>
      <xdr:colOff>1233419</xdr:colOff>
      <xdr:row>16</xdr:row>
      <xdr:rowOff>911914</xdr:rowOff>
    </xdr:to>
    <xdr:pic>
      <xdr:nvPicPr>
        <xdr:cNvPr id="9" name="Graphics 6">
          <a:extLst>
            <a:ext uri="{FF2B5EF4-FFF2-40B4-BE49-F238E27FC236}">
              <a16:creationId xmlns:a16="http://schemas.microsoft.com/office/drawing/2014/main" id="{7BEE5360-52A4-4502-A2A8-9AA8963315C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9631" y="1000354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129539</xdr:colOff>
      <xdr:row>20</xdr:row>
      <xdr:rowOff>27901</xdr:rowOff>
    </xdr:from>
    <xdr:to>
      <xdr:col>2</xdr:col>
      <xdr:colOff>666288</xdr:colOff>
      <xdr:row>21</xdr:row>
      <xdr:rowOff>236220</xdr:rowOff>
    </xdr:to>
    <xdr:pic>
      <xdr:nvPicPr>
        <xdr:cNvPr id="10" name="Picture 9">
          <a:extLst>
            <a:ext uri="{FF2B5EF4-FFF2-40B4-BE49-F238E27FC236}">
              <a16:creationId xmlns:a16="http://schemas.microsoft.com/office/drawing/2014/main" id="{DD114EFD-A76E-4511-A647-86F5E6A4DB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06339" y="10284421"/>
          <a:ext cx="536749" cy="711239"/>
        </a:xfrm>
        <a:prstGeom prst="rect">
          <a:avLst/>
        </a:prstGeom>
      </xdr:spPr>
    </xdr:pic>
    <xdr:clientData/>
  </xdr:twoCellAnchor>
  <xdr:twoCellAnchor editAs="oneCell">
    <xdr:from>
      <xdr:col>1</xdr:col>
      <xdr:colOff>4232324</xdr:colOff>
      <xdr:row>20</xdr:row>
      <xdr:rowOff>29895</xdr:rowOff>
    </xdr:from>
    <xdr:to>
      <xdr:col>2</xdr:col>
      <xdr:colOff>834684</xdr:colOff>
      <xdr:row>22</xdr:row>
      <xdr:rowOff>205740</xdr:rowOff>
    </xdr:to>
    <xdr:pic>
      <xdr:nvPicPr>
        <xdr:cNvPr id="11" name="Picture 10">
          <a:extLst>
            <a:ext uri="{FF2B5EF4-FFF2-40B4-BE49-F238E27FC236}">
              <a16:creationId xmlns:a16="http://schemas.microsoft.com/office/drawing/2014/main" id="{69DE84D5-1884-4476-8A37-EF89473529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80964" y="10286415"/>
          <a:ext cx="930520" cy="1181685"/>
        </a:xfrm>
        <a:prstGeom prst="rect">
          <a:avLst/>
        </a:prstGeom>
      </xdr:spPr>
    </xdr:pic>
    <xdr:clientData/>
  </xdr:twoCellAnchor>
  <xdr:twoCellAnchor editAs="oneCell">
    <xdr:from>
      <xdr:col>2</xdr:col>
      <xdr:colOff>184052</xdr:colOff>
      <xdr:row>20</xdr:row>
      <xdr:rowOff>468897</xdr:rowOff>
    </xdr:from>
    <xdr:to>
      <xdr:col>2</xdr:col>
      <xdr:colOff>1004668</xdr:colOff>
      <xdr:row>23</xdr:row>
      <xdr:rowOff>15240</xdr:rowOff>
    </xdr:to>
    <xdr:pic>
      <xdr:nvPicPr>
        <xdr:cNvPr id="12" name="Picture 11">
          <a:extLst>
            <a:ext uri="{FF2B5EF4-FFF2-40B4-BE49-F238E27FC236}">
              <a16:creationId xmlns:a16="http://schemas.microsoft.com/office/drawing/2014/main" id="{23535DD8-97AC-40B4-9A7D-F60BDF2863D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737" r="14008" b="8711"/>
        <a:stretch/>
      </xdr:blipFill>
      <xdr:spPr>
        <a:xfrm>
          <a:off x="5060852" y="10725417"/>
          <a:ext cx="820616" cy="1055103"/>
        </a:xfrm>
        <a:prstGeom prst="rect">
          <a:avLst/>
        </a:prstGeom>
      </xdr:spPr>
    </xdr:pic>
    <xdr:clientData/>
  </xdr:twoCellAnchor>
  <xdr:twoCellAnchor>
    <xdr:from>
      <xdr:col>2</xdr:col>
      <xdr:colOff>172831</xdr:colOff>
      <xdr:row>14</xdr:row>
      <xdr:rowOff>295663</xdr:rowOff>
    </xdr:from>
    <xdr:to>
      <xdr:col>2</xdr:col>
      <xdr:colOff>1233419</xdr:colOff>
      <xdr:row>14</xdr:row>
      <xdr:rowOff>911914</xdr:rowOff>
    </xdr:to>
    <xdr:pic>
      <xdr:nvPicPr>
        <xdr:cNvPr id="13" name="Graphics 6">
          <a:extLst>
            <a:ext uri="{FF2B5EF4-FFF2-40B4-BE49-F238E27FC236}">
              <a16:creationId xmlns:a16="http://schemas.microsoft.com/office/drawing/2014/main" id="{09BF7D65-C5D4-47B8-9746-257C2070E49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9631" y="860908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26671</xdr:colOff>
      <xdr:row>22</xdr:row>
      <xdr:rowOff>194311</xdr:rowOff>
    </xdr:from>
    <xdr:to>
      <xdr:col>2</xdr:col>
      <xdr:colOff>1283971</xdr:colOff>
      <xdr:row>25</xdr:row>
      <xdr:rowOff>121921</xdr:rowOff>
    </xdr:to>
    <xdr:pic>
      <xdr:nvPicPr>
        <xdr:cNvPr id="14" name="Picture 13" descr="https://m.media-amazon.com/images/I/81odGvuXu1L._SL1500_.jpg">
          <a:extLst>
            <a:ext uri="{FF2B5EF4-FFF2-40B4-BE49-F238E27FC236}">
              <a16:creationId xmlns:a16="http://schemas.microsoft.com/office/drawing/2014/main" id="{24712E59-40E2-4F74-8ED6-7C764ECA7BA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03471" y="11456671"/>
          <a:ext cx="1257300" cy="826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B39"/>
  <sheetViews>
    <sheetView tabSelected="1" view="pageBreakPreview" topLeftCell="A20" zoomScale="85" zoomScaleNormal="85" zoomScaleSheetLayoutView="85" workbookViewId="0">
      <selection activeCell="D33" sqref="D33"/>
    </sheetView>
  </sheetViews>
  <sheetFormatPr defaultColWidth="8.7109375" defaultRowHeight="15.75"/>
  <cols>
    <col min="1" max="1" width="7.42578125" style="228" bestFit="1" customWidth="1"/>
    <col min="2" max="2" width="56.140625" style="209" customWidth="1"/>
    <col min="3" max="3" width="31" style="229" customWidth="1"/>
    <col min="4" max="4" width="9" style="209" customWidth="1"/>
    <col min="5" max="5" width="9.42578125" style="209" bestFit="1" customWidth="1"/>
    <col min="6" max="7" width="10.5703125" style="209" bestFit="1" customWidth="1"/>
    <col min="8" max="211" width="9" style="209" customWidth="1"/>
    <col min="212" max="212" width="7.28515625" style="209" customWidth="1"/>
    <col min="213" max="213" width="40.28515625" style="209" customWidth="1"/>
    <col min="214" max="214" width="10.42578125" style="209" customWidth="1"/>
    <col min="215" max="1016" width="10.28515625" style="209" customWidth="1"/>
    <col min="1017" max="16384" width="8.7109375" style="230"/>
  </cols>
  <sheetData>
    <row r="1" spans="1:3" s="209" customFormat="1" ht="24.95" customHeight="1">
      <c r="A1" s="383" t="s">
        <v>102</v>
      </c>
      <c r="B1" s="384"/>
      <c r="C1" s="385"/>
    </row>
    <row r="2" spans="1:3" s="209" customFormat="1" ht="18" customHeight="1">
      <c r="A2" s="386" t="s">
        <v>293</v>
      </c>
      <c r="B2" s="387"/>
      <c r="C2" s="388"/>
    </row>
    <row r="3" spans="1:3" s="209" customFormat="1" ht="15.95" customHeight="1" thickBot="1">
      <c r="A3" s="202"/>
      <c r="B3" s="203"/>
      <c r="C3" s="231">
        <f ca="1">TODAY()</f>
        <v>45303</v>
      </c>
    </row>
    <row r="4" spans="1:3" s="210" customFormat="1" ht="21.95" customHeight="1">
      <c r="A4" s="204" t="s">
        <v>0</v>
      </c>
      <c r="B4" s="205" t="s">
        <v>49</v>
      </c>
      <c r="C4" s="206" t="s">
        <v>329</v>
      </c>
    </row>
    <row r="5" spans="1:3" s="209" customFormat="1">
      <c r="A5" s="211"/>
      <c r="B5" s="212"/>
      <c r="C5" s="213"/>
    </row>
    <row r="6" spans="1:3" s="209" customFormat="1">
      <c r="A6" s="211">
        <v>1</v>
      </c>
      <c r="B6" s="214" t="s">
        <v>265</v>
      </c>
      <c r="C6" s="215">
        <f>'Civil BOQ'!G29</f>
        <v>91050</v>
      </c>
    </row>
    <row r="7" spans="1:3" s="209" customFormat="1">
      <c r="A7" s="211"/>
      <c r="B7" s="216"/>
      <c r="C7" s="217"/>
    </row>
    <row r="8" spans="1:3" s="209" customFormat="1">
      <c r="A8" s="211">
        <v>2</v>
      </c>
      <c r="B8" s="214" t="s">
        <v>6</v>
      </c>
      <c r="C8" s="215">
        <f>'Civil BOQ'!G42</f>
        <v>135200</v>
      </c>
    </row>
    <row r="9" spans="1:3" s="209" customFormat="1">
      <c r="A9" s="211"/>
      <c r="B9" s="218"/>
      <c r="C9" s="217"/>
    </row>
    <row r="10" spans="1:3" s="209" customFormat="1">
      <c r="A10" s="211">
        <v>3</v>
      </c>
      <c r="B10" s="214" t="s">
        <v>7</v>
      </c>
      <c r="C10" s="215">
        <f>'Civil BOQ'!G50</f>
        <v>18700</v>
      </c>
    </row>
    <row r="11" spans="1:3" s="209" customFormat="1">
      <c r="A11" s="211"/>
      <c r="B11" s="216"/>
      <c r="C11" s="217"/>
    </row>
    <row r="12" spans="1:3" s="209" customFormat="1">
      <c r="A12" s="211">
        <v>4</v>
      </c>
      <c r="B12" s="214" t="s">
        <v>8</v>
      </c>
      <c r="C12" s="215">
        <f>'Civil BOQ'!G60</f>
        <v>209050</v>
      </c>
    </row>
    <row r="13" spans="1:3" s="209" customFormat="1">
      <c r="A13" s="211"/>
      <c r="B13" s="216"/>
      <c r="C13" s="217"/>
    </row>
    <row r="14" spans="1:3" s="209" customFormat="1">
      <c r="A14" s="211">
        <v>5</v>
      </c>
      <c r="B14" s="214" t="s">
        <v>9</v>
      </c>
      <c r="C14" s="215">
        <f>'Civil BOQ'!G67</f>
        <v>29000</v>
      </c>
    </row>
    <row r="15" spans="1:3" s="209" customFormat="1">
      <c r="A15" s="211"/>
      <c r="B15" s="214"/>
      <c r="C15" s="217"/>
    </row>
    <row r="16" spans="1:3" s="209" customFormat="1">
      <c r="A16" s="211">
        <v>6</v>
      </c>
      <c r="B16" s="214" t="s">
        <v>47</v>
      </c>
      <c r="C16" s="215">
        <f>'Civil BOQ'!G75</f>
        <v>51200</v>
      </c>
    </row>
    <row r="17" spans="1:3" s="209" customFormat="1">
      <c r="A17" s="211"/>
      <c r="B17" s="214"/>
      <c r="C17" s="217"/>
    </row>
    <row r="18" spans="1:3" s="209" customFormat="1">
      <c r="A18" s="211">
        <v>7</v>
      </c>
      <c r="B18" s="214" t="s">
        <v>107</v>
      </c>
      <c r="C18" s="215">
        <f>'Civil BOQ'!G93</f>
        <v>373840</v>
      </c>
    </row>
    <row r="19" spans="1:3" s="209" customFormat="1">
      <c r="A19" s="211"/>
      <c r="B19" s="214"/>
      <c r="C19" s="217"/>
    </row>
    <row r="20" spans="1:3" s="209" customFormat="1">
      <c r="A20" s="211">
        <v>8</v>
      </c>
      <c r="B20" s="214" t="s">
        <v>285</v>
      </c>
      <c r="C20" s="215">
        <f>'Civil BOQ'!G91</f>
        <v>16000</v>
      </c>
    </row>
    <row r="21" spans="1:3" s="209" customFormat="1">
      <c r="A21" s="211"/>
      <c r="B21" s="214"/>
      <c r="C21" s="217"/>
    </row>
    <row r="22" spans="1:3" s="209" customFormat="1">
      <c r="A22" s="211">
        <v>9</v>
      </c>
      <c r="B22" s="214" t="s">
        <v>101</v>
      </c>
      <c r="C22" s="215">
        <f>Plumbing!G50</f>
        <v>56200</v>
      </c>
    </row>
    <row r="23" spans="1:3" s="209" customFormat="1">
      <c r="A23" s="211"/>
      <c r="B23" s="214"/>
      <c r="C23" s="217"/>
    </row>
    <row r="24" spans="1:3" s="209" customFormat="1">
      <c r="A24" s="211">
        <v>10</v>
      </c>
      <c r="B24" s="214" t="s">
        <v>325</v>
      </c>
      <c r="C24" s="215">
        <f>Electrical!F109</f>
        <v>247000</v>
      </c>
    </row>
    <row r="25" spans="1:3" s="209" customFormat="1">
      <c r="A25" s="211"/>
      <c r="B25" s="214"/>
      <c r="C25" s="217"/>
    </row>
    <row r="26" spans="1:3" s="209" customFormat="1">
      <c r="A26" s="211">
        <v>11</v>
      </c>
      <c r="B26" s="214" t="s">
        <v>326</v>
      </c>
      <c r="C26" s="215">
        <f>Light!F11</f>
        <v>94150</v>
      </c>
    </row>
    <row r="27" spans="1:3" s="209" customFormat="1">
      <c r="A27" s="211"/>
      <c r="B27" s="214"/>
      <c r="C27" s="217"/>
    </row>
    <row r="28" spans="1:3" s="209" customFormat="1">
      <c r="A28" s="211">
        <v>12</v>
      </c>
      <c r="B28" s="214" t="s">
        <v>327</v>
      </c>
      <c r="C28" s="215">
        <f>'CCTV &amp; Music'!H23</f>
        <v>59400</v>
      </c>
    </row>
    <row r="29" spans="1:3" s="209" customFormat="1">
      <c r="A29" s="211"/>
      <c r="B29" s="214"/>
      <c r="C29" s="217"/>
    </row>
    <row r="30" spans="1:3" s="209" customFormat="1">
      <c r="A30" s="211">
        <v>13</v>
      </c>
      <c r="B30" s="214" t="s">
        <v>328</v>
      </c>
      <c r="C30" s="215">
        <f>'Fire BOQ'!G27</f>
        <v>62250</v>
      </c>
    </row>
    <row r="31" spans="1:3" s="209" customFormat="1">
      <c r="A31" s="211"/>
      <c r="B31" s="214"/>
      <c r="C31" s="215"/>
    </row>
    <row r="32" spans="1:3" s="209" customFormat="1">
      <c r="A32" s="211">
        <v>14</v>
      </c>
      <c r="B32" s="214" t="s">
        <v>453</v>
      </c>
      <c r="C32" s="215">
        <f>Sprinkler!F48</f>
        <v>18575</v>
      </c>
    </row>
    <row r="33" spans="1:7" s="209" customFormat="1">
      <c r="A33" s="211"/>
      <c r="B33" s="214"/>
      <c r="C33" s="215"/>
    </row>
    <row r="34" spans="1:7" s="209" customFormat="1">
      <c r="A34" s="219"/>
      <c r="B34" s="207" t="s">
        <v>10</v>
      </c>
      <c r="C34" s="208">
        <f>SUM(C5:C33)</f>
        <v>1461615</v>
      </c>
      <c r="E34" s="209">
        <v>1461615</v>
      </c>
      <c r="F34" s="232"/>
      <c r="G34" s="232"/>
    </row>
    <row r="35" spans="1:7" s="209" customFormat="1">
      <c r="A35" s="220"/>
      <c r="B35" s="221"/>
      <c r="C35" s="222"/>
      <c r="E35" s="209">
        <v>263091</v>
      </c>
    </row>
    <row r="36" spans="1:7" s="209" customFormat="1">
      <c r="A36" s="223" t="s">
        <v>43</v>
      </c>
      <c r="B36" s="221" t="s">
        <v>44</v>
      </c>
      <c r="C36" s="224"/>
      <c r="E36" s="209">
        <v>1724706</v>
      </c>
    </row>
    <row r="37" spans="1:7" s="209" customFormat="1">
      <c r="A37" s="223"/>
      <c r="B37" s="221"/>
      <c r="C37" s="224"/>
    </row>
    <row r="38" spans="1:7" s="209" customFormat="1">
      <c r="A38" s="225"/>
      <c r="B38" s="226"/>
      <c r="C38" s="227"/>
    </row>
    <row r="39" spans="1:7" s="209" customFormat="1">
      <c r="A39" s="225"/>
      <c r="B39" s="226"/>
      <c r="C39" s="227"/>
    </row>
  </sheetData>
  <mergeCells count="2">
    <mergeCell ref="A1:C1"/>
    <mergeCell ref="A2:C2"/>
  </mergeCells>
  <pageMargins left="0.34" right="0.28000000000000003" top="0.75" bottom="0.75" header="0.3" footer="0.3"/>
  <pageSetup paperSize="9" scale="9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H93"/>
  <sheetViews>
    <sheetView view="pageBreakPreview" zoomScale="60" zoomScaleNormal="89" workbookViewId="0">
      <pane ySplit="4" topLeftCell="A82" activePane="bottomLeft" state="frozen"/>
      <selection activeCell="I15" sqref="I15"/>
      <selection pane="bottomLeft" activeCell="G97" sqref="G97"/>
    </sheetView>
  </sheetViews>
  <sheetFormatPr defaultColWidth="11.42578125" defaultRowHeight="14.25"/>
  <cols>
    <col min="1" max="1" width="8.140625" style="2" customWidth="1"/>
    <col min="2" max="2" width="18.5703125" style="42" customWidth="1"/>
    <col min="3" max="3" width="78.42578125" style="50" customWidth="1"/>
    <col min="4" max="4" width="6.85546875" style="4" bestFit="1" customWidth="1"/>
    <col min="5" max="5" width="11.28515625" style="61" bestFit="1" customWidth="1"/>
    <col min="6" max="6" width="11.42578125" style="4" bestFit="1" customWidth="1"/>
    <col min="7" max="7" width="16.85546875" style="4" bestFit="1" customWidth="1"/>
    <col min="8" max="8" width="24" style="4" customWidth="1"/>
    <col min="9" max="197" width="11.42578125" style="1"/>
    <col min="198" max="198" width="8.140625" style="1" customWidth="1"/>
    <col min="199" max="199" width="0" style="1" hidden="1" customWidth="1"/>
    <col min="200" max="200" width="59.5703125" style="1" customWidth="1"/>
    <col min="201" max="201" width="5.140625" style="1" bestFit="1" customWidth="1"/>
    <col min="202" max="202" width="9.42578125" style="1" customWidth="1"/>
    <col min="203" max="203" width="12.140625" style="1" customWidth="1"/>
    <col min="204" max="204" width="14.85546875" style="1" bestFit="1" customWidth="1"/>
    <col min="205" max="205" width="12" style="1" customWidth="1"/>
    <col min="206" max="206" width="14.85546875" style="1" bestFit="1" customWidth="1"/>
    <col min="207" max="207" width="12.42578125" style="1" customWidth="1"/>
    <col min="208" max="208" width="14.85546875" style="1" bestFit="1" customWidth="1"/>
    <col min="209" max="209" width="11.28515625" style="1" bestFit="1" customWidth="1"/>
    <col min="210" max="210" width="15" style="1" customWidth="1"/>
    <col min="211" max="211" width="10.28515625" style="1" customWidth="1"/>
    <col min="212" max="212" width="14.85546875" style="1" bestFit="1" customWidth="1"/>
    <col min="213" max="213" width="3.42578125" style="1" customWidth="1"/>
    <col min="214" max="453" width="11.42578125" style="1"/>
    <col min="454" max="454" width="8.140625" style="1" customWidth="1"/>
    <col min="455" max="455" width="0" style="1" hidden="1" customWidth="1"/>
    <col min="456" max="456" width="59.5703125" style="1" customWidth="1"/>
    <col min="457" max="457" width="5.140625" style="1" bestFit="1" customWidth="1"/>
    <col min="458" max="458" width="9.42578125" style="1" customWidth="1"/>
    <col min="459" max="459" width="12.140625" style="1" customWidth="1"/>
    <col min="460" max="460" width="14.85546875" style="1" bestFit="1" customWidth="1"/>
    <col min="461" max="461" width="12" style="1" customWidth="1"/>
    <col min="462" max="462" width="14.85546875" style="1" bestFit="1" customWidth="1"/>
    <col min="463" max="463" width="12.42578125" style="1" customWidth="1"/>
    <col min="464" max="464" width="14.85546875" style="1" bestFit="1" customWidth="1"/>
    <col min="465" max="465" width="11.28515625" style="1" bestFit="1" customWidth="1"/>
    <col min="466" max="466" width="15" style="1" customWidth="1"/>
    <col min="467" max="467" width="10.28515625" style="1" customWidth="1"/>
    <col min="468" max="468" width="14.85546875" style="1" bestFit="1" customWidth="1"/>
    <col min="469" max="469" width="3.42578125" style="1" customWidth="1"/>
    <col min="470" max="709" width="11.42578125" style="1"/>
    <col min="710" max="710" width="8.140625" style="1" customWidth="1"/>
    <col min="711" max="711" width="0" style="1" hidden="1" customWidth="1"/>
    <col min="712" max="712" width="59.5703125" style="1" customWidth="1"/>
    <col min="713" max="713" width="5.140625" style="1" bestFit="1" customWidth="1"/>
    <col min="714" max="714" width="9.42578125" style="1" customWidth="1"/>
    <col min="715" max="715" width="12.140625" style="1" customWidth="1"/>
    <col min="716" max="716" width="14.85546875" style="1" bestFit="1" customWidth="1"/>
    <col min="717" max="717" width="12" style="1" customWidth="1"/>
    <col min="718" max="718" width="14.85546875" style="1" bestFit="1" customWidth="1"/>
    <col min="719" max="719" width="12.42578125" style="1" customWidth="1"/>
    <col min="720" max="720" width="14.85546875" style="1" bestFit="1" customWidth="1"/>
    <col min="721" max="721" width="11.28515625" style="1" bestFit="1" customWidth="1"/>
    <col min="722" max="722" width="15" style="1" customWidth="1"/>
    <col min="723" max="723" width="10.28515625" style="1" customWidth="1"/>
    <col min="724" max="724" width="14.85546875" style="1" bestFit="1" customWidth="1"/>
    <col min="725" max="725" width="3.42578125" style="1" customWidth="1"/>
    <col min="726" max="965" width="11.42578125" style="1"/>
    <col min="966" max="966" width="8.140625" style="1" customWidth="1"/>
    <col min="967" max="967" width="0" style="1" hidden="1" customWidth="1"/>
    <col min="968" max="968" width="59.5703125" style="1" customWidth="1"/>
    <col min="969" max="969" width="5.140625" style="1" bestFit="1" customWidth="1"/>
    <col min="970" max="970" width="9.42578125" style="1" customWidth="1"/>
    <col min="971" max="971" width="12.140625" style="1" customWidth="1"/>
    <col min="972" max="972" width="14.85546875" style="1" bestFit="1" customWidth="1"/>
    <col min="973" max="973" width="12" style="1" customWidth="1"/>
    <col min="974" max="974" width="14.85546875" style="1" bestFit="1" customWidth="1"/>
    <col min="975" max="975" width="12.42578125" style="1" customWidth="1"/>
    <col min="976" max="976" width="14.85546875" style="1" bestFit="1" customWidth="1"/>
    <col min="977" max="977" width="11.28515625" style="1" bestFit="1" customWidth="1"/>
    <col min="978" max="978" width="15" style="1" customWidth="1"/>
    <col min="979" max="979" width="10.28515625" style="1" customWidth="1"/>
    <col min="980" max="980" width="14.85546875" style="1" bestFit="1" customWidth="1"/>
    <col min="981" max="981" width="3.42578125" style="1" customWidth="1"/>
    <col min="982" max="1221" width="11.42578125" style="1"/>
    <col min="1222" max="1222" width="8.140625" style="1" customWidth="1"/>
    <col min="1223" max="1223" width="0" style="1" hidden="1" customWidth="1"/>
    <col min="1224" max="1224" width="59.5703125" style="1" customWidth="1"/>
    <col min="1225" max="1225" width="5.140625" style="1" bestFit="1" customWidth="1"/>
    <col min="1226" max="1226" width="9.42578125" style="1" customWidth="1"/>
    <col min="1227" max="1227" width="12.140625" style="1" customWidth="1"/>
    <col min="1228" max="1228" width="14.85546875" style="1" bestFit="1" customWidth="1"/>
    <col min="1229" max="1229" width="12" style="1" customWidth="1"/>
    <col min="1230" max="1230" width="14.85546875" style="1" bestFit="1" customWidth="1"/>
    <col min="1231" max="1231" width="12.42578125" style="1" customWidth="1"/>
    <col min="1232" max="1232" width="14.85546875" style="1" bestFit="1" customWidth="1"/>
    <col min="1233" max="1233" width="11.28515625" style="1" bestFit="1" customWidth="1"/>
    <col min="1234" max="1234" width="15" style="1" customWidth="1"/>
    <col min="1235" max="1235" width="10.28515625" style="1" customWidth="1"/>
    <col min="1236" max="1236" width="14.85546875" style="1" bestFit="1" customWidth="1"/>
    <col min="1237" max="1237" width="3.42578125" style="1" customWidth="1"/>
    <col min="1238" max="1477" width="11.42578125" style="1"/>
    <col min="1478" max="1478" width="8.140625" style="1" customWidth="1"/>
    <col min="1479" max="1479" width="0" style="1" hidden="1" customWidth="1"/>
    <col min="1480" max="1480" width="59.5703125" style="1" customWidth="1"/>
    <col min="1481" max="1481" width="5.140625" style="1" bestFit="1" customWidth="1"/>
    <col min="1482" max="1482" width="9.42578125" style="1" customWidth="1"/>
    <col min="1483" max="1483" width="12.140625" style="1" customWidth="1"/>
    <col min="1484" max="1484" width="14.85546875" style="1" bestFit="1" customWidth="1"/>
    <col min="1485" max="1485" width="12" style="1" customWidth="1"/>
    <col min="1486" max="1486" width="14.85546875" style="1" bestFit="1" customWidth="1"/>
    <col min="1487" max="1487" width="12.42578125" style="1" customWidth="1"/>
    <col min="1488" max="1488" width="14.85546875" style="1" bestFit="1" customWidth="1"/>
    <col min="1489" max="1489" width="11.28515625" style="1" bestFit="1" customWidth="1"/>
    <col min="1490" max="1490" width="15" style="1" customWidth="1"/>
    <col min="1491" max="1491" width="10.28515625" style="1" customWidth="1"/>
    <col min="1492" max="1492" width="14.85546875" style="1" bestFit="1" customWidth="1"/>
    <col min="1493" max="1493" width="3.42578125" style="1" customWidth="1"/>
    <col min="1494" max="1733" width="11.42578125" style="1"/>
    <col min="1734" max="1734" width="8.140625" style="1" customWidth="1"/>
    <col min="1735" max="1735" width="0" style="1" hidden="1" customWidth="1"/>
    <col min="1736" max="1736" width="59.5703125" style="1" customWidth="1"/>
    <col min="1737" max="1737" width="5.140625" style="1" bestFit="1" customWidth="1"/>
    <col min="1738" max="1738" width="9.42578125" style="1" customWidth="1"/>
    <col min="1739" max="1739" width="12.140625" style="1" customWidth="1"/>
    <col min="1740" max="1740" width="14.85546875" style="1" bestFit="1" customWidth="1"/>
    <col min="1741" max="1741" width="12" style="1" customWidth="1"/>
    <col min="1742" max="1742" width="14.85546875" style="1" bestFit="1" customWidth="1"/>
    <col min="1743" max="1743" width="12.42578125" style="1" customWidth="1"/>
    <col min="1744" max="1744" width="14.85546875" style="1" bestFit="1" customWidth="1"/>
    <col min="1745" max="1745" width="11.28515625" style="1" bestFit="1" customWidth="1"/>
    <col min="1746" max="1746" width="15" style="1" customWidth="1"/>
    <col min="1747" max="1747" width="10.28515625" style="1" customWidth="1"/>
    <col min="1748" max="1748" width="14.85546875" style="1" bestFit="1" customWidth="1"/>
    <col min="1749" max="1749" width="3.42578125" style="1" customWidth="1"/>
    <col min="1750" max="1989" width="11.42578125" style="1"/>
    <col min="1990" max="1990" width="8.140625" style="1" customWidth="1"/>
    <col min="1991" max="1991" width="0" style="1" hidden="1" customWidth="1"/>
    <col min="1992" max="1992" width="59.5703125" style="1" customWidth="1"/>
    <col min="1993" max="1993" width="5.140625" style="1" bestFit="1" customWidth="1"/>
    <col min="1994" max="1994" width="9.42578125" style="1" customWidth="1"/>
    <col min="1995" max="1995" width="12.140625" style="1" customWidth="1"/>
    <col min="1996" max="1996" width="14.85546875" style="1" bestFit="1" customWidth="1"/>
    <col min="1997" max="1997" width="12" style="1" customWidth="1"/>
    <col min="1998" max="1998" width="14.85546875" style="1" bestFit="1" customWidth="1"/>
    <col min="1999" max="1999" width="12.42578125" style="1" customWidth="1"/>
    <col min="2000" max="2000" width="14.85546875" style="1" bestFit="1" customWidth="1"/>
    <col min="2001" max="2001" width="11.28515625" style="1" bestFit="1" customWidth="1"/>
    <col min="2002" max="2002" width="15" style="1" customWidth="1"/>
    <col min="2003" max="2003" width="10.28515625" style="1" customWidth="1"/>
    <col min="2004" max="2004" width="14.85546875" style="1" bestFit="1" customWidth="1"/>
    <col min="2005" max="2005" width="3.42578125" style="1" customWidth="1"/>
    <col min="2006" max="2245" width="11.42578125" style="1"/>
    <col min="2246" max="2246" width="8.140625" style="1" customWidth="1"/>
    <col min="2247" max="2247" width="0" style="1" hidden="1" customWidth="1"/>
    <col min="2248" max="2248" width="59.5703125" style="1" customWidth="1"/>
    <col min="2249" max="2249" width="5.140625" style="1" bestFit="1" customWidth="1"/>
    <col min="2250" max="2250" width="9.42578125" style="1" customWidth="1"/>
    <col min="2251" max="2251" width="12.140625" style="1" customWidth="1"/>
    <col min="2252" max="2252" width="14.85546875" style="1" bestFit="1" customWidth="1"/>
    <col min="2253" max="2253" width="12" style="1" customWidth="1"/>
    <col min="2254" max="2254" width="14.85546875" style="1" bestFit="1" customWidth="1"/>
    <col min="2255" max="2255" width="12.42578125" style="1" customWidth="1"/>
    <col min="2256" max="2256" width="14.85546875" style="1" bestFit="1" customWidth="1"/>
    <col min="2257" max="2257" width="11.28515625" style="1" bestFit="1" customWidth="1"/>
    <col min="2258" max="2258" width="15" style="1" customWidth="1"/>
    <col min="2259" max="2259" width="10.28515625" style="1" customWidth="1"/>
    <col min="2260" max="2260" width="14.85546875" style="1" bestFit="1" customWidth="1"/>
    <col min="2261" max="2261" width="3.42578125" style="1" customWidth="1"/>
    <col min="2262" max="2501" width="11.42578125" style="1"/>
    <col min="2502" max="2502" width="8.140625" style="1" customWidth="1"/>
    <col min="2503" max="2503" width="0" style="1" hidden="1" customWidth="1"/>
    <col min="2504" max="2504" width="59.5703125" style="1" customWidth="1"/>
    <col min="2505" max="2505" width="5.140625" style="1" bestFit="1" customWidth="1"/>
    <col min="2506" max="2506" width="9.42578125" style="1" customWidth="1"/>
    <col min="2507" max="2507" width="12.140625" style="1" customWidth="1"/>
    <col min="2508" max="2508" width="14.85546875" style="1" bestFit="1" customWidth="1"/>
    <col min="2509" max="2509" width="12" style="1" customWidth="1"/>
    <col min="2510" max="2510" width="14.85546875" style="1" bestFit="1" customWidth="1"/>
    <col min="2511" max="2511" width="12.42578125" style="1" customWidth="1"/>
    <col min="2512" max="2512" width="14.85546875" style="1" bestFit="1" customWidth="1"/>
    <col min="2513" max="2513" width="11.28515625" style="1" bestFit="1" customWidth="1"/>
    <col min="2514" max="2514" width="15" style="1" customWidth="1"/>
    <col min="2515" max="2515" width="10.28515625" style="1" customWidth="1"/>
    <col min="2516" max="2516" width="14.85546875" style="1" bestFit="1" customWidth="1"/>
    <col min="2517" max="2517" width="3.42578125" style="1" customWidth="1"/>
    <col min="2518" max="2757" width="11.42578125" style="1"/>
    <col min="2758" max="2758" width="8.140625" style="1" customWidth="1"/>
    <col min="2759" max="2759" width="0" style="1" hidden="1" customWidth="1"/>
    <col min="2760" max="2760" width="59.5703125" style="1" customWidth="1"/>
    <col min="2761" max="2761" width="5.140625" style="1" bestFit="1" customWidth="1"/>
    <col min="2762" max="2762" width="9.42578125" style="1" customWidth="1"/>
    <col min="2763" max="2763" width="12.140625" style="1" customWidth="1"/>
    <col min="2764" max="2764" width="14.85546875" style="1" bestFit="1" customWidth="1"/>
    <col min="2765" max="2765" width="12" style="1" customWidth="1"/>
    <col min="2766" max="2766" width="14.85546875" style="1" bestFit="1" customWidth="1"/>
    <col min="2767" max="2767" width="12.42578125" style="1" customWidth="1"/>
    <col min="2768" max="2768" width="14.85546875" style="1" bestFit="1" customWidth="1"/>
    <col min="2769" max="2769" width="11.28515625" style="1" bestFit="1" customWidth="1"/>
    <col min="2770" max="2770" width="15" style="1" customWidth="1"/>
    <col min="2771" max="2771" width="10.28515625" style="1" customWidth="1"/>
    <col min="2772" max="2772" width="14.85546875" style="1" bestFit="1" customWidth="1"/>
    <col min="2773" max="2773" width="3.42578125" style="1" customWidth="1"/>
    <col min="2774" max="3013" width="11.42578125" style="1"/>
    <col min="3014" max="3014" width="8.140625" style="1" customWidth="1"/>
    <col min="3015" max="3015" width="0" style="1" hidden="1" customWidth="1"/>
    <col min="3016" max="3016" width="59.5703125" style="1" customWidth="1"/>
    <col min="3017" max="3017" width="5.140625" style="1" bestFit="1" customWidth="1"/>
    <col min="3018" max="3018" width="9.42578125" style="1" customWidth="1"/>
    <col min="3019" max="3019" width="12.140625" style="1" customWidth="1"/>
    <col min="3020" max="3020" width="14.85546875" style="1" bestFit="1" customWidth="1"/>
    <col min="3021" max="3021" width="12" style="1" customWidth="1"/>
    <col min="3022" max="3022" width="14.85546875" style="1" bestFit="1" customWidth="1"/>
    <col min="3023" max="3023" width="12.42578125" style="1" customWidth="1"/>
    <col min="3024" max="3024" width="14.85546875" style="1" bestFit="1" customWidth="1"/>
    <col min="3025" max="3025" width="11.28515625" style="1" bestFit="1" customWidth="1"/>
    <col min="3026" max="3026" width="15" style="1" customWidth="1"/>
    <col min="3027" max="3027" width="10.28515625" style="1" customWidth="1"/>
    <col min="3028" max="3028" width="14.85546875" style="1" bestFit="1" customWidth="1"/>
    <col min="3029" max="3029" width="3.42578125" style="1" customWidth="1"/>
    <col min="3030" max="3269" width="11.42578125" style="1"/>
    <col min="3270" max="3270" width="8.140625" style="1" customWidth="1"/>
    <col min="3271" max="3271" width="0" style="1" hidden="1" customWidth="1"/>
    <col min="3272" max="3272" width="59.5703125" style="1" customWidth="1"/>
    <col min="3273" max="3273" width="5.140625" style="1" bestFit="1" customWidth="1"/>
    <col min="3274" max="3274" width="9.42578125" style="1" customWidth="1"/>
    <col min="3275" max="3275" width="12.140625" style="1" customWidth="1"/>
    <col min="3276" max="3276" width="14.85546875" style="1" bestFit="1" customWidth="1"/>
    <col min="3277" max="3277" width="12" style="1" customWidth="1"/>
    <col min="3278" max="3278" width="14.85546875" style="1" bestFit="1" customWidth="1"/>
    <col min="3279" max="3279" width="12.42578125" style="1" customWidth="1"/>
    <col min="3280" max="3280" width="14.85546875" style="1" bestFit="1" customWidth="1"/>
    <col min="3281" max="3281" width="11.28515625" style="1" bestFit="1" customWidth="1"/>
    <col min="3282" max="3282" width="15" style="1" customWidth="1"/>
    <col min="3283" max="3283" width="10.28515625" style="1" customWidth="1"/>
    <col min="3284" max="3284" width="14.85546875" style="1" bestFit="1" customWidth="1"/>
    <col min="3285" max="3285" width="3.42578125" style="1" customWidth="1"/>
    <col min="3286" max="3525" width="11.42578125" style="1"/>
    <col min="3526" max="3526" width="8.140625" style="1" customWidth="1"/>
    <col min="3527" max="3527" width="0" style="1" hidden="1" customWidth="1"/>
    <col min="3528" max="3528" width="59.5703125" style="1" customWidth="1"/>
    <col min="3529" max="3529" width="5.140625" style="1" bestFit="1" customWidth="1"/>
    <col min="3530" max="3530" width="9.42578125" style="1" customWidth="1"/>
    <col min="3531" max="3531" width="12.140625" style="1" customWidth="1"/>
    <col min="3532" max="3532" width="14.85546875" style="1" bestFit="1" customWidth="1"/>
    <col min="3533" max="3533" width="12" style="1" customWidth="1"/>
    <col min="3534" max="3534" width="14.85546875" style="1" bestFit="1" customWidth="1"/>
    <col min="3535" max="3535" width="12.42578125" style="1" customWidth="1"/>
    <col min="3536" max="3536" width="14.85546875" style="1" bestFit="1" customWidth="1"/>
    <col min="3537" max="3537" width="11.28515625" style="1" bestFit="1" customWidth="1"/>
    <col min="3538" max="3538" width="15" style="1" customWidth="1"/>
    <col min="3539" max="3539" width="10.28515625" style="1" customWidth="1"/>
    <col min="3540" max="3540" width="14.85546875" style="1" bestFit="1" customWidth="1"/>
    <col min="3541" max="3541" width="3.42578125" style="1" customWidth="1"/>
    <col min="3542" max="3781" width="11.42578125" style="1"/>
    <col min="3782" max="3782" width="8.140625" style="1" customWidth="1"/>
    <col min="3783" max="3783" width="0" style="1" hidden="1" customWidth="1"/>
    <col min="3784" max="3784" width="59.5703125" style="1" customWidth="1"/>
    <col min="3785" max="3785" width="5.140625" style="1" bestFit="1" customWidth="1"/>
    <col min="3786" max="3786" width="9.42578125" style="1" customWidth="1"/>
    <col min="3787" max="3787" width="12.140625" style="1" customWidth="1"/>
    <col min="3788" max="3788" width="14.85546875" style="1" bestFit="1" customWidth="1"/>
    <col min="3789" max="3789" width="12" style="1" customWidth="1"/>
    <col min="3790" max="3790" width="14.85546875" style="1" bestFit="1" customWidth="1"/>
    <col min="3791" max="3791" width="12.42578125" style="1" customWidth="1"/>
    <col min="3792" max="3792" width="14.85546875" style="1" bestFit="1" customWidth="1"/>
    <col min="3793" max="3793" width="11.28515625" style="1" bestFit="1" customWidth="1"/>
    <col min="3794" max="3794" width="15" style="1" customWidth="1"/>
    <col min="3795" max="3795" width="10.28515625" style="1" customWidth="1"/>
    <col min="3796" max="3796" width="14.85546875" style="1" bestFit="1" customWidth="1"/>
    <col min="3797" max="3797" width="3.42578125" style="1" customWidth="1"/>
    <col min="3798" max="4037" width="11.42578125" style="1"/>
    <col min="4038" max="4038" width="8.140625" style="1" customWidth="1"/>
    <col min="4039" max="4039" width="0" style="1" hidden="1" customWidth="1"/>
    <col min="4040" max="4040" width="59.5703125" style="1" customWidth="1"/>
    <col min="4041" max="4041" width="5.140625" style="1" bestFit="1" customWidth="1"/>
    <col min="4042" max="4042" width="9.42578125" style="1" customWidth="1"/>
    <col min="4043" max="4043" width="12.140625" style="1" customWidth="1"/>
    <col min="4044" max="4044" width="14.85546875" style="1" bestFit="1" customWidth="1"/>
    <col min="4045" max="4045" width="12" style="1" customWidth="1"/>
    <col min="4046" max="4046" width="14.85546875" style="1" bestFit="1" customWidth="1"/>
    <col min="4047" max="4047" width="12.42578125" style="1" customWidth="1"/>
    <col min="4048" max="4048" width="14.85546875" style="1" bestFit="1" customWidth="1"/>
    <col min="4049" max="4049" width="11.28515625" style="1" bestFit="1" customWidth="1"/>
    <col min="4050" max="4050" width="15" style="1" customWidth="1"/>
    <col min="4051" max="4051" width="10.28515625" style="1" customWidth="1"/>
    <col min="4052" max="4052" width="14.85546875" style="1" bestFit="1" customWidth="1"/>
    <col min="4053" max="4053" width="3.42578125" style="1" customWidth="1"/>
    <col min="4054" max="4293" width="11.42578125" style="1"/>
    <col min="4294" max="4294" width="8.140625" style="1" customWidth="1"/>
    <col min="4295" max="4295" width="0" style="1" hidden="1" customWidth="1"/>
    <col min="4296" max="4296" width="59.5703125" style="1" customWidth="1"/>
    <col min="4297" max="4297" width="5.140625" style="1" bestFit="1" customWidth="1"/>
    <col min="4298" max="4298" width="9.42578125" style="1" customWidth="1"/>
    <col min="4299" max="4299" width="12.140625" style="1" customWidth="1"/>
    <col min="4300" max="4300" width="14.85546875" style="1" bestFit="1" customWidth="1"/>
    <col min="4301" max="4301" width="12" style="1" customWidth="1"/>
    <col min="4302" max="4302" width="14.85546875" style="1" bestFit="1" customWidth="1"/>
    <col min="4303" max="4303" width="12.42578125" style="1" customWidth="1"/>
    <col min="4304" max="4304" width="14.85546875" style="1" bestFit="1" customWidth="1"/>
    <col min="4305" max="4305" width="11.28515625" style="1" bestFit="1" customWidth="1"/>
    <col min="4306" max="4306" width="15" style="1" customWidth="1"/>
    <col min="4307" max="4307" width="10.28515625" style="1" customWidth="1"/>
    <col min="4308" max="4308" width="14.85546875" style="1" bestFit="1" customWidth="1"/>
    <col min="4309" max="4309" width="3.42578125" style="1" customWidth="1"/>
    <col min="4310" max="4549" width="11.42578125" style="1"/>
    <col min="4550" max="4550" width="8.140625" style="1" customWidth="1"/>
    <col min="4551" max="4551" width="0" style="1" hidden="1" customWidth="1"/>
    <col min="4552" max="4552" width="59.5703125" style="1" customWidth="1"/>
    <col min="4553" max="4553" width="5.140625" style="1" bestFit="1" customWidth="1"/>
    <col min="4554" max="4554" width="9.42578125" style="1" customWidth="1"/>
    <col min="4555" max="4555" width="12.140625" style="1" customWidth="1"/>
    <col min="4556" max="4556" width="14.85546875" style="1" bestFit="1" customWidth="1"/>
    <col min="4557" max="4557" width="12" style="1" customWidth="1"/>
    <col min="4558" max="4558" width="14.85546875" style="1" bestFit="1" customWidth="1"/>
    <col min="4559" max="4559" width="12.42578125" style="1" customWidth="1"/>
    <col min="4560" max="4560" width="14.85546875" style="1" bestFit="1" customWidth="1"/>
    <col min="4561" max="4561" width="11.28515625" style="1" bestFit="1" customWidth="1"/>
    <col min="4562" max="4562" width="15" style="1" customWidth="1"/>
    <col min="4563" max="4563" width="10.28515625" style="1" customWidth="1"/>
    <col min="4564" max="4564" width="14.85546875" style="1" bestFit="1" customWidth="1"/>
    <col min="4565" max="4565" width="3.42578125" style="1" customWidth="1"/>
    <col min="4566" max="4805" width="11.42578125" style="1"/>
    <col min="4806" max="4806" width="8.140625" style="1" customWidth="1"/>
    <col min="4807" max="4807" width="0" style="1" hidden="1" customWidth="1"/>
    <col min="4808" max="4808" width="59.5703125" style="1" customWidth="1"/>
    <col min="4809" max="4809" width="5.140625" style="1" bestFit="1" customWidth="1"/>
    <col min="4810" max="4810" width="9.42578125" style="1" customWidth="1"/>
    <col min="4811" max="4811" width="12.140625" style="1" customWidth="1"/>
    <col min="4812" max="4812" width="14.85546875" style="1" bestFit="1" customWidth="1"/>
    <col min="4813" max="4813" width="12" style="1" customWidth="1"/>
    <col min="4814" max="4814" width="14.85546875" style="1" bestFit="1" customWidth="1"/>
    <col min="4815" max="4815" width="12.42578125" style="1" customWidth="1"/>
    <col min="4816" max="4816" width="14.85546875" style="1" bestFit="1" customWidth="1"/>
    <col min="4817" max="4817" width="11.28515625" style="1" bestFit="1" customWidth="1"/>
    <col min="4818" max="4818" width="15" style="1" customWidth="1"/>
    <col min="4819" max="4819" width="10.28515625" style="1" customWidth="1"/>
    <col min="4820" max="4820" width="14.85546875" style="1" bestFit="1" customWidth="1"/>
    <col min="4821" max="4821" width="3.42578125" style="1" customWidth="1"/>
    <col min="4822" max="5061" width="11.42578125" style="1"/>
    <col min="5062" max="5062" width="8.140625" style="1" customWidth="1"/>
    <col min="5063" max="5063" width="0" style="1" hidden="1" customWidth="1"/>
    <col min="5064" max="5064" width="59.5703125" style="1" customWidth="1"/>
    <col min="5065" max="5065" width="5.140625" style="1" bestFit="1" customWidth="1"/>
    <col min="5066" max="5066" width="9.42578125" style="1" customWidth="1"/>
    <col min="5067" max="5067" width="12.140625" style="1" customWidth="1"/>
    <col min="5068" max="5068" width="14.85546875" style="1" bestFit="1" customWidth="1"/>
    <col min="5069" max="5069" width="12" style="1" customWidth="1"/>
    <col min="5070" max="5070" width="14.85546875" style="1" bestFit="1" customWidth="1"/>
    <col min="5071" max="5071" width="12.42578125" style="1" customWidth="1"/>
    <col min="5072" max="5072" width="14.85546875" style="1" bestFit="1" customWidth="1"/>
    <col min="5073" max="5073" width="11.28515625" style="1" bestFit="1" customWidth="1"/>
    <col min="5074" max="5074" width="15" style="1" customWidth="1"/>
    <col min="5075" max="5075" width="10.28515625" style="1" customWidth="1"/>
    <col min="5076" max="5076" width="14.85546875" style="1" bestFit="1" customWidth="1"/>
    <col min="5077" max="5077" width="3.42578125" style="1" customWidth="1"/>
    <col min="5078" max="5317" width="11.42578125" style="1"/>
    <col min="5318" max="5318" width="8.140625" style="1" customWidth="1"/>
    <col min="5319" max="5319" width="0" style="1" hidden="1" customWidth="1"/>
    <col min="5320" max="5320" width="59.5703125" style="1" customWidth="1"/>
    <col min="5321" max="5321" width="5.140625" style="1" bestFit="1" customWidth="1"/>
    <col min="5322" max="5322" width="9.42578125" style="1" customWidth="1"/>
    <col min="5323" max="5323" width="12.140625" style="1" customWidth="1"/>
    <col min="5324" max="5324" width="14.85546875" style="1" bestFit="1" customWidth="1"/>
    <col min="5325" max="5325" width="12" style="1" customWidth="1"/>
    <col min="5326" max="5326" width="14.85546875" style="1" bestFit="1" customWidth="1"/>
    <col min="5327" max="5327" width="12.42578125" style="1" customWidth="1"/>
    <col min="5328" max="5328" width="14.85546875" style="1" bestFit="1" customWidth="1"/>
    <col min="5329" max="5329" width="11.28515625" style="1" bestFit="1" customWidth="1"/>
    <col min="5330" max="5330" width="15" style="1" customWidth="1"/>
    <col min="5331" max="5331" width="10.28515625" style="1" customWidth="1"/>
    <col min="5332" max="5332" width="14.85546875" style="1" bestFit="1" customWidth="1"/>
    <col min="5333" max="5333" width="3.42578125" style="1" customWidth="1"/>
    <col min="5334" max="5573" width="11.42578125" style="1"/>
    <col min="5574" max="5574" width="8.140625" style="1" customWidth="1"/>
    <col min="5575" max="5575" width="0" style="1" hidden="1" customWidth="1"/>
    <col min="5576" max="5576" width="59.5703125" style="1" customWidth="1"/>
    <col min="5577" max="5577" width="5.140625" style="1" bestFit="1" customWidth="1"/>
    <col min="5578" max="5578" width="9.42578125" style="1" customWidth="1"/>
    <col min="5579" max="5579" width="12.140625" style="1" customWidth="1"/>
    <col min="5580" max="5580" width="14.85546875" style="1" bestFit="1" customWidth="1"/>
    <col min="5581" max="5581" width="12" style="1" customWidth="1"/>
    <col min="5582" max="5582" width="14.85546875" style="1" bestFit="1" customWidth="1"/>
    <col min="5583" max="5583" width="12.42578125" style="1" customWidth="1"/>
    <col min="5584" max="5584" width="14.85546875" style="1" bestFit="1" customWidth="1"/>
    <col min="5585" max="5585" width="11.28515625" style="1" bestFit="1" customWidth="1"/>
    <col min="5586" max="5586" width="15" style="1" customWidth="1"/>
    <col min="5587" max="5587" width="10.28515625" style="1" customWidth="1"/>
    <col min="5588" max="5588" width="14.85546875" style="1" bestFit="1" customWidth="1"/>
    <col min="5589" max="5589" width="3.42578125" style="1" customWidth="1"/>
    <col min="5590" max="5829" width="11.42578125" style="1"/>
    <col min="5830" max="5830" width="8.140625" style="1" customWidth="1"/>
    <col min="5831" max="5831" width="0" style="1" hidden="1" customWidth="1"/>
    <col min="5832" max="5832" width="59.5703125" style="1" customWidth="1"/>
    <col min="5833" max="5833" width="5.140625" style="1" bestFit="1" customWidth="1"/>
    <col min="5834" max="5834" width="9.42578125" style="1" customWidth="1"/>
    <col min="5835" max="5835" width="12.140625" style="1" customWidth="1"/>
    <col min="5836" max="5836" width="14.85546875" style="1" bestFit="1" customWidth="1"/>
    <col min="5837" max="5837" width="12" style="1" customWidth="1"/>
    <col min="5838" max="5838" width="14.85546875" style="1" bestFit="1" customWidth="1"/>
    <col min="5839" max="5839" width="12.42578125" style="1" customWidth="1"/>
    <col min="5840" max="5840" width="14.85546875" style="1" bestFit="1" customWidth="1"/>
    <col min="5841" max="5841" width="11.28515625" style="1" bestFit="1" customWidth="1"/>
    <col min="5842" max="5842" width="15" style="1" customWidth="1"/>
    <col min="5843" max="5843" width="10.28515625" style="1" customWidth="1"/>
    <col min="5844" max="5844" width="14.85546875" style="1" bestFit="1" customWidth="1"/>
    <col min="5845" max="5845" width="3.42578125" style="1" customWidth="1"/>
    <col min="5846" max="6085" width="11.42578125" style="1"/>
    <col min="6086" max="6086" width="8.140625" style="1" customWidth="1"/>
    <col min="6087" max="6087" width="0" style="1" hidden="1" customWidth="1"/>
    <col min="6088" max="6088" width="59.5703125" style="1" customWidth="1"/>
    <col min="6089" max="6089" width="5.140625" style="1" bestFit="1" customWidth="1"/>
    <col min="6090" max="6090" width="9.42578125" style="1" customWidth="1"/>
    <col min="6091" max="6091" width="12.140625" style="1" customWidth="1"/>
    <col min="6092" max="6092" width="14.85546875" style="1" bestFit="1" customWidth="1"/>
    <col min="6093" max="6093" width="12" style="1" customWidth="1"/>
    <col min="6094" max="6094" width="14.85546875" style="1" bestFit="1" customWidth="1"/>
    <col min="6095" max="6095" width="12.42578125" style="1" customWidth="1"/>
    <col min="6096" max="6096" width="14.85546875" style="1" bestFit="1" customWidth="1"/>
    <col min="6097" max="6097" width="11.28515625" style="1" bestFit="1" customWidth="1"/>
    <col min="6098" max="6098" width="15" style="1" customWidth="1"/>
    <col min="6099" max="6099" width="10.28515625" style="1" customWidth="1"/>
    <col min="6100" max="6100" width="14.85546875" style="1" bestFit="1" customWidth="1"/>
    <col min="6101" max="6101" width="3.42578125" style="1" customWidth="1"/>
    <col min="6102" max="6341" width="11.42578125" style="1"/>
    <col min="6342" max="6342" width="8.140625" style="1" customWidth="1"/>
    <col min="6343" max="6343" width="0" style="1" hidden="1" customWidth="1"/>
    <col min="6344" max="6344" width="59.5703125" style="1" customWidth="1"/>
    <col min="6345" max="6345" width="5.140625" style="1" bestFit="1" customWidth="1"/>
    <col min="6346" max="6346" width="9.42578125" style="1" customWidth="1"/>
    <col min="6347" max="6347" width="12.140625" style="1" customWidth="1"/>
    <col min="6348" max="6348" width="14.85546875" style="1" bestFit="1" customWidth="1"/>
    <col min="6349" max="6349" width="12" style="1" customWidth="1"/>
    <col min="6350" max="6350" width="14.85546875" style="1" bestFit="1" customWidth="1"/>
    <col min="6351" max="6351" width="12.42578125" style="1" customWidth="1"/>
    <col min="6352" max="6352" width="14.85546875" style="1" bestFit="1" customWidth="1"/>
    <col min="6353" max="6353" width="11.28515625" style="1" bestFit="1" customWidth="1"/>
    <col min="6354" max="6354" width="15" style="1" customWidth="1"/>
    <col min="6355" max="6355" width="10.28515625" style="1" customWidth="1"/>
    <col min="6356" max="6356" width="14.85546875" style="1" bestFit="1" customWidth="1"/>
    <col min="6357" max="6357" width="3.42578125" style="1" customWidth="1"/>
    <col min="6358" max="6597" width="11.42578125" style="1"/>
    <col min="6598" max="6598" width="8.140625" style="1" customWidth="1"/>
    <col min="6599" max="6599" width="0" style="1" hidden="1" customWidth="1"/>
    <col min="6600" max="6600" width="59.5703125" style="1" customWidth="1"/>
    <col min="6601" max="6601" width="5.140625" style="1" bestFit="1" customWidth="1"/>
    <col min="6602" max="6602" width="9.42578125" style="1" customWidth="1"/>
    <col min="6603" max="6603" width="12.140625" style="1" customWidth="1"/>
    <col min="6604" max="6604" width="14.85546875" style="1" bestFit="1" customWidth="1"/>
    <col min="6605" max="6605" width="12" style="1" customWidth="1"/>
    <col min="6606" max="6606" width="14.85546875" style="1" bestFit="1" customWidth="1"/>
    <col min="6607" max="6607" width="12.42578125" style="1" customWidth="1"/>
    <col min="6608" max="6608" width="14.85546875" style="1" bestFit="1" customWidth="1"/>
    <col min="6609" max="6609" width="11.28515625" style="1" bestFit="1" customWidth="1"/>
    <col min="6610" max="6610" width="15" style="1" customWidth="1"/>
    <col min="6611" max="6611" width="10.28515625" style="1" customWidth="1"/>
    <col min="6612" max="6612" width="14.85546875" style="1" bestFit="1" customWidth="1"/>
    <col min="6613" max="6613" width="3.42578125" style="1" customWidth="1"/>
    <col min="6614" max="6853" width="11.42578125" style="1"/>
    <col min="6854" max="6854" width="8.140625" style="1" customWidth="1"/>
    <col min="6855" max="6855" width="0" style="1" hidden="1" customWidth="1"/>
    <col min="6856" max="6856" width="59.5703125" style="1" customWidth="1"/>
    <col min="6857" max="6857" width="5.140625" style="1" bestFit="1" customWidth="1"/>
    <col min="6858" max="6858" width="9.42578125" style="1" customWidth="1"/>
    <col min="6859" max="6859" width="12.140625" style="1" customWidth="1"/>
    <col min="6860" max="6860" width="14.85546875" style="1" bestFit="1" customWidth="1"/>
    <col min="6861" max="6861" width="12" style="1" customWidth="1"/>
    <col min="6862" max="6862" width="14.85546875" style="1" bestFit="1" customWidth="1"/>
    <col min="6863" max="6863" width="12.42578125" style="1" customWidth="1"/>
    <col min="6864" max="6864" width="14.85546875" style="1" bestFit="1" customWidth="1"/>
    <col min="6865" max="6865" width="11.28515625" style="1" bestFit="1" customWidth="1"/>
    <col min="6866" max="6866" width="15" style="1" customWidth="1"/>
    <col min="6867" max="6867" width="10.28515625" style="1" customWidth="1"/>
    <col min="6868" max="6868" width="14.85546875" style="1" bestFit="1" customWidth="1"/>
    <col min="6869" max="6869" width="3.42578125" style="1" customWidth="1"/>
    <col min="6870" max="7109" width="11.42578125" style="1"/>
    <col min="7110" max="7110" width="8.140625" style="1" customWidth="1"/>
    <col min="7111" max="7111" width="0" style="1" hidden="1" customWidth="1"/>
    <col min="7112" max="7112" width="59.5703125" style="1" customWidth="1"/>
    <col min="7113" max="7113" width="5.140625" style="1" bestFit="1" customWidth="1"/>
    <col min="7114" max="7114" width="9.42578125" style="1" customWidth="1"/>
    <col min="7115" max="7115" width="12.140625" style="1" customWidth="1"/>
    <col min="7116" max="7116" width="14.85546875" style="1" bestFit="1" customWidth="1"/>
    <col min="7117" max="7117" width="12" style="1" customWidth="1"/>
    <col min="7118" max="7118" width="14.85546875" style="1" bestFit="1" customWidth="1"/>
    <col min="7119" max="7119" width="12.42578125" style="1" customWidth="1"/>
    <col min="7120" max="7120" width="14.85546875" style="1" bestFit="1" customWidth="1"/>
    <col min="7121" max="7121" width="11.28515625" style="1" bestFit="1" customWidth="1"/>
    <col min="7122" max="7122" width="15" style="1" customWidth="1"/>
    <col min="7123" max="7123" width="10.28515625" style="1" customWidth="1"/>
    <col min="7124" max="7124" width="14.85546875" style="1" bestFit="1" customWidth="1"/>
    <col min="7125" max="7125" width="3.42578125" style="1" customWidth="1"/>
    <col min="7126" max="7365" width="11.42578125" style="1"/>
    <col min="7366" max="7366" width="8.140625" style="1" customWidth="1"/>
    <col min="7367" max="7367" width="0" style="1" hidden="1" customWidth="1"/>
    <col min="7368" max="7368" width="59.5703125" style="1" customWidth="1"/>
    <col min="7369" max="7369" width="5.140625" style="1" bestFit="1" customWidth="1"/>
    <col min="7370" max="7370" width="9.42578125" style="1" customWidth="1"/>
    <col min="7371" max="7371" width="12.140625" style="1" customWidth="1"/>
    <col min="7372" max="7372" width="14.85546875" style="1" bestFit="1" customWidth="1"/>
    <col min="7373" max="7373" width="12" style="1" customWidth="1"/>
    <col min="7374" max="7374" width="14.85546875" style="1" bestFit="1" customWidth="1"/>
    <col min="7375" max="7375" width="12.42578125" style="1" customWidth="1"/>
    <col min="7376" max="7376" width="14.85546875" style="1" bestFit="1" customWidth="1"/>
    <col min="7377" max="7377" width="11.28515625" style="1" bestFit="1" customWidth="1"/>
    <col min="7378" max="7378" width="15" style="1" customWidth="1"/>
    <col min="7379" max="7379" width="10.28515625" style="1" customWidth="1"/>
    <col min="7380" max="7380" width="14.85546875" style="1" bestFit="1" customWidth="1"/>
    <col min="7381" max="7381" width="3.42578125" style="1" customWidth="1"/>
    <col min="7382" max="7621" width="11.42578125" style="1"/>
    <col min="7622" max="7622" width="8.140625" style="1" customWidth="1"/>
    <col min="7623" max="7623" width="0" style="1" hidden="1" customWidth="1"/>
    <col min="7624" max="7624" width="59.5703125" style="1" customWidth="1"/>
    <col min="7625" max="7625" width="5.140625" style="1" bestFit="1" customWidth="1"/>
    <col min="7626" max="7626" width="9.42578125" style="1" customWidth="1"/>
    <col min="7627" max="7627" width="12.140625" style="1" customWidth="1"/>
    <col min="7628" max="7628" width="14.85546875" style="1" bestFit="1" customWidth="1"/>
    <col min="7629" max="7629" width="12" style="1" customWidth="1"/>
    <col min="7630" max="7630" width="14.85546875" style="1" bestFit="1" customWidth="1"/>
    <col min="7631" max="7631" width="12.42578125" style="1" customWidth="1"/>
    <col min="7632" max="7632" width="14.85546875" style="1" bestFit="1" customWidth="1"/>
    <col min="7633" max="7633" width="11.28515625" style="1" bestFit="1" customWidth="1"/>
    <col min="7634" max="7634" width="15" style="1" customWidth="1"/>
    <col min="7635" max="7635" width="10.28515625" style="1" customWidth="1"/>
    <col min="7636" max="7636" width="14.85546875" style="1" bestFit="1" customWidth="1"/>
    <col min="7637" max="7637" width="3.42578125" style="1" customWidth="1"/>
    <col min="7638" max="7877" width="11.42578125" style="1"/>
    <col min="7878" max="7878" width="8.140625" style="1" customWidth="1"/>
    <col min="7879" max="7879" width="0" style="1" hidden="1" customWidth="1"/>
    <col min="7880" max="7880" width="59.5703125" style="1" customWidth="1"/>
    <col min="7881" max="7881" width="5.140625" style="1" bestFit="1" customWidth="1"/>
    <col min="7882" max="7882" width="9.42578125" style="1" customWidth="1"/>
    <col min="7883" max="7883" width="12.140625" style="1" customWidth="1"/>
    <col min="7884" max="7884" width="14.85546875" style="1" bestFit="1" customWidth="1"/>
    <col min="7885" max="7885" width="12" style="1" customWidth="1"/>
    <col min="7886" max="7886" width="14.85546875" style="1" bestFit="1" customWidth="1"/>
    <col min="7887" max="7887" width="12.42578125" style="1" customWidth="1"/>
    <col min="7888" max="7888" width="14.85546875" style="1" bestFit="1" customWidth="1"/>
    <col min="7889" max="7889" width="11.28515625" style="1" bestFit="1" customWidth="1"/>
    <col min="7890" max="7890" width="15" style="1" customWidth="1"/>
    <col min="7891" max="7891" width="10.28515625" style="1" customWidth="1"/>
    <col min="7892" max="7892" width="14.85546875" style="1" bestFit="1" customWidth="1"/>
    <col min="7893" max="7893" width="3.42578125" style="1" customWidth="1"/>
    <col min="7894" max="8133" width="11.42578125" style="1"/>
    <col min="8134" max="8134" width="8.140625" style="1" customWidth="1"/>
    <col min="8135" max="8135" width="0" style="1" hidden="1" customWidth="1"/>
    <col min="8136" max="8136" width="59.5703125" style="1" customWidth="1"/>
    <col min="8137" max="8137" width="5.140625" style="1" bestFit="1" customWidth="1"/>
    <col min="8138" max="8138" width="9.42578125" style="1" customWidth="1"/>
    <col min="8139" max="8139" width="12.140625" style="1" customWidth="1"/>
    <col min="8140" max="8140" width="14.85546875" style="1" bestFit="1" customWidth="1"/>
    <col min="8141" max="8141" width="12" style="1" customWidth="1"/>
    <col min="8142" max="8142" width="14.85546875" style="1" bestFit="1" customWidth="1"/>
    <col min="8143" max="8143" width="12.42578125" style="1" customWidth="1"/>
    <col min="8144" max="8144" width="14.85546875" style="1" bestFit="1" customWidth="1"/>
    <col min="8145" max="8145" width="11.28515625" style="1" bestFit="1" customWidth="1"/>
    <col min="8146" max="8146" width="15" style="1" customWidth="1"/>
    <col min="8147" max="8147" width="10.28515625" style="1" customWidth="1"/>
    <col min="8148" max="8148" width="14.85546875" style="1" bestFit="1" customWidth="1"/>
    <col min="8149" max="8149" width="3.42578125" style="1" customWidth="1"/>
    <col min="8150" max="8389" width="11.42578125" style="1"/>
    <col min="8390" max="8390" width="8.140625" style="1" customWidth="1"/>
    <col min="8391" max="8391" width="0" style="1" hidden="1" customWidth="1"/>
    <col min="8392" max="8392" width="59.5703125" style="1" customWidth="1"/>
    <col min="8393" max="8393" width="5.140625" style="1" bestFit="1" customWidth="1"/>
    <col min="8394" max="8394" width="9.42578125" style="1" customWidth="1"/>
    <col min="8395" max="8395" width="12.140625" style="1" customWidth="1"/>
    <col min="8396" max="8396" width="14.85546875" style="1" bestFit="1" customWidth="1"/>
    <col min="8397" max="8397" width="12" style="1" customWidth="1"/>
    <col min="8398" max="8398" width="14.85546875" style="1" bestFit="1" customWidth="1"/>
    <col min="8399" max="8399" width="12.42578125" style="1" customWidth="1"/>
    <col min="8400" max="8400" width="14.85546875" style="1" bestFit="1" customWidth="1"/>
    <col min="8401" max="8401" width="11.28515625" style="1" bestFit="1" customWidth="1"/>
    <col min="8402" max="8402" width="15" style="1" customWidth="1"/>
    <col min="8403" max="8403" width="10.28515625" style="1" customWidth="1"/>
    <col min="8404" max="8404" width="14.85546875" style="1" bestFit="1" customWidth="1"/>
    <col min="8405" max="8405" width="3.42578125" style="1" customWidth="1"/>
    <col min="8406" max="8645" width="11.42578125" style="1"/>
    <col min="8646" max="8646" width="8.140625" style="1" customWidth="1"/>
    <col min="8647" max="8647" width="0" style="1" hidden="1" customWidth="1"/>
    <col min="8648" max="8648" width="59.5703125" style="1" customWidth="1"/>
    <col min="8649" max="8649" width="5.140625" style="1" bestFit="1" customWidth="1"/>
    <col min="8650" max="8650" width="9.42578125" style="1" customWidth="1"/>
    <col min="8651" max="8651" width="12.140625" style="1" customWidth="1"/>
    <col min="8652" max="8652" width="14.85546875" style="1" bestFit="1" customWidth="1"/>
    <col min="8653" max="8653" width="12" style="1" customWidth="1"/>
    <col min="8654" max="8654" width="14.85546875" style="1" bestFit="1" customWidth="1"/>
    <col min="8655" max="8655" width="12.42578125" style="1" customWidth="1"/>
    <col min="8656" max="8656" width="14.85546875" style="1" bestFit="1" customWidth="1"/>
    <col min="8657" max="8657" width="11.28515625" style="1" bestFit="1" customWidth="1"/>
    <col min="8658" max="8658" width="15" style="1" customWidth="1"/>
    <col min="8659" max="8659" width="10.28515625" style="1" customWidth="1"/>
    <col min="8660" max="8660" width="14.85546875" style="1" bestFit="1" customWidth="1"/>
    <col min="8661" max="8661" width="3.42578125" style="1" customWidth="1"/>
    <col min="8662" max="8901" width="11.42578125" style="1"/>
    <col min="8902" max="8902" width="8.140625" style="1" customWidth="1"/>
    <col min="8903" max="8903" width="0" style="1" hidden="1" customWidth="1"/>
    <col min="8904" max="8904" width="59.5703125" style="1" customWidth="1"/>
    <col min="8905" max="8905" width="5.140625" style="1" bestFit="1" customWidth="1"/>
    <col min="8906" max="8906" width="9.42578125" style="1" customWidth="1"/>
    <col min="8907" max="8907" width="12.140625" style="1" customWidth="1"/>
    <col min="8908" max="8908" width="14.85546875" style="1" bestFit="1" customWidth="1"/>
    <col min="8909" max="8909" width="12" style="1" customWidth="1"/>
    <col min="8910" max="8910" width="14.85546875" style="1" bestFit="1" customWidth="1"/>
    <col min="8911" max="8911" width="12.42578125" style="1" customWidth="1"/>
    <col min="8912" max="8912" width="14.85546875" style="1" bestFit="1" customWidth="1"/>
    <col min="8913" max="8913" width="11.28515625" style="1" bestFit="1" customWidth="1"/>
    <col min="8914" max="8914" width="15" style="1" customWidth="1"/>
    <col min="8915" max="8915" width="10.28515625" style="1" customWidth="1"/>
    <col min="8916" max="8916" width="14.85546875" style="1" bestFit="1" customWidth="1"/>
    <col min="8917" max="8917" width="3.42578125" style="1" customWidth="1"/>
    <col min="8918" max="9157" width="11.42578125" style="1"/>
    <col min="9158" max="9158" width="8.140625" style="1" customWidth="1"/>
    <col min="9159" max="9159" width="0" style="1" hidden="1" customWidth="1"/>
    <col min="9160" max="9160" width="59.5703125" style="1" customWidth="1"/>
    <col min="9161" max="9161" width="5.140625" style="1" bestFit="1" customWidth="1"/>
    <col min="9162" max="9162" width="9.42578125" style="1" customWidth="1"/>
    <col min="9163" max="9163" width="12.140625" style="1" customWidth="1"/>
    <col min="9164" max="9164" width="14.85546875" style="1" bestFit="1" customWidth="1"/>
    <col min="9165" max="9165" width="12" style="1" customWidth="1"/>
    <col min="9166" max="9166" width="14.85546875" style="1" bestFit="1" customWidth="1"/>
    <col min="9167" max="9167" width="12.42578125" style="1" customWidth="1"/>
    <col min="9168" max="9168" width="14.85546875" style="1" bestFit="1" customWidth="1"/>
    <col min="9169" max="9169" width="11.28515625" style="1" bestFit="1" customWidth="1"/>
    <col min="9170" max="9170" width="15" style="1" customWidth="1"/>
    <col min="9171" max="9171" width="10.28515625" style="1" customWidth="1"/>
    <col min="9172" max="9172" width="14.85546875" style="1" bestFit="1" customWidth="1"/>
    <col min="9173" max="9173" width="3.42578125" style="1" customWidth="1"/>
    <col min="9174" max="9413" width="11.42578125" style="1"/>
    <col min="9414" max="9414" width="8.140625" style="1" customWidth="1"/>
    <col min="9415" max="9415" width="0" style="1" hidden="1" customWidth="1"/>
    <col min="9416" max="9416" width="59.5703125" style="1" customWidth="1"/>
    <col min="9417" max="9417" width="5.140625" style="1" bestFit="1" customWidth="1"/>
    <col min="9418" max="9418" width="9.42578125" style="1" customWidth="1"/>
    <col min="9419" max="9419" width="12.140625" style="1" customWidth="1"/>
    <col min="9420" max="9420" width="14.85546875" style="1" bestFit="1" customWidth="1"/>
    <col min="9421" max="9421" width="12" style="1" customWidth="1"/>
    <col min="9422" max="9422" width="14.85546875" style="1" bestFit="1" customWidth="1"/>
    <col min="9423" max="9423" width="12.42578125" style="1" customWidth="1"/>
    <col min="9424" max="9424" width="14.85546875" style="1" bestFit="1" customWidth="1"/>
    <col min="9425" max="9425" width="11.28515625" style="1" bestFit="1" customWidth="1"/>
    <col min="9426" max="9426" width="15" style="1" customWidth="1"/>
    <col min="9427" max="9427" width="10.28515625" style="1" customWidth="1"/>
    <col min="9428" max="9428" width="14.85546875" style="1" bestFit="1" customWidth="1"/>
    <col min="9429" max="9429" width="3.42578125" style="1" customWidth="1"/>
    <col min="9430" max="9669" width="11.42578125" style="1"/>
    <col min="9670" max="9670" width="8.140625" style="1" customWidth="1"/>
    <col min="9671" max="9671" width="0" style="1" hidden="1" customWidth="1"/>
    <col min="9672" max="9672" width="59.5703125" style="1" customWidth="1"/>
    <col min="9673" max="9673" width="5.140625" style="1" bestFit="1" customWidth="1"/>
    <col min="9674" max="9674" width="9.42578125" style="1" customWidth="1"/>
    <col min="9675" max="9675" width="12.140625" style="1" customWidth="1"/>
    <col min="9676" max="9676" width="14.85546875" style="1" bestFit="1" customWidth="1"/>
    <col min="9677" max="9677" width="12" style="1" customWidth="1"/>
    <col min="9678" max="9678" width="14.85546875" style="1" bestFit="1" customWidth="1"/>
    <col min="9679" max="9679" width="12.42578125" style="1" customWidth="1"/>
    <col min="9680" max="9680" width="14.85546875" style="1" bestFit="1" customWidth="1"/>
    <col min="9681" max="9681" width="11.28515625" style="1" bestFit="1" customWidth="1"/>
    <col min="9682" max="9682" width="15" style="1" customWidth="1"/>
    <col min="9683" max="9683" width="10.28515625" style="1" customWidth="1"/>
    <col min="9684" max="9684" width="14.85546875" style="1" bestFit="1" customWidth="1"/>
    <col min="9685" max="9685" width="3.42578125" style="1" customWidth="1"/>
    <col min="9686" max="9925" width="11.42578125" style="1"/>
    <col min="9926" max="9926" width="8.140625" style="1" customWidth="1"/>
    <col min="9927" max="9927" width="0" style="1" hidden="1" customWidth="1"/>
    <col min="9928" max="9928" width="59.5703125" style="1" customWidth="1"/>
    <col min="9929" max="9929" width="5.140625" style="1" bestFit="1" customWidth="1"/>
    <col min="9930" max="9930" width="9.42578125" style="1" customWidth="1"/>
    <col min="9931" max="9931" width="12.140625" style="1" customWidth="1"/>
    <col min="9932" max="9932" width="14.85546875" style="1" bestFit="1" customWidth="1"/>
    <col min="9933" max="9933" width="12" style="1" customWidth="1"/>
    <col min="9934" max="9934" width="14.85546875" style="1" bestFit="1" customWidth="1"/>
    <col min="9935" max="9935" width="12.42578125" style="1" customWidth="1"/>
    <col min="9936" max="9936" width="14.85546875" style="1" bestFit="1" customWidth="1"/>
    <col min="9937" max="9937" width="11.28515625" style="1" bestFit="1" customWidth="1"/>
    <col min="9938" max="9938" width="15" style="1" customWidth="1"/>
    <col min="9939" max="9939" width="10.28515625" style="1" customWidth="1"/>
    <col min="9940" max="9940" width="14.85546875" style="1" bestFit="1" customWidth="1"/>
    <col min="9941" max="9941" width="3.42578125" style="1" customWidth="1"/>
    <col min="9942" max="10181" width="11.42578125" style="1"/>
    <col min="10182" max="10182" width="8.140625" style="1" customWidth="1"/>
    <col min="10183" max="10183" width="0" style="1" hidden="1" customWidth="1"/>
    <col min="10184" max="10184" width="59.5703125" style="1" customWidth="1"/>
    <col min="10185" max="10185" width="5.140625" style="1" bestFit="1" customWidth="1"/>
    <col min="10186" max="10186" width="9.42578125" style="1" customWidth="1"/>
    <col min="10187" max="10187" width="12.140625" style="1" customWidth="1"/>
    <col min="10188" max="10188" width="14.85546875" style="1" bestFit="1" customWidth="1"/>
    <col min="10189" max="10189" width="12" style="1" customWidth="1"/>
    <col min="10190" max="10190" width="14.85546875" style="1" bestFit="1" customWidth="1"/>
    <col min="10191" max="10191" width="12.42578125" style="1" customWidth="1"/>
    <col min="10192" max="10192" width="14.85546875" style="1" bestFit="1" customWidth="1"/>
    <col min="10193" max="10193" width="11.28515625" style="1" bestFit="1" customWidth="1"/>
    <col min="10194" max="10194" width="15" style="1" customWidth="1"/>
    <col min="10195" max="10195" width="10.28515625" style="1" customWidth="1"/>
    <col min="10196" max="10196" width="14.85546875" style="1" bestFit="1" customWidth="1"/>
    <col min="10197" max="10197" width="3.42578125" style="1" customWidth="1"/>
    <col min="10198" max="10437" width="11.42578125" style="1"/>
    <col min="10438" max="10438" width="8.140625" style="1" customWidth="1"/>
    <col min="10439" max="10439" width="0" style="1" hidden="1" customWidth="1"/>
    <col min="10440" max="10440" width="59.5703125" style="1" customWidth="1"/>
    <col min="10441" max="10441" width="5.140625" style="1" bestFit="1" customWidth="1"/>
    <col min="10442" max="10442" width="9.42578125" style="1" customWidth="1"/>
    <col min="10443" max="10443" width="12.140625" style="1" customWidth="1"/>
    <col min="10444" max="10444" width="14.85546875" style="1" bestFit="1" customWidth="1"/>
    <col min="10445" max="10445" width="12" style="1" customWidth="1"/>
    <col min="10446" max="10446" width="14.85546875" style="1" bestFit="1" customWidth="1"/>
    <col min="10447" max="10447" width="12.42578125" style="1" customWidth="1"/>
    <col min="10448" max="10448" width="14.85546875" style="1" bestFit="1" customWidth="1"/>
    <col min="10449" max="10449" width="11.28515625" style="1" bestFit="1" customWidth="1"/>
    <col min="10450" max="10450" width="15" style="1" customWidth="1"/>
    <col min="10451" max="10451" width="10.28515625" style="1" customWidth="1"/>
    <col min="10452" max="10452" width="14.85546875" style="1" bestFit="1" customWidth="1"/>
    <col min="10453" max="10453" width="3.42578125" style="1" customWidth="1"/>
    <col min="10454" max="10693" width="11.42578125" style="1"/>
    <col min="10694" max="10694" width="8.140625" style="1" customWidth="1"/>
    <col min="10695" max="10695" width="0" style="1" hidden="1" customWidth="1"/>
    <col min="10696" max="10696" width="59.5703125" style="1" customWidth="1"/>
    <col min="10697" max="10697" width="5.140625" style="1" bestFit="1" customWidth="1"/>
    <col min="10698" max="10698" width="9.42578125" style="1" customWidth="1"/>
    <col min="10699" max="10699" width="12.140625" style="1" customWidth="1"/>
    <col min="10700" max="10700" width="14.85546875" style="1" bestFit="1" customWidth="1"/>
    <col min="10701" max="10701" width="12" style="1" customWidth="1"/>
    <col min="10702" max="10702" width="14.85546875" style="1" bestFit="1" customWidth="1"/>
    <col min="10703" max="10703" width="12.42578125" style="1" customWidth="1"/>
    <col min="10704" max="10704" width="14.85546875" style="1" bestFit="1" customWidth="1"/>
    <col min="10705" max="10705" width="11.28515625" style="1" bestFit="1" customWidth="1"/>
    <col min="10706" max="10706" width="15" style="1" customWidth="1"/>
    <col min="10707" max="10707" width="10.28515625" style="1" customWidth="1"/>
    <col min="10708" max="10708" width="14.85546875" style="1" bestFit="1" customWidth="1"/>
    <col min="10709" max="10709" width="3.42578125" style="1" customWidth="1"/>
    <col min="10710" max="10949" width="11.42578125" style="1"/>
    <col min="10950" max="10950" width="8.140625" style="1" customWidth="1"/>
    <col min="10951" max="10951" width="0" style="1" hidden="1" customWidth="1"/>
    <col min="10952" max="10952" width="59.5703125" style="1" customWidth="1"/>
    <col min="10953" max="10953" width="5.140625" style="1" bestFit="1" customWidth="1"/>
    <col min="10954" max="10954" width="9.42578125" style="1" customWidth="1"/>
    <col min="10955" max="10955" width="12.140625" style="1" customWidth="1"/>
    <col min="10956" max="10956" width="14.85546875" style="1" bestFit="1" customWidth="1"/>
    <col min="10957" max="10957" width="12" style="1" customWidth="1"/>
    <col min="10958" max="10958" width="14.85546875" style="1" bestFit="1" customWidth="1"/>
    <col min="10959" max="10959" width="12.42578125" style="1" customWidth="1"/>
    <col min="10960" max="10960" width="14.85546875" style="1" bestFit="1" customWidth="1"/>
    <col min="10961" max="10961" width="11.28515625" style="1" bestFit="1" customWidth="1"/>
    <col min="10962" max="10962" width="15" style="1" customWidth="1"/>
    <col min="10963" max="10963" width="10.28515625" style="1" customWidth="1"/>
    <col min="10964" max="10964" width="14.85546875" style="1" bestFit="1" customWidth="1"/>
    <col min="10965" max="10965" width="3.42578125" style="1" customWidth="1"/>
    <col min="10966" max="11205" width="11.42578125" style="1"/>
    <col min="11206" max="11206" width="8.140625" style="1" customWidth="1"/>
    <col min="11207" max="11207" width="0" style="1" hidden="1" customWidth="1"/>
    <col min="11208" max="11208" width="59.5703125" style="1" customWidth="1"/>
    <col min="11209" max="11209" width="5.140625" style="1" bestFit="1" customWidth="1"/>
    <col min="11210" max="11210" width="9.42578125" style="1" customWidth="1"/>
    <col min="11211" max="11211" width="12.140625" style="1" customWidth="1"/>
    <col min="11212" max="11212" width="14.85546875" style="1" bestFit="1" customWidth="1"/>
    <col min="11213" max="11213" width="12" style="1" customWidth="1"/>
    <col min="11214" max="11214" width="14.85546875" style="1" bestFit="1" customWidth="1"/>
    <col min="11215" max="11215" width="12.42578125" style="1" customWidth="1"/>
    <col min="11216" max="11216" width="14.85546875" style="1" bestFit="1" customWidth="1"/>
    <col min="11217" max="11217" width="11.28515625" style="1" bestFit="1" customWidth="1"/>
    <col min="11218" max="11218" width="15" style="1" customWidth="1"/>
    <col min="11219" max="11219" width="10.28515625" style="1" customWidth="1"/>
    <col min="11220" max="11220" width="14.85546875" style="1" bestFit="1" customWidth="1"/>
    <col min="11221" max="11221" width="3.42578125" style="1" customWidth="1"/>
    <col min="11222" max="11461" width="11.42578125" style="1"/>
    <col min="11462" max="11462" width="8.140625" style="1" customWidth="1"/>
    <col min="11463" max="11463" width="0" style="1" hidden="1" customWidth="1"/>
    <col min="11464" max="11464" width="59.5703125" style="1" customWidth="1"/>
    <col min="11465" max="11465" width="5.140625" style="1" bestFit="1" customWidth="1"/>
    <col min="11466" max="11466" width="9.42578125" style="1" customWidth="1"/>
    <col min="11467" max="11467" width="12.140625" style="1" customWidth="1"/>
    <col min="11468" max="11468" width="14.85546875" style="1" bestFit="1" customWidth="1"/>
    <col min="11469" max="11469" width="12" style="1" customWidth="1"/>
    <col min="11470" max="11470" width="14.85546875" style="1" bestFit="1" customWidth="1"/>
    <col min="11471" max="11471" width="12.42578125" style="1" customWidth="1"/>
    <col min="11472" max="11472" width="14.85546875" style="1" bestFit="1" customWidth="1"/>
    <col min="11473" max="11473" width="11.28515625" style="1" bestFit="1" customWidth="1"/>
    <col min="11474" max="11474" width="15" style="1" customWidth="1"/>
    <col min="11475" max="11475" width="10.28515625" style="1" customWidth="1"/>
    <col min="11476" max="11476" width="14.85546875" style="1" bestFit="1" customWidth="1"/>
    <col min="11477" max="11477" width="3.42578125" style="1" customWidth="1"/>
    <col min="11478" max="11717" width="11.42578125" style="1"/>
    <col min="11718" max="11718" width="8.140625" style="1" customWidth="1"/>
    <col min="11719" max="11719" width="0" style="1" hidden="1" customWidth="1"/>
    <col min="11720" max="11720" width="59.5703125" style="1" customWidth="1"/>
    <col min="11721" max="11721" width="5.140625" style="1" bestFit="1" customWidth="1"/>
    <col min="11722" max="11722" width="9.42578125" style="1" customWidth="1"/>
    <col min="11723" max="11723" width="12.140625" style="1" customWidth="1"/>
    <col min="11724" max="11724" width="14.85546875" style="1" bestFit="1" customWidth="1"/>
    <col min="11725" max="11725" width="12" style="1" customWidth="1"/>
    <col min="11726" max="11726" width="14.85546875" style="1" bestFit="1" customWidth="1"/>
    <col min="11727" max="11727" width="12.42578125" style="1" customWidth="1"/>
    <col min="11728" max="11728" width="14.85546875" style="1" bestFit="1" customWidth="1"/>
    <col min="11729" max="11729" width="11.28515625" style="1" bestFit="1" customWidth="1"/>
    <col min="11730" max="11730" width="15" style="1" customWidth="1"/>
    <col min="11731" max="11731" width="10.28515625" style="1" customWidth="1"/>
    <col min="11732" max="11732" width="14.85546875" style="1" bestFit="1" customWidth="1"/>
    <col min="11733" max="11733" width="3.42578125" style="1" customWidth="1"/>
    <col min="11734" max="11973" width="11.42578125" style="1"/>
    <col min="11974" max="11974" width="8.140625" style="1" customWidth="1"/>
    <col min="11975" max="11975" width="0" style="1" hidden="1" customWidth="1"/>
    <col min="11976" max="11976" width="59.5703125" style="1" customWidth="1"/>
    <col min="11977" max="11977" width="5.140625" style="1" bestFit="1" customWidth="1"/>
    <col min="11978" max="11978" width="9.42578125" style="1" customWidth="1"/>
    <col min="11979" max="11979" width="12.140625" style="1" customWidth="1"/>
    <col min="11980" max="11980" width="14.85546875" style="1" bestFit="1" customWidth="1"/>
    <col min="11981" max="11981" width="12" style="1" customWidth="1"/>
    <col min="11982" max="11982" width="14.85546875" style="1" bestFit="1" customWidth="1"/>
    <col min="11983" max="11983" width="12.42578125" style="1" customWidth="1"/>
    <col min="11984" max="11984" width="14.85546875" style="1" bestFit="1" customWidth="1"/>
    <col min="11985" max="11985" width="11.28515625" style="1" bestFit="1" customWidth="1"/>
    <col min="11986" max="11986" width="15" style="1" customWidth="1"/>
    <col min="11987" max="11987" width="10.28515625" style="1" customWidth="1"/>
    <col min="11988" max="11988" width="14.85546875" style="1" bestFit="1" customWidth="1"/>
    <col min="11989" max="11989" width="3.42578125" style="1" customWidth="1"/>
    <col min="11990" max="12229" width="11.42578125" style="1"/>
    <col min="12230" max="12230" width="8.140625" style="1" customWidth="1"/>
    <col min="12231" max="12231" width="0" style="1" hidden="1" customWidth="1"/>
    <col min="12232" max="12232" width="59.5703125" style="1" customWidth="1"/>
    <col min="12233" max="12233" width="5.140625" style="1" bestFit="1" customWidth="1"/>
    <col min="12234" max="12234" width="9.42578125" style="1" customWidth="1"/>
    <col min="12235" max="12235" width="12.140625" style="1" customWidth="1"/>
    <col min="12236" max="12236" width="14.85546875" style="1" bestFit="1" customWidth="1"/>
    <col min="12237" max="12237" width="12" style="1" customWidth="1"/>
    <col min="12238" max="12238" width="14.85546875" style="1" bestFit="1" customWidth="1"/>
    <col min="12239" max="12239" width="12.42578125" style="1" customWidth="1"/>
    <col min="12240" max="12240" width="14.85546875" style="1" bestFit="1" customWidth="1"/>
    <col min="12241" max="12241" width="11.28515625" style="1" bestFit="1" customWidth="1"/>
    <col min="12242" max="12242" width="15" style="1" customWidth="1"/>
    <col min="12243" max="12243" width="10.28515625" style="1" customWidth="1"/>
    <col min="12244" max="12244" width="14.85546875" style="1" bestFit="1" customWidth="1"/>
    <col min="12245" max="12245" width="3.42578125" style="1" customWidth="1"/>
    <col min="12246" max="12485" width="11.42578125" style="1"/>
    <col min="12486" max="12486" width="8.140625" style="1" customWidth="1"/>
    <col min="12487" max="12487" width="0" style="1" hidden="1" customWidth="1"/>
    <col min="12488" max="12488" width="59.5703125" style="1" customWidth="1"/>
    <col min="12489" max="12489" width="5.140625" style="1" bestFit="1" customWidth="1"/>
    <col min="12490" max="12490" width="9.42578125" style="1" customWidth="1"/>
    <col min="12491" max="12491" width="12.140625" style="1" customWidth="1"/>
    <col min="12492" max="12492" width="14.85546875" style="1" bestFit="1" customWidth="1"/>
    <col min="12493" max="12493" width="12" style="1" customWidth="1"/>
    <col min="12494" max="12494" width="14.85546875" style="1" bestFit="1" customWidth="1"/>
    <col min="12495" max="12495" width="12.42578125" style="1" customWidth="1"/>
    <col min="12496" max="12496" width="14.85546875" style="1" bestFit="1" customWidth="1"/>
    <col min="12497" max="12497" width="11.28515625" style="1" bestFit="1" customWidth="1"/>
    <col min="12498" max="12498" width="15" style="1" customWidth="1"/>
    <col min="12499" max="12499" width="10.28515625" style="1" customWidth="1"/>
    <col min="12500" max="12500" width="14.85546875" style="1" bestFit="1" customWidth="1"/>
    <col min="12501" max="12501" width="3.42578125" style="1" customWidth="1"/>
    <col min="12502" max="12741" width="11.42578125" style="1"/>
    <col min="12742" max="12742" width="8.140625" style="1" customWidth="1"/>
    <col min="12743" max="12743" width="0" style="1" hidden="1" customWidth="1"/>
    <col min="12744" max="12744" width="59.5703125" style="1" customWidth="1"/>
    <col min="12745" max="12745" width="5.140625" style="1" bestFit="1" customWidth="1"/>
    <col min="12746" max="12746" width="9.42578125" style="1" customWidth="1"/>
    <col min="12747" max="12747" width="12.140625" style="1" customWidth="1"/>
    <col min="12748" max="12748" width="14.85546875" style="1" bestFit="1" customWidth="1"/>
    <col min="12749" max="12749" width="12" style="1" customWidth="1"/>
    <col min="12750" max="12750" width="14.85546875" style="1" bestFit="1" customWidth="1"/>
    <col min="12751" max="12751" width="12.42578125" style="1" customWidth="1"/>
    <col min="12752" max="12752" width="14.85546875" style="1" bestFit="1" customWidth="1"/>
    <col min="12753" max="12753" width="11.28515625" style="1" bestFit="1" customWidth="1"/>
    <col min="12754" max="12754" width="15" style="1" customWidth="1"/>
    <col min="12755" max="12755" width="10.28515625" style="1" customWidth="1"/>
    <col min="12756" max="12756" width="14.85546875" style="1" bestFit="1" customWidth="1"/>
    <col min="12757" max="12757" width="3.42578125" style="1" customWidth="1"/>
    <col min="12758" max="12997" width="11.42578125" style="1"/>
    <col min="12998" max="12998" width="8.140625" style="1" customWidth="1"/>
    <col min="12999" max="12999" width="0" style="1" hidden="1" customWidth="1"/>
    <col min="13000" max="13000" width="59.5703125" style="1" customWidth="1"/>
    <col min="13001" max="13001" width="5.140625" style="1" bestFit="1" customWidth="1"/>
    <col min="13002" max="13002" width="9.42578125" style="1" customWidth="1"/>
    <col min="13003" max="13003" width="12.140625" style="1" customWidth="1"/>
    <col min="13004" max="13004" width="14.85546875" style="1" bestFit="1" customWidth="1"/>
    <col min="13005" max="13005" width="12" style="1" customWidth="1"/>
    <col min="13006" max="13006" width="14.85546875" style="1" bestFit="1" customWidth="1"/>
    <col min="13007" max="13007" width="12.42578125" style="1" customWidth="1"/>
    <col min="13008" max="13008" width="14.85546875" style="1" bestFit="1" customWidth="1"/>
    <col min="13009" max="13009" width="11.28515625" style="1" bestFit="1" customWidth="1"/>
    <col min="13010" max="13010" width="15" style="1" customWidth="1"/>
    <col min="13011" max="13011" width="10.28515625" style="1" customWidth="1"/>
    <col min="13012" max="13012" width="14.85546875" style="1" bestFit="1" customWidth="1"/>
    <col min="13013" max="13013" width="3.42578125" style="1" customWidth="1"/>
    <col min="13014" max="13253" width="11.42578125" style="1"/>
    <col min="13254" max="13254" width="8.140625" style="1" customWidth="1"/>
    <col min="13255" max="13255" width="0" style="1" hidden="1" customWidth="1"/>
    <col min="13256" max="13256" width="59.5703125" style="1" customWidth="1"/>
    <col min="13257" max="13257" width="5.140625" style="1" bestFit="1" customWidth="1"/>
    <col min="13258" max="13258" width="9.42578125" style="1" customWidth="1"/>
    <col min="13259" max="13259" width="12.140625" style="1" customWidth="1"/>
    <col min="13260" max="13260" width="14.85546875" style="1" bestFit="1" customWidth="1"/>
    <col min="13261" max="13261" width="12" style="1" customWidth="1"/>
    <col min="13262" max="13262" width="14.85546875" style="1" bestFit="1" customWidth="1"/>
    <col min="13263" max="13263" width="12.42578125" style="1" customWidth="1"/>
    <col min="13264" max="13264" width="14.85546875" style="1" bestFit="1" customWidth="1"/>
    <col min="13265" max="13265" width="11.28515625" style="1" bestFit="1" customWidth="1"/>
    <col min="13266" max="13266" width="15" style="1" customWidth="1"/>
    <col min="13267" max="13267" width="10.28515625" style="1" customWidth="1"/>
    <col min="13268" max="13268" width="14.85546875" style="1" bestFit="1" customWidth="1"/>
    <col min="13269" max="13269" width="3.42578125" style="1" customWidth="1"/>
    <col min="13270" max="13509" width="11.42578125" style="1"/>
    <col min="13510" max="13510" width="8.140625" style="1" customWidth="1"/>
    <col min="13511" max="13511" width="0" style="1" hidden="1" customWidth="1"/>
    <col min="13512" max="13512" width="59.5703125" style="1" customWidth="1"/>
    <col min="13513" max="13513" width="5.140625" style="1" bestFit="1" customWidth="1"/>
    <col min="13514" max="13514" width="9.42578125" style="1" customWidth="1"/>
    <col min="13515" max="13515" width="12.140625" style="1" customWidth="1"/>
    <col min="13516" max="13516" width="14.85546875" style="1" bestFit="1" customWidth="1"/>
    <col min="13517" max="13517" width="12" style="1" customWidth="1"/>
    <col min="13518" max="13518" width="14.85546875" style="1" bestFit="1" customWidth="1"/>
    <col min="13519" max="13519" width="12.42578125" style="1" customWidth="1"/>
    <col min="13520" max="13520" width="14.85546875" style="1" bestFit="1" customWidth="1"/>
    <col min="13521" max="13521" width="11.28515625" style="1" bestFit="1" customWidth="1"/>
    <col min="13522" max="13522" width="15" style="1" customWidth="1"/>
    <col min="13523" max="13523" width="10.28515625" style="1" customWidth="1"/>
    <col min="13524" max="13524" width="14.85546875" style="1" bestFit="1" customWidth="1"/>
    <col min="13525" max="13525" width="3.42578125" style="1" customWidth="1"/>
    <col min="13526" max="13765" width="11.42578125" style="1"/>
    <col min="13766" max="13766" width="8.140625" style="1" customWidth="1"/>
    <col min="13767" max="13767" width="0" style="1" hidden="1" customWidth="1"/>
    <col min="13768" max="13768" width="59.5703125" style="1" customWidth="1"/>
    <col min="13769" max="13769" width="5.140625" style="1" bestFit="1" customWidth="1"/>
    <col min="13770" max="13770" width="9.42578125" style="1" customWidth="1"/>
    <col min="13771" max="13771" width="12.140625" style="1" customWidth="1"/>
    <col min="13772" max="13772" width="14.85546875" style="1" bestFit="1" customWidth="1"/>
    <col min="13773" max="13773" width="12" style="1" customWidth="1"/>
    <col min="13774" max="13774" width="14.85546875" style="1" bestFit="1" customWidth="1"/>
    <col min="13775" max="13775" width="12.42578125" style="1" customWidth="1"/>
    <col min="13776" max="13776" width="14.85546875" style="1" bestFit="1" customWidth="1"/>
    <col min="13777" max="13777" width="11.28515625" style="1" bestFit="1" customWidth="1"/>
    <col min="13778" max="13778" width="15" style="1" customWidth="1"/>
    <col min="13779" max="13779" width="10.28515625" style="1" customWidth="1"/>
    <col min="13780" max="13780" width="14.85546875" style="1" bestFit="1" customWidth="1"/>
    <col min="13781" max="13781" width="3.42578125" style="1" customWidth="1"/>
    <col min="13782" max="14021" width="11.42578125" style="1"/>
    <col min="14022" max="14022" width="8.140625" style="1" customWidth="1"/>
    <col min="14023" max="14023" width="0" style="1" hidden="1" customWidth="1"/>
    <col min="14024" max="14024" width="59.5703125" style="1" customWidth="1"/>
    <col min="14025" max="14025" width="5.140625" style="1" bestFit="1" customWidth="1"/>
    <col min="14026" max="14026" width="9.42578125" style="1" customWidth="1"/>
    <col min="14027" max="14027" width="12.140625" style="1" customWidth="1"/>
    <col min="14028" max="14028" width="14.85546875" style="1" bestFit="1" customWidth="1"/>
    <col min="14029" max="14029" width="12" style="1" customWidth="1"/>
    <col min="14030" max="14030" width="14.85546875" style="1" bestFit="1" customWidth="1"/>
    <col min="14031" max="14031" width="12.42578125" style="1" customWidth="1"/>
    <col min="14032" max="14032" width="14.85546875" style="1" bestFit="1" customWidth="1"/>
    <col min="14033" max="14033" width="11.28515625" style="1" bestFit="1" customWidth="1"/>
    <col min="14034" max="14034" width="15" style="1" customWidth="1"/>
    <col min="14035" max="14035" width="10.28515625" style="1" customWidth="1"/>
    <col min="14036" max="14036" width="14.85546875" style="1" bestFit="1" customWidth="1"/>
    <col min="14037" max="14037" width="3.42578125" style="1" customWidth="1"/>
    <col min="14038" max="14277" width="11.42578125" style="1"/>
    <col min="14278" max="14278" width="8.140625" style="1" customWidth="1"/>
    <col min="14279" max="14279" width="0" style="1" hidden="1" customWidth="1"/>
    <col min="14280" max="14280" width="59.5703125" style="1" customWidth="1"/>
    <col min="14281" max="14281" width="5.140625" style="1" bestFit="1" customWidth="1"/>
    <col min="14282" max="14282" width="9.42578125" style="1" customWidth="1"/>
    <col min="14283" max="14283" width="12.140625" style="1" customWidth="1"/>
    <col min="14284" max="14284" width="14.85546875" style="1" bestFit="1" customWidth="1"/>
    <col min="14285" max="14285" width="12" style="1" customWidth="1"/>
    <col min="14286" max="14286" width="14.85546875" style="1" bestFit="1" customWidth="1"/>
    <col min="14287" max="14287" width="12.42578125" style="1" customWidth="1"/>
    <col min="14288" max="14288" width="14.85546875" style="1" bestFit="1" customWidth="1"/>
    <col min="14289" max="14289" width="11.28515625" style="1" bestFit="1" customWidth="1"/>
    <col min="14290" max="14290" width="15" style="1" customWidth="1"/>
    <col min="14291" max="14291" width="10.28515625" style="1" customWidth="1"/>
    <col min="14292" max="14292" width="14.85546875" style="1" bestFit="1" customWidth="1"/>
    <col min="14293" max="14293" width="3.42578125" style="1" customWidth="1"/>
    <col min="14294" max="14533" width="11.42578125" style="1"/>
    <col min="14534" max="14534" width="8.140625" style="1" customWidth="1"/>
    <col min="14535" max="14535" width="0" style="1" hidden="1" customWidth="1"/>
    <col min="14536" max="14536" width="59.5703125" style="1" customWidth="1"/>
    <col min="14537" max="14537" width="5.140625" style="1" bestFit="1" customWidth="1"/>
    <col min="14538" max="14538" width="9.42578125" style="1" customWidth="1"/>
    <col min="14539" max="14539" width="12.140625" style="1" customWidth="1"/>
    <col min="14540" max="14540" width="14.85546875" style="1" bestFit="1" customWidth="1"/>
    <col min="14541" max="14541" width="12" style="1" customWidth="1"/>
    <col min="14542" max="14542" width="14.85546875" style="1" bestFit="1" customWidth="1"/>
    <col min="14543" max="14543" width="12.42578125" style="1" customWidth="1"/>
    <col min="14544" max="14544" width="14.85546875" style="1" bestFit="1" customWidth="1"/>
    <col min="14545" max="14545" width="11.28515625" style="1" bestFit="1" customWidth="1"/>
    <col min="14546" max="14546" width="15" style="1" customWidth="1"/>
    <col min="14547" max="14547" width="10.28515625" style="1" customWidth="1"/>
    <col min="14548" max="14548" width="14.85546875" style="1" bestFit="1" customWidth="1"/>
    <col min="14549" max="14549" width="3.42578125" style="1" customWidth="1"/>
    <col min="14550" max="14789" width="11.42578125" style="1"/>
    <col min="14790" max="14790" width="8.140625" style="1" customWidth="1"/>
    <col min="14791" max="14791" width="0" style="1" hidden="1" customWidth="1"/>
    <col min="14792" max="14792" width="59.5703125" style="1" customWidth="1"/>
    <col min="14793" max="14793" width="5.140625" style="1" bestFit="1" customWidth="1"/>
    <col min="14794" max="14794" width="9.42578125" style="1" customWidth="1"/>
    <col min="14795" max="14795" width="12.140625" style="1" customWidth="1"/>
    <col min="14796" max="14796" width="14.85546875" style="1" bestFit="1" customWidth="1"/>
    <col min="14797" max="14797" width="12" style="1" customWidth="1"/>
    <col min="14798" max="14798" width="14.85546875" style="1" bestFit="1" customWidth="1"/>
    <col min="14799" max="14799" width="12.42578125" style="1" customWidth="1"/>
    <col min="14800" max="14800" width="14.85546875" style="1" bestFit="1" customWidth="1"/>
    <col min="14801" max="14801" width="11.28515625" style="1" bestFit="1" customWidth="1"/>
    <col min="14802" max="14802" width="15" style="1" customWidth="1"/>
    <col min="14803" max="14803" width="10.28515625" style="1" customWidth="1"/>
    <col min="14804" max="14804" width="14.85546875" style="1" bestFit="1" customWidth="1"/>
    <col min="14805" max="14805" width="3.42578125" style="1" customWidth="1"/>
    <col min="14806" max="15045" width="11.42578125" style="1"/>
    <col min="15046" max="15046" width="8.140625" style="1" customWidth="1"/>
    <col min="15047" max="15047" width="0" style="1" hidden="1" customWidth="1"/>
    <col min="15048" max="15048" width="59.5703125" style="1" customWidth="1"/>
    <col min="15049" max="15049" width="5.140625" style="1" bestFit="1" customWidth="1"/>
    <col min="15050" max="15050" width="9.42578125" style="1" customWidth="1"/>
    <col min="15051" max="15051" width="12.140625" style="1" customWidth="1"/>
    <col min="15052" max="15052" width="14.85546875" style="1" bestFit="1" customWidth="1"/>
    <col min="15053" max="15053" width="12" style="1" customWidth="1"/>
    <col min="15054" max="15054" width="14.85546875" style="1" bestFit="1" customWidth="1"/>
    <col min="15055" max="15055" width="12.42578125" style="1" customWidth="1"/>
    <col min="15056" max="15056" width="14.85546875" style="1" bestFit="1" customWidth="1"/>
    <col min="15057" max="15057" width="11.28515625" style="1" bestFit="1" customWidth="1"/>
    <col min="15058" max="15058" width="15" style="1" customWidth="1"/>
    <col min="15059" max="15059" width="10.28515625" style="1" customWidth="1"/>
    <col min="15060" max="15060" width="14.85546875" style="1" bestFit="1" customWidth="1"/>
    <col min="15061" max="15061" width="3.42578125" style="1" customWidth="1"/>
    <col min="15062" max="15301" width="11.42578125" style="1"/>
    <col min="15302" max="15302" width="8.140625" style="1" customWidth="1"/>
    <col min="15303" max="15303" width="0" style="1" hidden="1" customWidth="1"/>
    <col min="15304" max="15304" width="59.5703125" style="1" customWidth="1"/>
    <col min="15305" max="15305" width="5.140625" style="1" bestFit="1" customWidth="1"/>
    <col min="15306" max="15306" width="9.42578125" style="1" customWidth="1"/>
    <col min="15307" max="15307" width="12.140625" style="1" customWidth="1"/>
    <col min="15308" max="15308" width="14.85546875" style="1" bestFit="1" customWidth="1"/>
    <col min="15309" max="15309" width="12" style="1" customWidth="1"/>
    <col min="15310" max="15310" width="14.85546875" style="1" bestFit="1" customWidth="1"/>
    <col min="15311" max="15311" width="12.42578125" style="1" customWidth="1"/>
    <col min="15312" max="15312" width="14.85546875" style="1" bestFit="1" customWidth="1"/>
    <col min="15313" max="15313" width="11.28515625" style="1" bestFit="1" customWidth="1"/>
    <col min="15314" max="15314" width="15" style="1" customWidth="1"/>
    <col min="15315" max="15315" width="10.28515625" style="1" customWidth="1"/>
    <col min="15316" max="15316" width="14.85546875" style="1" bestFit="1" customWidth="1"/>
    <col min="15317" max="15317" width="3.42578125" style="1" customWidth="1"/>
    <col min="15318" max="15557" width="11.42578125" style="1"/>
    <col min="15558" max="15558" width="8.140625" style="1" customWidth="1"/>
    <col min="15559" max="15559" width="0" style="1" hidden="1" customWidth="1"/>
    <col min="15560" max="15560" width="59.5703125" style="1" customWidth="1"/>
    <col min="15561" max="15561" width="5.140625" style="1" bestFit="1" customWidth="1"/>
    <col min="15562" max="15562" width="9.42578125" style="1" customWidth="1"/>
    <col min="15563" max="15563" width="12.140625" style="1" customWidth="1"/>
    <col min="15564" max="15564" width="14.85546875" style="1" bestFit="1" customWidth="1"/>
    <col min="15565" max="15565" width="12" style="1" customWidth="1"/>
    <col min="15566" max="15566" width="14.85546875" style="1" bestFit="1" customWidth="1"/>
    <col min="15567" max="15567" width="12.42578125" style="1" customWidth="1"/>
    <col min="15568" max="15568" width="14.85546875" style="1" bestFit="1" customWidth="1"/>
    <col min="15569" max="15569" width="11.28515625" style="1" bestFit="1" customWidth="1"/>
    <col min="15570" max="15570" width="15" style="1" customWidth="1"/>
    <col min="15571" max="15571" width="10.28515625" style="1" customWidth="1"/>
    <col min="15572" max="15572" width="14.85546875" style="1" bestFit="1" customWidth="1"/>
    <col min="15573" max="15573" width="3.42578125" style="1" customWidth="1"/>
    <col min="15574" max="15813" width="11.42578125" style="1"/>
    <col min="15814" max="15814" width="8.140625" style="1" customWidth="1"/>
    <col min="15815" max="15815" width="0" style="1" hidden="1" customWidth="1"/>
    <col min="15816" max="15816" width="59.5703125" style="1" customWidth="1"/>
    <col min="15817" max="15817" width="5.140625" style="1" bestFit="1" customWidth="1"/>
    <col min="15818" max="15818" width="9.42578125" style="1" customWidth="1"/>
    <col min="15819" max="15819" width="12.140625" style="1" customWidth="1"/>
    <col min="15820" max="15820" width="14.85546875" style="1" bestFit="1" customWidth="1"/>
    <col min="15821" max="15821" width="12" style="1" customWidth="1"/>
    <col min="15822" max="15822" width="14.85546875" style="1" bestFit="1" customWidth="1"/>
    <col min="15823" max="15823" width="12.42578125" style="1" customWidth="1"/>
    <col min="15824" max="15824" width="14.85546875" style="1" bestFit="1" customWidth="1"/>
    <col min="15825" max="15825" width="11.28515625" style="1" bestFit="1" customWidth="1"/>
    <col min="15826" max="15826" width="15" style="1" customWidth="1"/>
    <col min="15827" max="15827" width="10.28515625" style="1" customWidth="1"/>
    <col min="15828" max="15828" width="14.85546875" style="1" bestFit="1" customWidth="1"/>
    <col min="15829" max="15829" width="3.42578125" style="1" customWidth="1"/>
    <col min="15830" max="16069" width="11.42578125" style="1"/>
    <col min="16070" max="16070" width="8.140625" style="1" customWidth="1"/>
    <col min="16071" max="16071" width="0" style="1" hidden="1" customWidth="1"/>
    <col min="16072" max="16072" width="59.5703125" style="1" customWidth="1"/>
    <col min="16073" max="16073" width="5.140625" style="1" bestFit="1" customWidth="1"/>
    <col min="16074" max="16074" width="9.42578125" style="1" customWidth="1"/>
    <col min="16075" max="16075" width="12.140625" style="1" customWidth="1"/>
    <col min="16076" max="16076" width="14.85546875" style="1" bestFit="1" customWidth="1"/>
    <col min="16077" max="16077" width="12" style="1" customWidth="1"/>
    <col min="16078" max="16078" width="14.85546875" style="1" bestFit="1" customWidth="1"/>
    <col min="16079" max="16079" width="12.42578125" style="1" customWidth="1"/>
    <col min="16080" max="16080" width="14.85546875" style="1" bestFit="1" customWidth="1"/>
    <col min="16081" max="16081" width="11.28515625" style="1" bestFit="1" customWidth="1"/>
    <col min="16082" max="16082" width="15" style="1" customWidth="1"/>
    <col min="16083" max="16083" width="10.28515625" style="1" customWidth="1"/>
    <col min="16084" max="16084" width="14.85546875" style="1" bestFit="1" customWidth="1"/>
    <col min="16085" max="16085" width="3.42578125" style="1" customWidth="1"/>
    <col min="16086" max="16384" width="11.42578125" style="1"/>
  </cols>
  <sheetData>
    <row r="1" spans="1:8" ht="24.95" customHeight="1">
      <c r="A1" s="389" t="s">
        <v>45</v>
      </c>
      <c r="B1" s="389"/>
      <c r="C1" s="389"/>
      <c r="D1" s="389"/>
      <c r="E1" s="389"/>
      <c r="F1" s="389"/>
      <c r="G1" s="389"/>
      <c r="H1" s="60"/>
    </row>
    <row r="2" spans="1:8" ht="18" customHeight="1">
      <c r="A2" s="389" t="s">
        <v>294</v>
      </c>
      <c r="B2" s="389"/>
      <c r="C2" s="389"/>
      <c r="D2" s="389"/>
      <c r="E2" s="389"/>
      <c r="F2" s="389"/>
      <c r="G2" s="389"/>
      <c r="H2" s="60"/>
    </row>
    <row r="3" spans="1:8" ht="12.75" customHeight="1" thickBot="1">
      <c r="B3" s="2"/>
      <c r="C3" s="2"/>
      <c r="D3" s="2"/>
      <c r="F3" s="2"/>
      <c r="G3" s="3"/>
      <c r="H3" s="2"/>
    </row>
    <row r="4" spans="1:8" s="4" customFormat="1" ht="15" thickBot="1">
      <c r="A4" s="51" t="s">
        <v>11</v>
      </c>
      <c r="B4" s="52" t="s">
        <v>12</v>
      </c>
      <c r="C4" s="53" t="s">
        <v>4</v>
      </c>
      <c r="D4" s="52" t="s">
        <v>13</v>
      </c>
      <c r="E4" s="62" t="s">
        <v>15</v>
      </c>
      <c r="F4" s="52" t="s">
        <v>14</v>
      </c>
      <c r="G4" s="59" t="s">
        <v>16</v>
      </c>
      <c r="H4" s="52" t="s">
        <v>105</v>
      </c>
    </row>
    <row r="5" spans="1:8">
      <c r="A5" s="5"/>
      <c r="B5" s="6"/>
      <c r="C5" s="43" t="s">
        <v>17</v>
      </c>
      <c r="D5" s="7"/>
      <c r="E5" s="63"/>
      <c r="F5" s="9"/>
      <c r="G5" s="10"/>
      <c r="H5" s="7"/>
    </row>
    <row r="6" spans="1:8">
      <c r="A6" s="11"/>
      <c r="B6" s="12"/>
      <c r="C6" s="44"/>
      <c r="D6" s="13"/>
      <c r="E6" s="64"/>
      <c r="F6" s="15"/>
      <c r="G6" s="16"/>
      <c r="H6" s="13"/>
    </row>
    <row r="7" spans="1:8" ht="57">
      <c r="A7" s="17"/>
      <c r="B7" s="17" t="s">
        <v>18</v>
      </c>
      <c r="C7" s="25" t="s">
        <v>19</v>
      </c>
      <c r="D7" s="14"/>
      <c r="E7" s="64"/>
      <c r="F7" s="15"/>
      <c r="G7" s="18"/>
      <c r="H7" s="14"/>
    </row>
    <row r="8" spans="1:8" ht="57">
      <c r="A8" s="17"/>
      <c r="B8" s="17" t="s">
        <v>20</v>
      </c>
      <c r="C8" s="25" t="s">
        <v>21</v>
      </c>
      <c r="D8" s="14"/>
      <c r="E8" s="64"/>
      <c r="F8" s="15"/>
      <c r="G8" s="18"/>
      <c r="H8" s="14"/>
    </row>
    <row r="9" spans="1:8" ht="28.5">
      <c r="A9" s="17"/>
      <c r="B9" s="17" t="s">
        <v>22</v>
      </c>
      <c r="C9" s="25" t="s">
        <v>23</v>
      </c>
      <c r="D9" s="14"/>
      <c r="E9" s="64"/>
      <c r="F9" s="15"/>
      <c r="G9" s="18"/>
      <c r="H9" s="14"/>
    </row>
    <row r="10" spans="1:8" ht="42.75">
      <c r="A10" s="17"/>
      <c r="B10" s="17" t="s">
        <v>24</v>
      </c>
      <c r="C10" s="25" t="s">
        <v>25</v>
      </c>
      <c r="D10" s="14"/>
      <c r="E10" s="64"/>
      <c r="F10" s="15"/>
      <c r="G10" s="18"/>
      <c r="H10" s="14"/>
    </row>
    <row r="11" spans="1:8" ht="57">
      <c r="A11" s="17"/>
      <c r="B11" s="17" t="s">
        <v>26</v>
      </c>
      <c r="C11" s="25" t="s">
        <v>27</v>
      </c>
      <c r="D11" s="14"/>
      <c r="E11" s="65"/>
      <c r="F11" s="15"/>
      <c r="G11" s="19"/>
      <c r="H11" s="14"/>
    </row>
    <row r="12" spans="1:8" ht="28.5">
      <c r="A12" s="17"/>
      <c r="B12" s="17" t="s">
        <v>28</v>
      </c>
      <c r="C12" s="25" t="s">
        <v>29</v>
      </c>
      <c r="D12" s="14"/>
      <c r="E12" s="65"/>
      <c r="F12" s="15"/>
      <c r="G12" s="19"/>
      <c r="H12" s="14"/>
    </row>
    <row r="13" spans="1:8" ht="28.5">
      <c r="A13" s="17"/>
      <c r="B13" s="17" t="s">
        <v>30</v>
      </c>
      <c r="C13" s="25" t="s">
        <v>31</v>
      </c>
      <c r="D13" s="14"/>
      <c r="E13" s="65"/>
      <c r="F13" s="15"/>
      <c r="G13" s="19"/>
      <c r="H13" s="14"/>
    </row>
    <row r="14" spans="1:8">
      <c r="A14" s="17"/>
      <c r="B14" s="17" t="s">
        <v>32</v>
      </c>
      <c r="C14" s="41" t="s">
        <v>33</v>
      </c>
      <c r="D14" s="14"/>
      <c r="E14" s="65"/>
      <c r="F14" s="15"/>
      <c r="G14" s="19"/>
      <c r="H14" s="14"/>
    </row>
    <row r="15" spans="1:8" ht="28.5">
      <c r="A15" s="17"/>
      <c r="B15" s="17" t="s">
        <v>34</v>
      </c>
      <c r="C15" s="41" t="s">
        <v>35</v>
      </c>
      <c r="D15" s="14"/>
      <c r="E15" s="65"/>
      <c r="F15" s="15"/>
      <c r="G15" s="19"/>
      <c r="H15" s="14"/>
    </row>
    <row r="16" spans="1:8" ht="28.5">
      <c r="A16" s="11"/>
      <c r="B16" s="12" t="s">
        <v>34</v>
      </c>
      <c r="C16" s="41" t="s">
        <v>36</v>
      </c>
      <c r="D16" s="13"/>
      <c r="E16" s="65"/>
      <c r="F16" s="15"/>
      <c r="G16" s="19"/>
      <c r="H16" s="13"/>
    </row>
    <row r="17" spans="1:8">
      <c r="A17" s="11"/>
      <c r="B17" s="12"/>
      <c r="C17" s="45"/>
      <c r="D17" s="13"/>
      <c r="E17" s="65"/>
      <c r="F17" s="15"/>
      <c r="G17" s="19"/>
      <c r="H17" s="13"/>
    </row>
    <row r="18" spans="1:8" ht="18" customHeight="1">
      <c r="A18" s="20">
        <v>1</v>
      </c>
      <c r="B18" s="20" t="s">
        <v>12</v>
      </c>
      <c r="C18" s="46" t="s">
        <v>265</v>
      </c>
      <c r="D18" s="21"/>
      <c r="E18" s="66"/>
      <c r="F18" s="22"/>
      <c r="G18" s="23"/>
      <c r="H18" s="21"/>
    </row>
    <row r="19" spans="1:8">
      <c r="A19" s="17"/>
      <c r="B19" s="17"/>
      <c r="C19" s="25"/>
      <c r="D19" s="14"/>
      <c r="E19" s="65"/>
      <c r="F19" s="15"/>
      <c r="G19" s="19"/>
      <c r="H19" s="14"/>
    </row>
    <row r="20" spans="1:8">
      <c r="A20" s="17"/>
      <c r="B20" s="17"/>
      <c r="C20" s="24" t="s">
        <v>37</v>
      </c>
      <c r="D20" s="14"/>
      <c r="E20" s="68"/>
      <c r="F20" s="15"/>
      <c r="G20" s="19">
        <f t="shared" ref="G20:G21" si="0">F20*E20</f>
        <v>0</v>
      </c>
      <c r="H20" s="14"/>
    </row>
    <row r="21" spans="1:8" ht="114">
      <c r="A21" s="17"/>
      <c r="B21" s="17"/>
      <c r="C21" s="25" t="s">
        <v>264</v>
      </c>
      <c r="D21" s="14"/>
      <c r="E21" s="68"/>
      <c r="F21" s="15"/>
      <c r="G21" s="19">
        <f t="shared" si="0"/>
        <v>0</v>
      </c>
      <c r="H21" s="14"/>
    </row>
    <row r="22" spans="1:8" ht="71.25">
      <c r="A22" s="17">
        <v>1.1000000000000001</v>
      </c>
      <c r="B22" s="12" t="s">
        <v>266</v>
      </c>
      <c r="C22" s="54" t="s">
        <v>280</v>
      </c>
      <c r="D22" s="14" t="s">
        <v>127</v>
      </c>
      <c r="E22" s="68">
        <v>12</v>
      </c>
      <c r="F22" s="15">
        <v>2250</v>
      </c>
      <c r="G22" s="19">
        <f>F22*E22</f>
        <v>27000</v>
      </c>
      <c r="H22" s="14"/>
    </row>
    <row r="23" spans="1:8">
      <c r="A23" s="17"/>
      <c r="B23" s="17"/>
      <c r="C23" s="39"/>
      <c r="D23" s="14"/>
      <c r="E23" s="68"/>
      <c r="F23" s="15"/>
      <c r="G23" s="19">
        <f t="shared" ref="G23:G25" si="1">E23*F23</f>
        <v>0</v>
      </c>
      <c r="H23" s="14"/>
    </row>
    <row r="24" spans="1:8">
      <c r="A24" s="17">
        <v>1.2</v>
      </c>
      <c r="B24" s="12"/>
      <c r="C24" s="24" t="s">
        <v>46</v>
      </c>
      <c r="D24" s="14"/>
      <c r="E24" s="68"/>
      <c r="F24" s="15"/>
      <c r="G24" s="19">
        <f t="shared" si="1"/>
        <v>0</v>
      </c>
      <c r="H24" s="14"/>
    </row>
    <row r="25" spans="1:8" ht="99.75">
      <c r="A25" s="17"/>
      <c r="B25" s="37" t="s">
        <v>112</v>
      </c>
      <c r="C25" s="54" t="s">
        <v>281</v>
      </c>
      <c r="D25" s="14" t="s">
        <v>2</v>
      </c>
      <c r="E25" s="68">
        <v>5</v>
      </c>
      <c r="F25" s="15">
        <v>3000</v>
      </c>
      <c r="G25" s="19">
        <f t="shared" si="1"/>
        <v>15000</v>
      </c>
      <c r="H25" s="56"/>
    </row>
    <row r="26" spans="1:8" ht="42.75">
      <c r="A26" s="17">
        <v>1.3</v>
      </c>
      <c r="B26" s="12" t="s">
        <v>304</v>
      </c>
      <c r="C26" s="54" t="s">
        <v>305</v>
      </c>
      <c r="D26" s="14" t="s">
        <v>127</v>
      </c>
      <c r="E26" s="68">
        <v>18</v>
      </c>
      <c r="F26" s="15">
        <v>2250</v>
      </c>
      <c r="G26" s="19">
        <f>E26*F26</f>
        <v>40500</v>
      </c>
      <c r="H26" s="56"/>
    </row>
    <row r="27" spans="1:8" ht="42.75">
      <c r="A27" s="17">
        <v>1.4</v>
      </c>
      <c r="B27" s="12" t="s">
        <v>306</v>
      </c>
      <c r="C27" s="54" t="s">
        <v>307</v>
      </c>
      <c r="D27" s="14" t="s">
        <v>308</v>
      </c>
      <c r="E27" s="68">
        <v>19</v>
      </c>
      <c r="F27" s="15">
        <v>450</v>
      </c>
      <c r="G27" s="19">
        <f>E27*F27</f>
        <v>8550</v>
      </c>
      <c r="H27" s="56"/>
    </row>
    <row r="28" spans="1:8" ht="15" thickBot="1">
      <c r="A28" s="17"/>
      <c r="B28" s="12"/>
      <c r="C28" s="25"/>
      <c r="D28" s="14"/>
      <c r="E28" s="68"/>
      <c r="F28" s="15"/>
      <c r="G28" s="19">
        <f t="shared" ref="G28" si="2">F28*E28</f>
        <v>0</v>
      </c>
      <c r="H28" s="14"/>
    </row>
    <row r="29" spans="1:8" s="2" customFormat="1" ht="18" customHeight="1" thickBot="1">
      <c r="A29" s="26"/>
      <c r="B29" s="27"/>
      <c r="C29" s="47" t="s">
        <v>38</v>
      </c>
      <c r="D29" s="28"/>
      <c r="E29" s="69"/>
      <c r="F29" s="30"/>
      <c r="G29" s="31">
        <f>SUM(G20:G28)</f>
        <v>91050</v>
      </c>
      <c r="H29" s="28"/>
    </row>
    <row r="30" spans="1:8">
      <c r="A30" s="32"/>
      <c r="B30" s="32"/>
      <c r="C30" s="48"/>
      <c r="D30" s="8"/>
      <c r="E30" s="70"/>
      <c r="F30" s="9"/>
      <c r="G30" s="33"/>
      <c r="H30" s="8"/>
    </row>
    <row r="31" spans="1:8" ht="18" customHeight="1">
      <c r="A31" s="20">
        <v>2</v>
      </c>
      <c r="B31" s="20"/>
      <c r="C31" s="46" t="s">
        <v>6</v>
      </c>
      <c r="D31" s="21"/>
      <c r="E31" s="66"/>
      <c r="F31" s="22"/>
      <c r="G31" s="23"/>
      <c r="H31" s="21"/>
    </row>
    <row r="32" spans="1:8">
      <c r="A32" s="17"/>
      <c r="B32" s="17"/>
      <c r="C32" s="25"/>
      <c r="D32" s="14"/>
      <c r="E32" s="67"/>
      <c r="F32" s="15"/>
      <c r="G32" s="19"/>
      <c r="H32" s="14"/>
    </row>
    <row r="33" spans="1:8">
      <c r="A33" s="17"/>
      <c r="B33" s="17"/>
      <c r="C33" s="25"/>
      <c r="D33" s="14"/>
      <c r="E33" s="67"/>
      <c r="F33" s="15"/>
      <c r="G33" s="19"/>
      <c r="H33" s="14"/>
    </row>
    <row r="34" spans="1:8">
      <c r="A34" s="17">
        <v>2.1</v>
      </c>
      <c r="B34" s="17"/>
      <c r="C34" s="39" t="s">
        <v>103</v>
      </c>
      <c r="D34" s="14"/>
      <c r="E34" s="67"/>
      <c r="F34" s="15"/>
      <c r="G34" s="19">
        <f t="shared" ref="G34:G40" si="3">E34*F34</f>
        <v>0</v>
      </c>
      <c r="H34" s="14"/>
    </row>
    <row r="35" spans="1:8">
      <c r="A35" s="17"/>
      <c r="B35" s="17"/>
      <c r="C35" s="25"/>
      <c r="D35" s="14"/>
      <c r="E35" s="67"/>
      <c r="F35" s="15"/>
      <c r="G35" s="19">
        <f t="shared" si="3"/>
        <v>0</v>
      </c>
      <c r="H35" s="14"/>
    </row>
    <row r="36" spans="1:8" ht="99.75">
      <c r="A36" s="12" t="s">
        <v>109</v>
      </c>
      <c r="B36" s="12" t="s">
        <v>295</v>
      </c>
      <c r="C36" s="54" t="s">
        <v>314</v>
      </c>
      <c r="D36" s="14" t="s">
        <v>127</v>
      </c>
      <c r="E36" s="68">
        <v>18</v>
      </c>
      <c r="F36" s="15">
        <v>2800</v>
      </c>
      <c r="G36" s="19">
        <f t="shared" si="3"/>
        <v>50400</v>
      </c>
      <c r="H36" s="14"/>
    </row>
    <row r="37" spans="1:8">
      <c r="A37" s="17">
        <v>2.2000000000000002</v>
      </c>
      <c r="B37" s="17"/>
      <c r="C37" s="39" t="s">
        <v>278</v>
      </c>
      <c r="D37" s="14"/>
      <c r="E37" s="67"/>
      <c r="F37" s="15"/>
      <c r="G37" s="19">
        <f t="shared" ref="G37" si="4">E37*F37</f>
        <v>0</v>
      </c>
      <c r="H37" s="14"/>
    </row>
    <row r="38" spans="1:8" ht="71.25">
      <c r="A38" s="12" t="s">
        <v>276</v>
      </c>
      <c r="B38" s="12" t="s">
        <v>274</v>
      </c>
      <c r="C38" s="54" t="s">
        <v>282</v>
      </c>
      <c r="D38" s="14" t="s">
        <v>127</v>
      </c>
      <c r="E38" s="68">
        <v>6</v>
      </c>
      <c r="F38" s="15">
        <v>6200</v>
      </c>
      <c r="G38" s="19">
        <f t="shared" si="3"/>
        <v>37200</v>
      </c>
      <c r="H38" s="14"/>
    </row>
    <row r="39" spans="1:8" ht="85.5">
      <c r="A39" s="12" t="s">
        <v>277</v>
      </c>
      <c r="B39" s="12" t="s">
        <v>275</v>
      </c>
      <c r="C39" s="54" t="s">
        <v>315</v>
      </c>
      <c r="D39" s="14" t="s">
        <v>127</v>
      </c>
      <c r="E39" s="68">
        <v>14</v>
      </c>
      <c r="F39" s="15">
        <v>3400</v>
      </c>
      <c r="G39" s="19">
        <f t="shared" ref="G39" si="5">E39*F39</f>
        <v>47600</v>
      </c>
      <c r="H39" s="14"/>
    </row>
    <row r="40" spans="1:8">
      <c r="A40" s="17"/>
      <c r="B40" s="12"/>
      <c r="C40" s="25"/>
      <c r="D40" s="14"/>
      <c r="E40" s="67"/>
      <c r="F40" s="15"/>
      <c r="G40" s="19">
        <f t="shared" si="3"/>
        <v>0</v>
      </c>
      <c r="H40" s="14"/>
    </row>
    <row r="41" spans="1:8" ht="15" thickBot="1">
      <c r="A41" s="17"/>
      <c r="B41" s="17"/>
      <c r="C41" s="25"/>
      <c r="D41" s="14"/>
      <c r="E41" s="67"/>
      <c r="F41" s="15"/>
      <c r="G41" s="19">
        <f>E41*F41</f>
        <v>0</v>
      </c>
      <c r="H41" s="14"/>
    </row>
    <row r="42" spans="1:8" s="2" customFormat="1" ht="18" customHeight="1" thickBot="1">
      <c r="A42" s="26"/>
      <c r="B42" s="27"/>
      <c r="C42" s="47" t="s">
        <v>39</v>
      </c>
      <c r="D42" s="28"/>
      <c r="E42" s="69"/>
      <c r="F42" s="30"/>
      <c r="G42" s="141">
        <f>SUM(G34:G41)</f>
        <v>135200</v>
      </c>
      <c r="H42" s="28"/>
    </row>
    <row r="43" spans="1:8">
      <c r="A43" s="17"/>
      <c r="B43" s="17"/>
      <c r="C43" s="25"/>
      <c r="D43" s="14"/>
      <c r="E43" s="67"/>
      <c r="F43" s="15"/>
      <c r="G43" s="19"/>
      <c r="H43" s="14"/>
    </row>
    <row r="44" spans="1:8" ht="18" customHeight="1">
      <c r="A44" s="20">
        <v>3</v>
      </c>
      <c r="B44" s="20"/>
      <c r="C44" s="46" t="s">
        <v>7</v>
      </c>
      <c r="D44" s="21"/>
      <c r="E44" s="66"/>
      <c r="F44" s="22"/>
      <c r="G44" s="23"/>
      <c r="H44" s="21"/>
    </row>
    <row r="45" spans="1:8" ht="28.5">
      <c r="A45" s="17"/>
      <c r="B45" s="17"/>
      <c r="C45" s="25" t="s">
        <v>40</v>
      </c>
      <c r="D45" s="14"/>
      <c r="E45" s="67"/>
      <c r="F45" s="15"/>
      <c r="G45" s="19"/>
      <c r="H45" s="14"/>
    </row>
    <row r="46" spans="1:8">
      <c r="A46" s="17"/>
      <c r="B46" s="17"/>
      <c r="C46" s="25"/>
      <c r="D46" s="14"/>
      <c r="E46" s="67"/>
      <c r="F46" s="15"/>
      <c r="G46" s="19"/>
      <c r="H46" s="14"/>
    </row>
    <row r="47" spans="1:8">
      <c r="A47" s="17">
        <v>3.1</v>
      </c>
      <c r="B47" s="17"/>
      <c r="C47" s="39" t="s">
        <v>104</v>
      </c>
      <c r="D47" s="14"/>
      <c r="E47" s="67"/>
      <c r="F47" s="15"/>
      <c r="G47" s="19"/>
      <c r="H47" s="14"/>
    </row>
    <row r="48" spans="1:8" ht="138" customHeight="1">
      <c r="A48" s="12"/>
      <c r="B48" s="12" t="s">
        <v>267</v>
      </c>
      <c r="C48" s="25" t="s">
        <v>283</v>
      </c>
      <c r="D48" s="14" t="s">
        <v>127</v>
      </c>
      <c r="E48" s="68">
        <v>20</v>
      </c>
      <c r="F48" s="15">
        <f>85*11</f>
        <v>935</v>
      </c>
      <c r="G48" s="19">
        <f t="shared" ref="G48:G49" si="6">E48*F48</f>
        <v>18700</v>
      </c>
      <c r="H48" s="14"/>
    </row>
    <row r="49" spans="1:8" ht="15" thickBot="1">
      <c r="A49" s="17"/>
      <c r="B49" s="17"/>
      <c r="C49" s="25"/>
      <c r="D49" s="14"/>
      <c r="E49" s="67"/>
      <c r="F49" s="15"/>
      <c r="G49" s="19">
        <f t="shared" si="6"/>
        <v>0</v>
      </c>
      <c r="H49" s="14"/>
    </row>
    <row r="50" spans="1:8" s="2" customFormat="1" ht="18" customHeight="1" thickBot="1">
      <c r="A50" s="26"/>
      <c r="B50" s="27"/>
      <c r="C50" s="47" t="s">
        <v>39</v>
      </c>
      <c r="D50" s="28"/>
      <c r="E50" s="69"/>
      <c r="F50" s="30"/>
      <c r="G50" s="29">
        <f>SUM(G46:G49)</f>
        <v>18700</v>
      </c>
      <c r="H50" s="28"/>
    </row>
    <row r="51" spans="1:8">
      <c r="A51" s="17"/>
      <c r="B51" s="17"/>
      <c r="C51" s="25"/>
      <c r="D51" s="14"/>
      <c r="E51" s="67"/>
      <c r="F51" s="15"/>
      <c r="G51" s="19"/>
      <c r="H51" s="14"/>
    </row>
    <row r="52" spans="1:8" ht="18" customHeight="1">
      <c r="A52" s="20">
        <v>4</v>
      </c>
      <c r="B52" s="20"/>
      <c r="C52" s="46" t="s">
        <v>8</v>
      </c>
      <c r="D52" s="21"/>
      <c r="E52" s="66"/>
      <c r="F52" s="22"/>
      <c r="G52" s="23"/>
      <c r="H52" s="21"/>
    </row>
    <row r="53" spans="1:8">
      <c r="A53" s="17"/>
      <c r="B53" s="17"/>
      <c r="C53" s="39"/>
      <c r="D53" s="14"/>
      <c r="E53" s="67"/>
      <c r="F53" s="15"/>
      <c r="G53" s="19"/>
      <c r="H53" s="14"/>
    </row>
    <row r="54" spans="1:8">
      <c r="A54" s="34">
        <v>4.0999999999999996</v>
      </c>
      <c r="B54" s="35"/>
      <c r="C54" s="49" t="s">
        <v>108</v>
      </c>
      <c r="D54" s="36"/>
      <c r="E54" s="67"/>
      <c r="F54" s="15"/>
      <c r="G54" s="19"/>
      <c r="H54" s="36"/>
    </row>
    <row r="55" spans="1:8" ht="99.75">
      <c r="A55" s="93" t="s">
        <v>41</v>
      </c>
      <c r="B55" s="37" t="s">
        <v>111</v>
      </c>
      <c r="C55" s="132" t="s">
        <v>291</v>
      </c>
      <c r="D55" s="14" t="s">
        <v>127</v>
      </c>
      <c r="E55" s="68">
        <v>45</v>
      </c>
      <c r="F55" s="15">
        <v>2650</v>
      </c>
      <c r="G55" s="19">
        <f t="shared" ref="G55" si="7">E55*F55</f>
        <v>119250</v>
      </c>
      <c r="H55" s="36"/>
    </row>
    <row r="56" spans="1:8" ht="71.25">
      <c r="A56" s="93" t="s">
        <v>268</v>
      </c>
      <c r="B56" s="37" t="s">
        <v>299</v>
      </c>
      <c r="C56" s="132" t="s">
        <v>300</v>
      </c>
      <c r="D56" s="14" t="s">
        <v>127</v>
      </c>
      <c r="E56" s="68">
        <v>18</v>
      </c>
      <c r="F56" s="15">
        <v>3500</v>
      </c>
      <c r="G56" s="19">
        <f t="shared" ref="G56" si="8">E56*F56</f>
        <v>63000</v>
      </c>
      <c r="H56" s="36"/>
    </row>
    <row r="57" spans="1:8" ht="42.75">
      <c r="A57" s="12" t="s">
        <v>296</v>
      </c>
      <c r="B57" s="12" t="s">
        <v>297</v>
      </c>
      <c r="C57" s="41" t="s">
        <v>298</v>
      </c>
      <c r="D57" s="14" t="s">
        <v>127</v>
      </c>
      <c r="E57" s="68">
        <v>2</v>
      </c>
      <c r="F57" s="15">
        <f>650*11</f>
        <v>7150</v>
      </c>
      <c r="G57" s="19">
        <f t="shared" ref="G57:G58" si="9">E57*F57</f>
        <v>14300</v>
      </c>
      <c r="H57" s="14"/>
    </row>
    <row r="58" spans="1:8" ht="71.25">
      <c r="A58" s="12" t="s">
        <v>309</v>
      </c>
      <c r="B58" s="12" t="s">
        <v>310</v>
      </c>
      <c r="C58" s="41" t="s">
        <v>311</v>
      </c>
      <c r="D58" s="14" t="s">
        <v>127</v>
      </c>
      <c r="E58" s="68">
        <v>1</v>
      </c>
      <c r="F58" s="15">
        <v>12500</v>
      </c>
      <c r="G58" s="19">
        <f t="shared" si="9"/>
        <v>12500</v>
      </c>
      <c r="H58" s="14"/>
    </row>
    <row r="59" spans="1:8" ht="15" thickBot="1">
      <c r="A59" s="17"/>
      <c r="B59" s="12"/>
      <c r="C59" s="25"/>
      <c r="D59" s="14"/>
      <c r="E59" s="67"/>
      <c r="F59" s="15"/>
      <c r="G59" s="19">
        <f t="shared" ref="G59" si="10">E59*F59</f>
        <v>0</v>
      </c>
      <c r="H59" s="14"/>
    </row>
    <row r="60" spans="1:8" s="2" customFormat="1" ht="18" customHeight="1" thickBot="1">
      <c r="A60" s="26"/>
      <c r="B60" s="27"/>
      <c r="C60" s="47" t="s">
        <v>42</v>
      </c>
      <c r="D60" s="28"/>
      <c r="E60" s="69"/>
      <c r="F60" s="30"/>
      <c r="G60" s="141">
        <f>SUM(G53:G59)</f>
        <v>209050</v>
      </c>
      <c r="H60" s="28"/>
    </row>
    <row r="61" spans="1:8">
      <c r="A61" s="17"/>
      <c r="B61" s="17"/>
      <c r="C61" s="25"/>
      <c r="D61" s="14"/>
      <c r="E61" s="67"/>
      <c r="F61" s="15"/>
      <c r="G61" s="19"/>
      <c r="H61" s="14"/>
    </row>
    <row r="62" spans="1:8" ht="18" customHeight="1">
      <c r="A62" s="20">
        <v>5</v>
      </c>
      <c r="B62" s="20"/>
      <c r="C62" s="46" t="s">
        <v>9</v>
      </c>
      <c r="D62" s="21"/>
      <c r="E62" s="66"/>
      <c r="F62" s="22"/>
      <c r="G62" s="23"/>
      <c r="H62" s="21"/>
    </row>
    <row r="63" spans="1:8">
      <c r="A63" s="38"/>
      <c r="B63" s="38"/>
      <c r="C63" s="39"/>
      <c r="D63" s="13"/>
      <c r="E63" s="67"/>
      <c r="F63" s="15"/>
      <c r="G63" s="19"/>
      <c r="H63" s="13"/>
    </row>
    <row r="64" spans="1:8" ht="42.75">
      <c r="A64" s="17">
        <v>5.0999999999999996</v>
      </c>
      <c r="B64" s="12" t="s">
        <v>279</v>
      </c>
      <c r="C64" s="25" t="s">
        <v>269</v>
      </c>
      <c r="D64" s="13" t="s">
        <v>110</v>
      </c>
      <c r="E64" s="68">
        <v>5</v>
      </c>
      <c r="F64" s="15">
        <v>2400</v>
      </c>
      <c r="G64" s="19">
        <f>E64*F64</f>
        <v>12000</v>
      </c>
      <c r="H64" s="14"/>
    </row>
    <row r="65" spans="1:8" ht="85.5">
      <c r="A65" s="38">
        <v>5.2</v>
      </c>
      <c r="B65" s="12" t="s">
        <v>273</v>
      </c>
      <c r="C65" s="55" t="s">
        <v>292</v>
      </c>
      <c r="D65" s="13" t="s">
        <v>68</v>
      </c>
      <c r="E65" s="94">
        <v>2</v>
      </c>
      <c r="F65" s="40">
        <v>4500</v>
      </c>
      <c r="G65" s="19">
        <f t="shared" ref="G65:G66" si="11">E65*F65</f>
        <v>9000</v>
      </c>
      <c r="H65" s="36"/>
    </row>
    <row r="66" spans="1:8" ht="57.75" thickBot="1">
      <c r="A66" s="17">
        <v>5.3</v>
      </c>
      <c r="B66" s="12" t="s">
        <v>288</v>
      </c>
      <c r="C66" s="25" t="s">
        <v>289</v>
      </c>
      <c r="D66" s="14" t="s">
        <v>290</v>
      </c>
      <c r="E66" s="64">
        <v>1</v>
      </c>
      <c r="F66" s="15">
        <v>8000</v>
      </c>
      <c r="G66" s="19">
        <f t="shared" si="11"/>
        <v>8000</v>
      </c>
      <c r="H66" s="131"/>
    </row>
    <row r="67" spans="1:8" s="2" customFormat="1" ht="18" customHeight="1" thickBot="1">
      <c r="A67" s="26"/>
      <c r="B67" s="27"/>
      <c r="C67" s="47" t="s">
        <v>38</v>
      </c>
      <c r="D67" s="28"/>
      <c r="E67" s="69"/>
      <c r="F67" s="30"/>
      <c r="G67" s="29">
        <f>SUM(G64:G66)</f>
        <v>29000</v>
      </c>
      <c r="H67" s="28"/>
    </row>
    <row r="68" spans="1:8">
      <c r="A68" s="11"/>
      <c r="B68" s="12"/>
      <c r="C68" s="41"/>
      <c r="D68" s="13"/>
      <c r="E68" s="67"/>
      <c r="F68" s="15"/>
      <c r="G68" s="19"/>
      <c r="H68" s="13"/>
    </row>
    <row r="69" spans="1:8" ht="18" customHeight="1">
      <c r="A69" s="20">
        <v>6</v>
      </c>
      <c r="B69" s="20"/>
      <c r="C69" s="46" t="s">
        <v>47</v>
      </c>
      <c r="D69" s="21"/>
      <c r="E69" s="66"/>
      <c r="F69" s="22"/>
      <c r="G69" s="23"/>
      <c r="H69" s="21"/>
    </row>
    <row r="70" spans="1:8">
      <c r="A70" s="38"/>
      <c r="B70" s="38"/>
      <c r="C70" s="39"/>
      <c r="D70" s="13"/>
      <c r="E70" s="67"/>
      <c r="F70" s="15"/>
      <c r="G70" s="19"/>
      <c r="H70" s="13"/>
    </row>
    <row r="71" spans="1:8">
      <c r="A71" s="38"/>
      <c r="B71" s="38"/>
      <c r="C71" s="41"/>
      <c r="D71" s="13"/>
      <c r="E71" s="68"/>
      <c r="F71" s="15"/>
      <c r="G71" s="19">
        <f t="shared" ref="G71:G76" si="12">E71*F71</f>
        <v>0</v>
      </c>
      <c r="H71" s="13"/>
    </row>
    <row r="72" spans="1:8">
      <c r="A72" s="38">
        <v>6.1</v>
      </c>
      <c r="B72" s="38"/>
      <c r="C72" s="39" t="s">
        <v>48</v>
      </c>
      <c r="D72" s="13"/>
      <c r="E72" s="68"/>
      <c r="F72" s="15"/>
      <c r="G72" s="19"/>
      <c r="H72" s="13"/>
    </row>
    <row r="73" spans="1:8" ht="128.25">
      <c r="A73" s="38"/>
      <c r="B73" s="38"/>
      <c r="C73" s="41" t="s">
        <v>316</v>
      </c>
      <c r="D73" s="14" t="s">
        <v>127</v>
      </c>
      <c r="E73" s="95">
        <v>32</v>
      </c>
      <c r="F73" s="15">
        <v>1600</v>
      </c>
      <c r="G73" s="19">
        <f t="shared" si="12"/>
        <v>51200</v>
      </c>
      <c r="H73" s="14"/>
    </row>
    <row r="74" spans="1:8" ht="15" thickBot="1">
      <c r="A74" s="38"/>
      <c r="B74" s="38"/>
      <c r="C74" s="41"/>
      <c r="D74" s="13"/>
      <c r="E74" s="67"/>
      <c r="F74" s="15"/>
      <c r="G74" s="19">
        <f t="shared" si="12"/>
        <v>0</v>
      </c>
      <c r="H74" s="13"/>
    </row>
    <row r="75" spans="1:8" s="2" customFormat="1" ht="18" customHeight="1" thickBot="1">
      <c r="A75" s="26"/>
      <c r="B75" s="27"/>
      <c r="C75" s="47" t="s">
        <v>38</v>
      </c>
      <c r="D75" s="28"/>
      <c r="E75" s="69"/>
      <c r="F75" s="30"/>
      <c r="G75" s="29">
        <f>SUM(G73)</f>
        <v>51200</v>
      </c>
      <c r="H75" s="28"/>
    </row>
    <row r="76" spans="1:8" ht="5.25" customHeight="1">
      <c r="A76" s="38"/>
      <c r="B76" s="38"/>
      <c r="C76" s="41"/>
      <c r="D76" s="13"/>
      <c r="E76" s="67"/>
      <c r="F76" s="15"/>
      <c r="G76" s="19">
        <f t="shared" si="12"/>
        <v>0</v>
      </c>
      <c r="H76" s="13"/>
    </row>
    <row r="77" spans="1:8" ht="12" customHeight="1">
      <c r="A77" s="20">
        <v>7</v>
      </c>
      <c r="B77" s="20"/>
      <c r="C77" s="46" t="s">
        <v>107</v>
      </c>
      <c r="D77" s="21"/>
      <c r="E77" s="66"/>
      <c r="F77" s="22"/>
      <c r="G77" s="23"/>
      <c r="H77" s="21"/>
    </row>
    <row r="78" spans="1:8" ht="409.15" customHeight="1">
      <c r="A78" s="38">
        <v>7.1</v>
      </c>
      <c r="B78" s="12" t="s">
        <v>113</v>
      </c>
      <c r="C78" s="55" t="s">
        <v>317</v>
      </c>
      <c r="D78" s="13" t="s">
        <v>2</v>
      </c>
      <c r="E78" s="100">
        <v>6</v>
      </c>
      <c r="F78" s="40">
        <v>32000</v>
      </c>
      <c r="G78" s="19">
        <f t="shared" ref="G78" si="13">E78*F78</f>
        <v>192000</v>
      </c>
      <c r="H78" s="12"/>
    </row>
    <row r="79" spans="1:8" ht="253.5" customHeight="1">
      <c r="A79" s="38">
        <v>7.2</v>
      </c>
      <c r="B79" s="12" t="s">
        <v>312</v>
      </c>
      <c r="C79" s="55" t="s">
        <v>313</v>
      </c>
      <c r="D79" s="13" t="s">
        <v>2</v>
      </c>
      <c r="E79" s="100">
        <v>3</v>
      </c>
      <c r="F79" s="40">
        <v>18000</v>
      </c>
      <c r="G79" s="19">
        <f t="shared" ref="G79" si="14">E79*F79</f>
        <v>54000</v>
      </c>
      <c r="H79" s="12"/>
    </row>
    <row r="80" spans="1:8" ht="199.5">
      <c r="A80" s="38">
        <v>7.3</v>
      </c>
      <c r="B80" s="12" t="s">
        <v>106</v>
      </c>
      <c r="C80" s="55" t="s">
        <v>272</v>
      </c>
      <c r="D80" s="13" t="s">
        <v>2</v>
      </c>
      <c r="E80" s="94">
        <v>2</v>
      </c>
      <c r="F80" s="40">
        <v>18000</v>
      </c>
      <c r="G80" s="19">
        <f t="shared" ref="G80" si="15">E80*F80</f>
        <v>36000</v>
      </c>
      <c r="H80" s="12"/>
    </row>
    <row r="81" spans="1:8" ht="213.75">
      <c r="A81" s="38">
        <v>7.4</v>
      </c>
      <c r="B81" s="12" t="s">
        <v>270</v>
      </c>
      <c r="C81" s="55" t="s">
        <v>271</v>
      </c>
      <c r="D81" s="13" t="s">
        <v>2</v>
      </c>
      <c r="E81" s="94">
        <v>2</v>
      </c>
      <c r="F81" s="40">
        <v>19000</v>
      </c>
      <c r="G81" s="19">
        <f t="shared" ref="G81:G83" si="16">E81*F81</f>
        <v>38000</v>
      </c>
      <c r="H81" s="40"/>
    </row>
    <row r="82" spans="1:8" ht="42.75">
      <c r="A82" s="38">
        <v>7.5</v>
      </c>
      <c r="B82" s="96" t="s">
        <v>284</v>
      </c>
      <c r="C82" s="97" t="s">
        <v>303</v>
      </c>
      <c r="D82" s="98" t="s">
        <v>110</v>
      </c>
      <c r="E82" s="94">
        <v>3.3</v>
      </c>
      <c r="F82" s="15">
        <v>4800</v>
      </c>
      <c r="G82" s="19">
        <f t="shared" si="16"/>
        <v>15840</v>
      </c>
      <c r="H82" s="382"/>
    </row>
    <row r="83" spans="1:8" ht="128.25">
      <c r="A83" s="379">
        <v>7.6</v>
      </c>
      <c r="B83" s="6" t="s">
        <v>301</v>
      </c>
      <c r="C83" s="380" t="s">
        <v>302</v>
      </c>
      <c r="D83" s="7" t="s">
        <v>2</v>
      </c>
      <c r="E83" s="381">
        <v>2.1</v>
      </c>
      <c r="F83" s="57">
        <v>15000</v>
      </c>
      <c r="G83" s="58">
        <f t="shared" si="16"/>
        <v>31500</v>
      </c>
      <c r="H83" s="130"/>
    </row>
    <row r="84" spans="1:8" ht="15" thickBot="1">
      <c r="A84" s="105"/>
      <c r="B84" s="106"/>
      <c r="C84" s="107"/>
      <c r="D84" s="108"/>
      <c r="E84" s="109"/>
      <c r="F84" s="108"/>
      <c r="G84" s="108"/>
      <c r="H84" s="108"/>
    </row>
    <row r="85" spans="1:8" ht="15" thickBot="1">
      <c r="A85" s="117">
        <v>8</v>
      </c>
      <c r="B85" s="118"/>
      <c r="C85" s="119" t="s">
        <v>318</v>
      </c>
      <c r="D85" s="120"/>
      <c r="E85" s="121"/>
      <c r="F85" s="122"/>
      <c r="G85" s="123"/>
      <c r="H85" s="124"/>
    </row>
    <row r="86" spans="1:8">
      <c r="A86" s="110"/>
      <c r="B86" s="111"/>
      <c r="C86" s="112"/>
      <c r="D86" s="110"/>
      <c r="E86" s="113"/>
      <c r="F86" s="114"/>
      <c r="G86" s="115"/>
      <c r="H86" s="116"/>
    </row>
    <row r="87" spans="1:8">
      <c r="A87" s="102">
        <v>8.01</v>
      </c>
      <c r="B87" s="96" t="s">
        <v>319</v>
      </c>
      <c r="C87" s="97" t="s">
        <v>320</v>
      </c>
      <c r="D87" s="98" t="s">
        <v>321</v>
      </c>
      <c r="E87" s="99">
        <v>1</v>
      </c>
      <c r="F87" s="103">
        <v>6500</v>
      </c>
      <c r="G87" s="104">
        <f>E87*F87</f>
        <v>6500</v>
      </c>
      <c r="H87" s="98"/>
    </row>
    <row r="88" spans="1:8" ht="15" thickBot="1">
      <c r="A88" s="133"/>
      <c r="B88" s="134"/>
      <c r="C88" s="135"/>
      <c r="D88" s="136"/>
      <c r="E88" s="137"/>
      <c r="F88" s="138"/>
      <c r="G88" s="139"/>
      <c r="H88" s="140"/>
    </row>
    <row r="89" spans="1:8" ht="15" thickBot="1">
      <c r="A89" s="117">
        <v>9</v>
      </c>
      <c r="B89" s="118"/>
      <c r="C89" s="119" t="s">
        <v>285</v>
      </c>
      <c r="D89" s="120"/>
      <c r="E89" s="121"/>
      <c r="F89" s="122"/>
      <c r="G89" s="123"/>
      <c r="H89" s="124"/>
    </row>
    <row r="90" spans="1:8">
      <c r="A90" s="110"/>
      <c r="B90" s="111"/>
      <c r="C90" s="112"/>
      <c r="D90" s="110"/>
      <c r="E90" s="113"/>
      <c r="F90" s="114"/>
      <c r="G90" s="115"/>
      <c r="H90" s="116"/>
    </row>
    <row r="91" spans="1:8" ht="42.75">
      <c r="A91" s="102">
        <v>9.01</v>
      </c>
      <c r="B91" s="96" t="s">
        <v>285</v>
      </c>
      <c r="C91" s="97" t="s">
        <v>286</v>
      </c>
      <c r="D91" s="98" t="s">
        <v>287</v>
      </c>
      <c r="E91" s="99">
        <v>2</v>
      </c>
      <c r="F91" s="103">
        <v>8000</v>
      </c>
      <c r="G91" s="142">
        <f>E91*F91</f>
        <v>16000</v>
      </c>
      <c r="H91" s="98"/>
    </row>
    <row r="92" spans="1:8">
      <c r="A92" s="11"/>
      <c r="B92" s="12"/>
      <c r="C92" s="41"/>
      <c r="D92" s="40"/>
      <c r="E92" s="71"/>
      <c r="F92" s="40"/>
      <c r="G92" s="40"/>
      <c r="H92" s="40"/>
    </row>
    <row r="93" spans="1:8" s="2" customFormat="1" ht="18" customHeight="1" thickBot="1">
      <c r="A93" s="125"/>
      <c r="B93" s="126"/>
      <c r="C93" s="127" t="s">
        <v>38</v>
      </c>
      <c r="D93" s="128"/>
      <c r="E93" s="101"/>
      <c r="F93" s="129"/>
      <c r="G93" s="201">
        <f>SUM(G78:G87)</f>
        <v>373840</v>
      </c>
      <c r="H93" s="128"/>
    </row>
  </sheetData>
  <mergeCells count="2">
    <mergeCell ref="A1:G1"/>
    <mergeCell ref="A2:G2"/>
  </mergeCells>
  <phoneticPr fontId="11" type="noConversion"/>
  <conditionalFormatting sqref="A78:A83">
    <cfRule type="cellIs" dxfId="27" priority="6" stopIfTrue="1" operator="equal">
      <formula>0</formula>
    </cfRule>
  </conditionalFormatting>
  <conditionalFormatting sqref="A24:C25 A26:A27 A59:C59 G78:G83">
    <cfRule type="cellIs" dxfId="26" priority="13" stopIfTrue="1" operator="equal">
      <formula>0</formula>
    </cfRule>
  </conditionalFormatting>
  <conditionalFormatting sqref="A76:C76 G76 E76:E77">
    <cfRule type="cellIs" dxfId="25" priority="65" stopIfTrue="1" operator="equal">
      <formula>0</formula>
    </cfRule>
  </conditionalFormatting>
  <conditionalFormatting sqref="A55:D56 D57:D58">
    <cfRule type="cellIs" dxfId="24" priority="18" stopIfTrue="1" operator="equal">
      <formula>0</formula>
    </cfRule>
  </conditionalFormatting>
  <conditionalFormatting sqref="A66:E66">
    <cfRule type="cellIs" dxfId="23" priority="8" stopIfTrue="1" operator="equal">
      <formula>0</formula>
    </cfRule>
  </conditionalFormatting>
  <conditionalFormatting sqref="A75:F75">
    <cfRule type="cellIs" dxfId="22" priority="62" stopIfTrue="1" operator="equal">
      <formula>0</formula>
    </cfRule>
  </conditionalFormatting>
  <conditionalFormatting sqref="A93:F93">
    <cfRule type="cellIs" dxfId="21" priority="91" stopIfTrue="1" operator="equal">
      <formula>0</formula>
    </cfRule>
  </conditionalFormatting>
  <conditionalFormatting sqref="C22">
    <cfRule type="cellIs" dxfId="20" priority="26" stopIfTrue="1" operator="equal">
      <formula>0</formula>
    </cfRule>
  </conditionalFormatting>
  <conditionalFormatting sqref="C26:C27">
    <cfRule type="cellIs" dxfId="19" priority="5" stopIfTrue="1" operator="equal">
      <formula>0</formula>
    </cfRule>
  </conditionalFormatting>
  <conditionalFormatting sqref="D73">
    <cfRule type="cellIs" dxfId="18" priority="16" stopIfTrue="1" operator="equal">
      <formula>0</formula>
    </cfRule>
  </conditionalFormatting>
  <conditionalFormatting sqref="E5:E18 A7:E13 H7:H15 A28:B28 D28:H28 E43:E49 G45:G49 E51:E58 G57:G58 A65">
    <cfRule type="cellIs" dxfId="17" priority="28" stopIfTrue="1" operator="equal">
      <formula>0</formula>
    </cfRule>
  </conditionalFormatting>
  <conditionalFormatting sqref="E20:E23 G20:G27">
    <cfRule type="cellIs" dxfId="16" priority="14" stopIfTrue="1" operator="equal">
      <formula>0</formula>
    </cfRule>
  </conditionalFormatting>
  <conditionalFormatting sqref="E30:E31">
    <cfRule type="cellIs" dxfId="15" priority="345" stopIfTrue="1" operator="equal">
      <formula>0</formula>
    </cfRule>
  </conditionalFormatting>
  <conditionalFormatting sqref="E32:E37 D36:F36 A38:G39 A14:B15 D14:E15 A29:F29 H29 A30:C30 G30 A32:C37 G32:G37 A41:C41 E41 G41 A42:F42 H42 A43:C43 G43 A45:C46 A48 C48:F48 H48 A49:C49 A50:F50 H50 A51:C51 G51 E59:G59 A60:F60 H60 A61:C61 G61 A67:F67 G68">
    <cfRule type="cellIs" dxfId="14" priority="428" stopIfTrue="1" operator="equal">
      <formula>0</formula>
    </cfRule>
  </conditionalFormatting>
  <conditionalFormatting sqref="E85">
    <cfRule type="cellIs" dxfId="13" priority="3" stopIfTrue="1" operator="equal">
      <formula>0</formula>
    </cfRule>
  </conditionalFormatting>
  <conditionalFormatting sqref="E87:E89">
    <cfRule type="cellIs" dxfId="12" priority="1" stopIfTrue="1" operator="equal">
      <formula>0</formula>
    </cfRule>
  </conditionalFormatting>
  <conditionalFormatting sqref="E91">
    <cfRule type="cellIs" dxfId="11" priority="9" stopIfTrue="1" operator="equal">
      <formula>0</formula>
    </cfRule>
  </conditionalFormatting>
  <conditionalFormatting sqref="E24:F27">
    <cfRule type="cellIs" dxfId="10" priority="4" stopIfTrue="1" operator="equal">
      <formula>0</formula>
    </cfRule>
  </conditionalFormatting>
  <conditionalFormatting sqref="E64:H64 A64:C65 E65:G65 G66">
    <cfRule type="cellIs" dxfId="9" priority="12" stopIfTrue="1" operator="equal">
      <formula>0</formula>
    </cfRule>
  </conditionalFormatting>
  <conditionalFormatting sqref="F22">
    <cfRule type="cellIs" dxfId="8" priority="25" stopIfTrue="1" operator="equal">
      <formula>0</formula>
    </cfRule>
  </conditionalFormatting>
  <conditionalFormatting sqref="G63">
    <cfRule type="cellIs" dxfId="7" priority="96" stopIfTrue="1" operator="equal">
      <formula>0</formula>
    </cfRule>
  </conditionalFormatting>
  <conditionalFormatting sqref="G87:G88">
    <cfRule type="cellIs" dxfId="6" priority="2" stopIfTrue="1" operator="equal">
      <formula>0</formula>
    </cfRule>
  </conditionalFormatting>
  <conditionalFormatting sqref="G91">
    <cfRule type="cellIs" dxfId="5" priority="10" stopIfTrue="1" operator="equal">
      <formula>0</formula>
    </cfRule>
  </conditionalFormatting>
  <conditionalFormatting sqref="H36 D38:E40 H38:H40 D36:E36">
    <cfRule type="cellIs" dxfId="4" priority="427" stopIfTrue="1" operator="between">
      <formula>0</formula>
      <formula>0</formula>
    </cfRule>
  </conditionalFormatting>
  <conditionalFormatting sqref="H36 H38:H39 A40:H40 G53:G55 A54:E54 H54:H55 G56:H56 E61:E63 E68:E74 A70:C72 G70:G74 A73:B73 A74:C74">
    <cfRule type="cellIs" dxfId="3" priority="39" stopIfTrue="1" operator="equal">
      <formula>0</formula>
    </cfRule>
  </conditionalFormatting>
  <conditionalFormatting sqref="H65:H67">
    <cfRule type="cellIs" dxfId="2" priority="7" stopIfTrue="1" operator="equal">
      <formula>0</formula>
    </cfRule>
  </conditionalFormatting>
  <conditionalFormatting sqref="H75">
    <cfRule type="cellIs" dxfId="1" priority="41" stopIfTrue="1" operator="equal">
      <formula>0</formula>
    </cfRule>
  </conditionalFormatting>
  <conditionalFormatting sqref="H93">
    <cfRule type="cellIs" dxfId="0" priority="42" stopIfTrue="1" operator="equal">
      <formula>0</formula>
    </cfRule>
  </conditionalFormatting>
  <pageMargins left="0.70866141732283472" right="0.70866141732283472" top="0.74803149606299213" bottom="0.74803149606299213" header="0.31496062992125984" footer="0.31496062992125984"/>
  <pageSetup paperSize="9" scale="49" fitToHeight="0" orientation="portrait" r:id="rId1"/>
  <headerFooter>
    <oddFooter>&amp;LBOQ - Interior Works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55"/>
  <sheetViews>
    <sheetView view="pageBreakPreview" topLeftCell="A46" zoomScaleNormal="106" zoomScaleSheetLayoutView="100" workbookViewId="0">
      <selection activeCell="D54" sqref="D54"/>
    </sheetView>
  </sheetViews>
  <sheetFormatPr defaultRowHeight="15"/>
  <cols>
    <col min="1" max="1" width="9.28515625" style="146" bestFit="1" customWidth="1"/>
    <col min="2" max="2" width="26.85546875" style="146" bestFit="1" customWidth="1"/>
    <col min="3" max="3" width="61.7109375" style="146" customWidth="1"/>
    <col min="4" max="4" width="12" style="146" customWidth="1"/>
    <col min="5" max="5" width="13.42578125" style="146" customWidth="1"/>
    <col min="6" max="6" width="14.85546875" style="146" bestFit="1" customWidth="1"/>
    <col min="7" max="7" width="14.42578125" style="146" customWidth="1"/>
    <col min="8" max="255" width="9.140625" style="146"/>
    <col min="256" max="256" width="9.28515625" style="146" bestFit="1" customWidth="1"/>
    <col min="257" max="257" width="18" style="146" customWidth="1"/>
    <col min="258" max="258" width="61.7109375" style="146" customWidth="1"/>
    <col min="259" max="259" width="12" style="146" customWidth="1"/>
    <col min="260" max="260" width="13.42578125" style="146" customWidth="1"/>
    <col min="261" max="261" width="12.140625" style="146" customWidth="1"/>
    <col min="262" max="262" width="14.42578125" style="146" customWidth="1"/>
    <col min="263" max="263" width="13.7109375" style="146" bestFit="1" customWidth="1"/>
    <col min="264" max="511" width="9.140625" style="146"/>
    <col min="512" max="512" width="9.28515625" style="146" bestFit="1" customWidth="1"/>
    <col min="513" max="513" width="18" style="146" customWidth="1"/>
    <col min="514" max="514" width="61.7109375" style="146" customWidth="1"/>
    <col min="515" max="515" width="12" style="146" customWidth="1"/>
    <col min="516" max="516" width="13.42578125" style="146" customWidth="1"/>
    <col min="517" max="517" width="12.140625" style="146" customWidth="1"/>
    <col min="518" max="518" width="14.42578125" style="146" customWidth="1"/>
    <col min="519" max="519" width="13.7109375" style="146" bestFit="1" customWidth="1"/>
    <col min="520" max="767" width="9.140625" style="146"/>
    <col min="768" max="768" width="9.28515625" style="146" bestFit="1" customWidth="1"/>
    <col min="769" max="769" width="18" style="146" customWidth="1"/>
    <col min="770" max="770" width="61.7109375" style="146" customWidth="1"/>
    <col min="771" max="771" width="12" style="146" customWidth="1"/>
    <col min="772" max="772" width="13.42578125" style="146" customWidth="1"/>
    <col min="773" max="773" width="12.140625" style="146" customWidth="1"/>
    <col min="774" max="774" width="14.42578125" style="146" customWidth="1"/>
    <col min="775" max="775" width="13.7109375" style="146" bestFit="1" customWidth="1"/>
    <col min="776" max="1023" width="9.140625" style="146"/>
    <col min="1024" max="1024" width="9.28515625" style="146" bestFit="1" customWidth="1"/>
    <col min="1025" max="1025" width="18" style="146" customWidth="1"/>
    <col min="1026" max="1026" width="61.7109375" style="146" customWidth="1"/>
    <col min="1027" max="1027" width="12" style="146" customWidth="1"/>
    <col min="1028" max="1028" width="13.42578125" style="146" customWidth="1"/>
    <col min="1029" max="1029" width="12.140625" style="146" customWidth="1"/>
    <col min="1030" max="1030" width="14.42578125" style="146" customWidth="1"/>
    <col min="1031" max="1031" width="13.7109375" style="146" bestFit="1" customWidth="1"/>
    <col min="1032" max="1279" width="9.140625" style="146"/>
    <col min="1280" max="1280" width="9.28515625" style="146" bestFit="1" customWidth="1"/>
    <col min="1281" max="1281" width="18" style="146" customWidth="1"/>
    <col min="1282" max="1282" width="61.7109375" style="146" customWidth="1"/>
    <col min="1283" max="1283" width="12" style="146" customWidth="1"/>
    <col min="1284" max="1284" width="13.42578125" style="146" customWidth="1"/>
    <col min="1285" max="1285" width="12.140625" style="146" customWidth="1"/>
    <col min="1286" max="1286" width="14.42578125" style="146" customWidth="1"/>
    <col min="1287" max="1287" width="13.7109375" style="146" bestFit="1" customWidth="1"/>
    <col min="1288" max="1535" width="9.140625" style="146"/>
    <col min="1536" max="1536" width="9.28515625" style="146" bestFit="1" customWidth="1"/>
    <col min="1537" max="1537" width="18" style="146" customWidth="1"/>
    <col min="1538" max="1538" width="61.7109375" style="146" customWidth="1"/>
    <col min="1539" max="1539" width="12" style="146" customWidth="1"/>
    <col min="1540" max="1540" width="13.42578125" style="146" customWidth="1"/>
    <col min="1541" max="1541" width="12.140625" style="146" customWidth="1"/>
    <col min="1542" max="1542" width="14.42578125" style="146" customWidth="1"/>
    <col min="1543" max="1543" width="13.7109375" style="146" bestFit="1" customWidth="1"/>
    <col min="1544" max="1791" width="9.140625" style="146"/>
    <col min="1792" max="1792" width="9.28515625" style="146" bestFit="1" customWidth="1"/>
    <col min="1793" max="1793" width="18" style="146" customWidth="1"/>
    <col min="1794" max="1794" width="61.7109375" style="146" customWidth="1"/>
    <col min="1795" max="1795" width="12" style="146" customWidth="1"/>
    <col min="1796" max="1796" width="13.42578125" style="146" customWidth="1"/>
    <col min="1797" max="1797" width="12.140625" style="146" customWidth="1"/>
    <col min="1798" max="1798" width="14.42578125" style="146" customWidth="1"/>
    <col min="1799" max="1799" width="13.7109375" style="146" bestFit="1" customWidth="1"/>
    <col min="1800" max="2047" width="9.140625" style="146"/>
    <col min="2048" max="2048" width="9.28515625" style="146" bestFit="1" customWidth="1"/>
    <col min="2049" max="2049" width="18" style="146" customWidth="1"/>
    <col min="2050" max="2050" width="61.7109375" style="146" customWidth="1"/>
    <col min="2051" max="2051" width="12" style="146" customWidth="1"/>
    <col min="2052" max="2052" width="13.42578125" style="146" customWidth="1"/>
    <col min="2053" max="2053" width="12.140625" style="146" customWidth="1"/>
    <col min="2054" max="2054" width="14.42578125" style="146" customWidth="1"/>
    <col min="2055" max="2055" width="13.7109375" style="146" bestFit="1" customWidth="1"/>
    <col min="2056" max="2303" width="9.140625" style="146"/>
    <col min="2304" max="2304" width="9.28515625" style="146" bestFit="1" customWidth="1"/>
    <col min="2305" max="2305" width="18" style="146" customWidth="1"/>
    <col min="2306" max="2306" width="61.7109375" style="146" customWidth="1"/>
    <col min="2307" max="2307" width="12" style="146" customWidth="1"/>
    <col min="2308" max="2308" width="13.42578125" style="146" customWidth="1"/>
    <col min="2309" max="2309" width="12.140625" style="146" customWidth="1"/>
    <col min="2310" max="2310" width="14.42578125" style="146" customWidth="1"/>
    <col min="2311" max="2311" width="13.7109375" style="146" bestFit="1" customWidth="1"/>
    <col min="2312" max="2559" width="9.140625" style="146"/>
    <col min="2560" max="2560" width="9.28515625" style="146" bestFit="1" customWidth="1"/>
    <col min="2561" max="2561" width="18" style="146" customWidth="1"/>
    <col min="2562" max="2562" width="61.7109375" style="146" customWidth="1"/>
    <col min="2563" max="2563" width="12" style="146" customWidth="1"/>
    <col min="2564" max="2564" width="13.42578125" style="146" customWidth="1"/>
    <col min="2565" max="2565" width="12.140625" style="146" customWidth="1"/>
    <col min="2566" max="2566" width="14.42578125" style="146" customWidth="1"/>
    <col min="2567" max="2567" width="13.7109375" style="146" bestFit="1" customWidth="1"/>
    <col min="2568" max="2815" width="9.140625" style="146"/>
    <col min="2816" max="2816" width="9.28515625" style="146" bestFit="1" customWidth="1"/>
    <col min="2817" max="2817" width="18" style="146" customWidth="1"/>
    <col min="2818" max="2818" width="61.7109375" style="146" customWidth="1"/>
    <col min="2819" max="2819" width="12" style="146" customWidth="1"/>
    <col min="2820" max="2820" width="13.42578125" style="146" customWidth="1"/>
    <col min="2821" max="2821" width="12.140625" style="146" customWidth="1"/>
    <col min="2822" max="2822" width="14.42578125" style="146" customWidth="1"/>
    <col min="2823" max="2823" width="13.7109375" style="146" bestFit="1" customWidth="1"/>
    <col min="2824" max="3071" width="9.140625" style="146"/>
    <col min="3072" max="3072" width="9.28515625" style="146" bestFit="1" customWidth="1"/>
    <col min="3073" max="3073" width="18" style="146" customWidth="1"/>
    <col min="3074" max="3074" width="61.7109375" style="146" customWidth="1"/>
    <col min="3075" max="3075" width="12" style="146" customWidth="1"/>
    <col min="3076" max="3076" width="13.42578125" style="146" customWidth="1"/>
    <col min="3077" max="3077" width="12.140625" style="146" customWidth="1"/>
    <col min="3078" max="3078" width="14.42578125" style="146" customWidth="1"/>
    <col min="3079" max="3079" width="13.7109375" style="146" bestFit="1" customWidth="1"/>
    <col min="3080" max="3327" width="9.140625" style="146"/>
    <col min="3328" max="3328" width="9.28515625" style="146" bestFit="1" customWidth="1"/>
    <col min="3329" max="3329" width="18" style="146" customWidth="1"/>
    <col min="3330" max="3330" width="61.7109375" style="146" customWidth="1"/>
    <col min="3331" max="3331" width="12" style="146" customWidth="1"/>
    <col min="3332" max="3332" width="13.42578125" style="146" customWidth="1"/>
    <col min="3333" max="3333" width="12.140625" style="146" customWidth="1"/>
    <col min="3334" max="3334" width="14.42578125" style="146" customWidth="1"/>
    <col min="3335" max="3335" width="13.7109375" style="146" bestFit="1" customWidth="1"/>
    <col min="3336" max="3583" width="9.140625" style="146"/>
    <col min="3584" max="3584" width="9.28515625" style="146" bestFit="1" customWidth="1"/>
    <col min="3585" max="3585" width="18" style="146" customWidth="1"/>
    <col min="3586" max="3586" width="61.7109375" style="146" customWidth="1"/>
    <col min="3587" max="3587" width="12" style="146" customWidth="1"/>
    <col min="3588" max="3588" width="13.42578125" style="146" customWidth="1"/>
    <col min="3589" max="3589" width="12.140625" style="146" customWidth="1"/>
    <col min="3590" max="3590" width="14.42578125" style="146" customWidth="1"/>
    <col min="3591" max="3591" width="13.7109375" style="146" bestFit="1" customWidth="1"/>
    <col min="3592" max="3839" width="9.140625" style="146"/>
    <col min="3840" max="3840" width="9.28515625" style="146" bestFit="1" customWidth="1"/>
    <col min="3841" max="3841" width="18" style="146" customWidth="1"/>
    <col min="3842" max="3842" width="61.7109375" style="146" customWidth="1"/>
    <col min="3843" max="3843" width="12" style="146" customWidth="1"/>
    <col min="3844" max="3844" width="13.42578125" style="146" customWidth="1"/>
    <col min="3845" max="3845" width="12.140625" style="146" customWidth="1"/>
    <col min="3846" max="3846" width="14.42578125" style="146" customWidth="1"/>
    <col min="3847" max="3847" width="13.7109375" style="146" bestFit="1" customWidth="1"/>
    <col min="3848" max="4095" width="9.140625" style="146"/>
    <col min="4096" max="4096" width="9.28515625" style="146" bestFit="1" customWidth="1"/>
    <col min="4097" max="4097" width="18" style="146" customWidth="1"/>
    <col min="4098" max="4098" width="61.7109375" style="146" customWidth="1"/>
    <col min="4099" max="4099" width="12" style="146" customWidth="1"/>
    <col min="4100" max="4100" width="13.42578125" style="146" customWidth="1"/>
    <col min="4101" max="4101" width="12.140625" style="146" customWidth="1"/>
    <col min="4102" max="4102" width="14.42578125" style="146" customWidth="1"/>
    <col min="4103" max="4103" width="13.7109375" style="146" bestFit="1" customWidth="1"/>
    <col min="4104" max="4351" width="9.140625" style="146"/>
    <col min="4352" max="4352" width="9.28515625" style="146" bestFit="1" customWidth="1"/>
    <col min="4353" max="4353" width="18" style="146" customWidth="1"/>
    <col min="4354" max="4354" width="61.7109375" style="146" customWidth="1"/>
    <col min="4355" max="4355" width="12" style="146" customWidth="1"/>
    <col min="4356" max="4356" width="13.42578125" style="146" customWidth="1"/>
    <col min="4357" max="4357" width="12.140625" style="146" customWidth="1"/>
    <col min="4358" max="4358" width="14.42578125" style="146" customWidth="1"/>
    <col min="4359" max="4359" width="13.7109375" style="146" bestFit="1" customWidth="1"/>
    <col min="4360" max="4607" width="9.140625" style="146"/>
    <col min="4608" max="4608" width="9.28515625" style="146" bestFit="1" customWidth="1"/>
    <col min="4609" max="4609" width="18" style="146" customWidth="1"/>
    <col min="4610" max="4610" width="61.7109375" style="146" customWidth="1"/>
    <col min="4611" max="4611" width="12" style="146" customWidth="1"/>
    <col min="4612" max="4612" width="13.42578125" style="146" customWidth="1"/>
    <col min="4613" max="4613" width="12.140625" style="146" customWidth="1"/>
    <col min="4614" max="4614" width="14.42578125" style="146" customWidth="1"/>
    <col min="4615" max="4615" width="13.7109375" style="146" bestFit="1" customWidth="1"/>
    <col min="4616" max="4863" width="9.140625" style="146"/>
    <col min="4864" max="4864" width="9.28515625" style="146" bestFit="1" customWidth="1"/>
    <col min="4865" max="4865" width="18" style="146" customWidth="1"/>
    <col min="4866" max="4866" width="61.7109375" style="146" customWidth="1"/>
    <col min="4867" max="4867" width="12" style="146" customWidth="1"/>
    <col min="4868" max="4868" width="13.42578125" style="146" customWidth="1"/>
    <col min="4869" max="4869" width="12.140625" style="146" customWidth="1"/>
    <col min="4870" max="4870" width="14.42578125" style="146" customWidth="1"/>
    <col min="4871" max="4871" width="13.7109375" style="146" bestFit="1" customWidth="1"/>
    <col min="4872" max="5119" width="9.140625" style="146"/>
    <col min="5120" max="5120" width="9.28515625" style="146" bestFit="1" customWidth="1"/>
    <col min="5121" max="5121" width="18" style="146" customWidth="1"/>
    <col min="5122" max="5122" width="61.7109375" style="146" customWidth="1"/>
    <col min="5123" max="5123" width="12" style="146" customWidth="1"/>
    <col min="5124" max="5124" width="13.42578125" style="146" customWidth="1"/>
    <col min="5125" max="5125" width="12.140625" style="146" customWidth="1"/>
    <col min="5126" max="5126" width="14.42578125" style="146" customWidth="1"/>
    <col min="5127" max="5127" width="13.7109375" style="146" bestFit="1" customWidth="1"/>
    <col min="5128" max="5375" width="9.140625" style="146"/>
    <col min="5376" max="5376" width="9.28515625" style="146" bestFit="1" customWidth="1"/>
    <col min="5377" max="5377" width="18" style="146" customWidth="1"/>
    <col min="5378" max="5378" width="61.7109375" style="146" customWidth="1"/>
    <col min="5379" max="5379" width="12" style="146" customWidth="1"/>
    <col min="5380" max="5380" width="13.42578125" style="146" customWidth="1"/>
    <col min="5381" max="5381" width="12.140625" style="146" customWidth="1"/>
    <col min="5382" max="5382" width="14.42578125" style="146" customWidth="1"/>
    <col min="5383" max="5383" width="13.7109375" style="146" bestFit="1" customWidth="1"/>
    <col min="5384" max="5631" width="9.140625" style="146"/>
    <col min="5632" max="5632" width="9.28515625" style="146" bestFit="1" customWidth="1"/>
    <col min="5633" max="5633" width="18" style="146" customWidth="1"/>
    <col min="5634" max="5634" width="61.7109375" style="146" customWidth="1"/>
    <col min="5635" max="5635" width="12" style="146" customWidth="1"/>
    <col min="5636" max="5636" width="13.42578125" style="146" customWidth="1"/>
    <col min="5637" max="5637" width="12.140625" style="146" customWidth="1"/>
    <col min="5638" max="5638" width="14.42578125" style="146" customWidth="1"/>
    <col min="5639" max="5639" width="13.7109375" style="146" bestFit="1" customWidth="1"/>
    <col min="5640" max="5887" width="9.140625" style="146"/>
    <col min="5888" max="5888" width="9.28515625" style="146" bestFit="1" customWidth="1"/>
    <col min="5889" max="5889" width="18" style="146" customWidth="1"/>
    <col min="5890" max="5890" width="61.7109375" style="146" customWidth="1"/>
    <col min="5891" max="5891" width="12" style="146" customWidth="1"/>
    <col min="5892" max="5892" width="13.42578125" style="146" customWidth="1"/>
    <col min="5893" max="5893" width="12.140625" style="146" customWidth="1"/>
    <col min="5894" max="5894" width="14.42578125" style="146" customWidth="1"/>
    <col min="5895" max="5895" width="13.7109375" style="146" bestFit="1" customWidth="1"/>
    <col min="5896" max="6143" width="9.140625" style="146"/>
    <col min="6144" max="6144" width="9.28515625" style="146" bestFit="1" customWidth="1"/>
    <col min="6145" max="6145" width="18" style="146" customWidth="1"/>
    <col min="6146" max="6146" width="61.7109375" style="146" customWidth="1"/>
    <col min="6147" max="6147" width="12" style="146" customWidth="1"/>
    <col min="6148" max="6148" width="13.42578125" style="146" customWidth="1"/>
    <col min="6149" max="6149" width="12.140625" style="146" customWidth="1"/>
    <col min="6150" max="6150" width="14.42578125" style="146" customWidth="1"/>
    <col min="6151" max="6151" width="13.7109375" style="146" bestFit="1" customWidth="1"/>
    <col min="6152" max="6399" width="9.140625" style="146"/>
    <col min="6400" max="6400" width="9.28515625" style="146" bestFit="1" customWidth="1"/>
    <col min="6401" max="6401" width="18" style="146" customWidth="1"/>
    <col min="6402" max="6402" width="61.7109375" style="146" customWidth="1"/>
    <col min="6403" max="6403" width="12" style="146" customWidth="1"/>
    <col min="6404" max="6404" width="13.42578125" style="146" customWidth="1"/>
    <col min="6405" max="6405" width="12.140625" style="146" customWidth="1"/>
    <col min="6406" max="6406" width="14.42578125" style="146" customWidth="1"/>
    <col min="6407" max="6407" width="13.7109375" style="146" bestFit="1" customWidth="1"/>
    <col min="6408" max="6655" width="9.140625" style="146"/>
    <col min="6656" max="6656" width="9.28515625" style="146" bestFit="1" customWidth="1"/>
    <col min="6657" max="6657" width="18" style="146" customWidth="1"/>
    <col min="6658" max="6658" width="61.7109375" style="146" customWidth="1"/>
    <col min="6659" max="6659" width="12" style="146" customWidth="1"/>
    <col min="6660" max="6660" width="13.42578125" style="146" customWidth="1"/>
    <col min="6661" max="6661" width="12.140625" style="146" customWidth="1"/>
    <col min="6662" max="6662" width="14.42578125" style="146" customWidth="1"/>
    <col min="6663" max="6663" width="13.7109375" style="146" bestFit="1" customWidth="1"/>
    <col min="6664" max="6911" width="9.140625" style="146"/>
    <col min="6912" max="6912" width="9.28515625" style="146" bestFit="1" customWidth="1"/>
    <col min="6913" max="6913" width="18" style="146" customWidth="1"/>
    <col min="6914" max="6914" width="61.7109375" style="146" customWidth="1"/>
    <col min="6915" max="6915" width="12" style="146" customWidth="1"/>
    <col min="6916" max="6916" width="13.42578125" style="146" customWidth="1"/>
    <col min="6917" max="6917" width="12.140625" style="146" customWidth="1"/>
    <col min="6918" max="6918" width="14.42578125" style="146" customWidth="1"/>
    <col min="6919" max="6919" width="13.7109375" style="146" bestFit="1" customWidth="1"/>
    <col min="6920" max="7167" width="9.140625" style="146"/>
    <col min="7168" max="7168" width="9.28515625" style="146" bestFit="1" customWidth="1"/>
    <col min="7169" max="7169" width="18" style="146" customWidth="1"/>
    <col min="7170" max="7170" width="61.7109375" style="146" customWidth="1"/>
    <col min="7171" max="7171" width="12" style="146" customWidth="1"/>
    <col min="7172" max="7172" width="13.42578125" style="146" customWidth="1"/>
    <col min="7173" max="7173" width="12.140625" style="146" customWidth="1"/>
    <col min="7174" max="7174" width="14.42578125" style="146" customWidth="1"/>
    <col min="7175" max="7175" width="13.7109375" style="146" bestFit="1" customWidth="1"/>
    <col min="7176" max="7423" width="9.140625" style="146"/>
    <col min="7424" max="7424" width="9.28515625" style="146" bestFit="1" customWidth="1"/>
    <col min="7425" max="7425" width="18" style="146" customWidth="1"/>
    <col min="7426" max="7426" width="61.7109375" style="146" customWidth="1"/>
    <col min="7427" max="7427" width="12" style="146" customWidth="1"/>
    <col min="7428" max="7428" width="13.42578125" style="146" customWidth="1"/>
    <col min="7429" max="7429" width="12.140625" style="146" customWidth="1"/>
    <col min="7430" max="7430" width="14.42578125" style="146" customWidth="1"/>
    <col min="7431" max="7431" width="13.7109375" style="146" bestFit="1" customWidth="1"/>
    <col min="7432" max="7679" width="9.140625" style="146"/>
    <col min="7680" max="7680" width="9.28515625" style="146" bestFit="1" customWidth="1"/>
    <col min="7681" max="7681" width="18" style="146" customWidth="1"/>
    <col min="7682" max="7682" width="61.7109375" style="146" customWidth="1"/>
    <col min="7683" max="7683" width="12" style="146" customWidth="1"/>
    <col min="7684" max="7684" width="13.42578125" style="146" customWidth="1"/>
    <col min="7685" max="7685" width="12.140625" style="146" customWidth="1"/>
    <col min="7686" max="7686" width="14.42578125" style="146" customWidth="1"/>
    <col min="7687" max="7687" width="13.7109375" style="146" bestFit="1" customWidth="1"/>
    <col min="7688" max="7935" width="9.140625" style="146"/>
    <col min="7936" max="7936" width="9.28515625" style="146" bestFit="1" customWidth="1"/>
    <col min="7937" max="7937" width="18" style="146" customWidth="1"/>
    <col min="7938" max="7938" width="61.7109375" style="146" customWidth="1"/>
    <col min="7939" max="7939" width="12" style="146" customWidth="1"/>
    <col min="7940" max="7940" width="13.42578125" style="146" customWidth="1"/>
    <col min="7941" max="7941" width="12.140625" style="146" customWidth="1"/>
    <col min="7942" max="7942" width="14.42578125" style="146" customWidth="1"/>
    <col min="7943" max="7943" width="13.7109375" style="146" bestFit="1" customWidth="1"/>
    <col min="7944" max="8191" width="9.140625" style="146"/>
    <col min="8192" max="8192" width="9.28515625" style="146" bestFit="1" customWidth="1"/>
    <col min="8193" max="8193" width="18" style="146" customWidth="1"/>
    <col min="8194" max="8194" width="61.7109375" style="146" customWidth="1"/>
    <col min="8195" max="8195" width="12" style="146" customWidth="1"/>
    <col min="8196" max="8196" width="13.42578125" style="146" customWidth="1"/>
    <col min="8197" max="8197" width="12.140625" style="146" customWidth="1"/>
    <col min="8198" max="8198" width="14.42578125" style="146" customWidth="1"/>
    <col min="8199" max="8199" width="13.7109375" style="146" bestFit="1" customWidth="1"/>
    <col min="8200" max="8447" width="9.140625" style="146"/>
    <col min="8448" max="8448" width="9.28515625" style="146" bestFit="1" customWidth="1"/>
    <col min="8449" max="8449" width="18" style="146" customWidth="1"/>
    <col min="8450" max="8450" width="61.7109375" style="146" customWidth="1"/>
    <col min="8451" max="8451" width="12" style="146" customWidth="1"/>
    <col min="8452" max="8452" width="13.42578125" style="146" customWidth="1"/>
    <col min="8453" max="8453" width="12.140625" style="146" customWidth="1"/>
    <col min="8454" max="8454" width="14.42578125" style="146" customWidth="1"/>
    <col min="8455" max="8455" width="13.7109375" style="146" bestFit="1" customWidth="1"/>
    <col min="8456" max="8703" width="9.140625" style="146"/>
    <col min="8704" max="8704" width="9.28515625" style="146" bestFit="1" customWidth="1"/>
    <col min="8705" max="8705" width="18" style="146" customWidth="1"/>
    <col min="8706" max="8706" width="61.7109375" style="146" customWidth="1"/>
    <col min="8707" max="8707" width="12" style="146" customWidth="1"/>
    <col min="8708" max="8708" width="13.42578125" style="146" customWidth="1"/>
    <col min="8709" max="8709" width="12.140625" style="146" customWidth="1"/>
    <col min="8710" max="8710" width="14.42578125" style="146" customWidth="1"/>
    <col min="8711" max="8711" width="13.7109375" style="146" bestFit="1" customWidth="1"/>
    <col min="8712" max="8959" width="9.140625" style="146"/>
    <col min="8960" max="8960" width="9.28515625" style="146" bestFit="1" customWidth="1"/>
    <col min="8961" max="8961" width="18" style="146" customWidth="1"/>
    <col min="8962" max="8962" width="61.7109375" style="146" customWidth="1"/>
    <col min="8963" max="8963" width="12" style="146" customWidth="1"/>
    <col min="8964" max="8964" width="13.42578125" style="146" customWidth="1"/>
    <col min="8965" max="8965" width="12.140625" style="146" customWidth="1"/>
    <col min="8966" max="8966" width="14.42578125" style="146" customWidth="1"/>
    <col min="8967" max="8967" width="13.7109375" style="146" bestFit="1" customWidth="1"/>
    <col min="8968" max="9215" width="9.140625" style="146"/>
    <col min="9216" max="9216" width="9.28515625" style="146" bestFit="1" customWidth="1"/>
    <col min="9217" max="9217" width="18" style="146" customWidth="1"/>
    <col min="9218" max="9218" width="61.7109375" style="146" customWidth="1"/>
    <col min="9219" max="9219" width="12" style="146" customWidth="1"/>
    <col min="9220" max="9220" width="13.42578125" style="146" customWidth="1"/>
    <col min="9221" max="9221" width="12.140625" style="146" customWidth="1"/>
    <col min="9222" max="9222" width="14.42578125" style="146" customWidth="1"/>
    <col min="9223" max="9223" width="13.7109375" style="146" bestFit="1" customWidth="1"/>
    <col min="9224" max="9471" width="9.140625" style="146"/>
    <col min="9472" max="9472" width="9.28515625" style="146" bestFit="1" customWidth="1"/>
    <col min="9473" max="9473" width="18" style="146" customWidth="1"/>
    <col min="9474" max="9474" width="61.7109375" style="146" customWidth="1"/>
    <col min="9475" max="9475" width="12" style="146" customWidth="1"/>
    <col min="9476" max="9476" width="13.42578125" style="146" customWidth="1"/>
    <col min="9477" max="9477" width="12.140625" style="146" customWidth="1"/>
    <col min="9478" max="9478" width="14.42578125" style="146" customWidth="1"/>
    <col min="9479" max="9479" width="13.7109375" style="146" bestFit="1" customWidth="1"/>
    <col min="9480" max="9727" width="9.140625" style="146"/>
    <col min="9728" max="9728" width="9.28515625" style="146" bestFit="1" customWidth="1"/>
    <col min="9729" max="9729" width="18" style="146" customWidth="1"/>
    <col min="9730" max="9730" width="61.7109375" style="146" customWidth="1"/>
    <col min="9731" max="9731" width="12" style="146" customWidth="1"/>
    <col min="9732" max="9732" width="13.42578125" style="146" customWidth="1"/>
    <col min="9733" max="9733" width="12.140625" style="146" customWidth="1"/>
    <col min="9734" max="9734" width="14.42578125" style="146" customWidth="1"/>
    <col min="9735" max="9735" width="13.7109375" style="146" bestFit="1" customWidth="1"/>
    <col min="9736" max="9983" width="9.140625" style="146"/>
    <col min="9984" max="9984" width="9.28515625" style="146" bestFit="1" customWidth="1"/>
    <col min="9985" max="9985" width="18" style="146" customWidth="1"/>
    <col min="9986" max="9986" width="61.7109375" style="146" customWidth="1"/>
    <col min="9987" max="9987" width="12" style="146" customWidth="1"/>
    <col min="9988" max="9988" width="13.42578125" style="146" customWidth="1"/>
    <col min="9989" max="9989" width="12.140625" style="146" customWidth="1"/>
    <col min="9990" max="9990" width="14.42578125" style="146" customWidth="1"/>
    <col min="9991" max="9991" width="13.7109375" style="146" bestFit="1" customWidth="1"/>
    <col min="9992" max="10239" width="9.140625" style="146"/>
    <col min="10240" max="10240" width="9.28515625" style="146" bestFit="1" customWidth="1"/>
    <col min="10241" max="10241" width="18" style="146" customWidth="1"/>
    <col min="10242" max="10242" width="61.7109375" style="146" customWidth="1"/>
    <col min="10243" max="10243" width="12" style="146" customWidth="1"/>
    <col min="10244" max="10244" width="13.42578125" style="146" customWidth="1"/>
    <col min="10245" max="10245" width="12.140625" style="146" customWidth="1"/>
    <col min="10246" max="10246" width="14.42578125" style="146" customWidth="1"/>
    <col min="10247" max="10247" width="13.7109375" style="146" bestFit="1" customWidth="1"/>
    <col min="10248" max="10495" width="9.140625" style="146"/>
    <col min="10496" max="10496" width="9.28515625" style="146" bestFit="1" customWidth="1"/>
    <col min="10497" max="10497" width="18" style="146" customWidth="1"/>
    <col min="10498" max="10498" width="61.7109375" style="146" customWidth="1"/>
    <col min="10499" max="10499" width="12" style="146" customWidth="1"/>
    <col min="10500" max="10500" width="13.42578125" style="146" customWidth="1"/>
    <col min="10501" max="10501" width="12.140625" style="146" customWidth="1"/>
    <col min="10502" max="10502" width="14.42578125" style="146" customWidth="1"/>
    <col min="10503" max="10503" width="13.7109375" style="146" bestFit="1" customWidth="1"/>
    <col min="10504" max="10751" width="9.140625" style="146"/>
    <col min="10752" max="10752" width="9.28515625" style="146" bestFit="1" customWidth="1"/>
    <col min="10753" max="10753" width="18" style="146" customWidth="1"/>
    <col min="10754" max="10754" width="61.7109375" style="146" customWidth="1"/>
    <col min="10755" max="10755" width="12" style="146" customWidth="1"/>
    <col min="10756" max="10756" width="13.42578125" style="146" customWidth="1"/>
    <col min="10757" max="10757" width="12.140625" style="146" customWidth="1"/>
    <col min="10758" max="10758" width="14.42578125" style="146" customWidth="1"/>
    <col min="10759" max="10759" width="13.7109375" style="146" bestFit="1" customWidth="1"/>
    <col min="10760" max="11007" width="9.140625" style="146"/>
    <col min="11008" max="11008" width="9.28515625" style="146" bestFit="1" customWidth="1"/>
    <col min="11009" max="11009" width="18" style="146" customWidth="1"/>
    <col min="11010" max="11010" width="61.7109375" style="146" customWidth="1"/>
    <col min="11011" max="11011" width="12" style="146" customWidth="1"/>
    <col min="11012" max="11012" width="13.42578125" style="146" customWidth="1"/>
    <col min="11013" max="11013" width="12.140625" style="146" customWidth="1"/>
    <col min="11014" max="11014" width="14.42578125" style="146" customWidth="1"/>
    <col min="11015" max="11015" width="13.7109375" style="146" bestFit="1" customWidth="1"/>
    <col min="11016" max="11263" width="9.140625" style="146"/>
    <col min="11264" max="11264" width="9.28515625" style="146" bestFit="1" customWidth="1"/>
    <col min="11265" max="11265" width="18" style="146" customWidth="1"/>
    <col min="11266" max="11266" width="61.7109375" style="146" customWidth="1"/>
    <col min="11267" max="11267" width="12" style="146" customWidth="1"/>
    <col min="11268" max="11268" width="13.42578125" style="146" customWidth="1"/>
    <col min="11269" max="11269" width="12.140625" style="146" customWidth="1"/>
    <col min="11270" max="11270" width="14.42578125" style="146" customWidth="1"/>
    <col min="11271" max="11271" width="13.7109375" style="146" bestFit="1" customWidth="1"/>
    <col min="11272" max="11519" width="9.140625" style="146"/>
    <col min="11520" max="11520" width="9.28515625" style="146" bestFit="1" customWidth="1"/>
    <col min="11521" max="11521" width="18" style="146" customWidth="1"/>
    <col min="11522" max="11522" width="61.7109375" style="146" customWidth="1"/>
    <col min="11523" max="11523" width="12" style="146" customWidth="1"/>
    <col min="11524" max="11524" width="13.42578125" style="146" customWidth="1"/>
    <col min="11525" max="11525" width="12.140625" style="146" customWidth="1"/>
    <col min="11526" max="11526" width="14.42578125" style="146" customWidth="1"/>
    <col min="11527" max="11527" width="13.7109375" style="146" bestFit="1" customWidth="1"/>
    <col min="11528" max="11775" width="9.140625" style="146"/>
    <col min="11776" max="11776" width="9.28515625" style="146" bestFit="1" customWidth="1"/>
    <col min="11777" max="11777" width="18" style="146" customWidth="1"/>
    <col min="11778" max="11778" width="61.7109375" style="146" customWidth="1"/>
    <col min="11779" max="11779" width="12" style="146" customWidth="1"/>
    <col min="11780" max="11780" width="13.42578125" style="146" customWidth="1"/>
    <col min="11781" max="11781" width="12.140625" style="146" customWidth="1"/>
    <col min="11782" max="11782" width="14.42578125" style="146" customWidth="1"/>
    <col min="11783" max="11783" width="13.7109375" style="146" bestFit="1" customWidth="1"/>
    <col min="11784" max="12031" width="9.140625" style="146"/>
    <col min="12032" max="12032" width="9.28515625" style="146" bestFit="1" customWidth="1"/>
    <col min="12033" max="12033" width="18" style="146" customWidth="1"/>
    <col min="12034" max="12034" width="61.7109375" style="146" customWidth="1"/>
    <col min="12035" max="12035" width="12" style="146" customWidth="1"/>
    <col min="12036" max="12036" width="13.42578125" style="146" customWidth="1"/>
    <col min="12037" max="12037" width="12.140625" style="146" customWidth="1"/>
    <col min="12038" max="12038" width="14.42578125" style="146" customWidth="1"/>
    <col min="12039" max="12039" width="13.7109375" style="146" bestFit="1" customWidth="1"/>
    <col min="12040" max="12287" width="9.140625" style="146"/>
    <col min="12288" max="12288" width="9.28515625" style="146" bestFit="1" customWidth="1"/>
    <col min="12289" max="12289" width="18" style="146" customWidth="1"/>
    <col min="12290" max="12290" width="61.7109375" style="146" customWidth="1"/>
    <col min="12291" max="12291" width="12" style="146" customWidth="1"/>
    <col min="12292" max="12292" width="13.42578125" style="146" customWidth="1"/>
    <col min="12293" max="12293" width="12.140625" style="146" customWidth="1"/>
    <col min="12294" max="12294" width="14.42578125" style="146" customWidth="1"/>
    <col min="12295" max="12295" width="13.7109375" style="146" bestFit="1" customWidth="1"/>
    <col min="12296" max="12543" width="9.140625" style="146"/>
    <col min="12544" max="12544" width="9.28515625" style="146" bestFit="1" customWidth="1"/>
    <col min="12545" max="12545" width="18" style="146" customWidth="1"/>
    <col min="12546" max="12546" width="61.7109375" style="146" customWidth="1"/>
    <col min="12547" max="12547" width="12" style="146" customWidth="1"/>
    <col min="12548" max="12548" width="13.42578125" style="146" customWidth="1"/>
    <col min="12549" max="12549" width="12.140625" style="146" customWidth="1"/>
    <col min="12550" max="12550" width="14.42578125" style="146" customWidth="1"/>
    <col min="12551" max="12551" width="13.7109375" style="146" bestFit="1" customWidth="1"/>
    <col min="12552" max="12799" width="9.140625" style="146"/>
    <col min="12800" max="12800" width="9.28515625" style="146" bestFit="1" customWidth="1"/>
    <col min="12801" max="12801" width="18" style="146" customWidth="1"/>
    <col min="12802" max="12802" width="61.7109375" style="146" customWidth="1"/>
    <col min="12803" max="12803" width="12" style="146" customWidth="1"/>
    <col min="12804" max="12804" width="13.42578125" style="146" customWidth="1"/>
    <col min="12805" max="12805" width="12.140625" style="146" customWidth="1"/>
    <col min="12806" max="12806" width="14.42578125" style="146" customWidth="1"/>
    <col min="12807" max="12807" width="13.7109375" style="146" bestFit="1" customWidth="1"/>
    <col min="12808" max="13055" width="9.140625" style="146"/>
    <col min="13056" max="13056" width="9.28515625" style="146" bestFit="1" customWidth="1"/>
    <col min="13057" max="13057" width="18" style="146" customWidth="1"/>
    <col min="13058" max="13058" width="61.7109375" style="146" customWidth="1"/>
    <col min="13059" max="13059" width="12" style="146" customWidth="1"/>
    <col min="13060" max="13060" width="13.42578125" style="146" customWidth="1"/>
    <col min="13061" max="13061" width="12.140625" style="146" customWidth="1"/>
    <col min="13062" max="13062" width="14.42578125" style="146" customWidth="1"/>
    <col min="13063" max="13063" width="13.7109375" style="146" bestFit="1" customWidth="1"/>
    <col min="13064" max="13311" width="9.140625" style="146"/>
    <col min="13312" max="13312" width="9.28515625" style="146" bestFit="1" customWidth="1"/>
    <col min="13313" max="13313" width="18" style="146" customWidth="1"/>
    <col min="13314" max="13314" width="61.7109375" style="146" customWidth="1"/>
    <col min="13315" max="13315" width="12" style="146" customWidth="1"/>
    <col min="13316" max="13316" width="13.42578125" style="146" customWidth="1"/>
    <col min="13317" max="13317" width="12.140625" style="146" customWidth="1"/>
    <col min="13318" max="13318" width="14.42578125" style="146" customWidth="1"/>
    <col min="13319" max="13319" width="13.7109375" style="146" bestFit="1" customWidth="1"/>
    <col min="13320" max="13567" width="9.140625" style="146"/>
    <col min="13568" max="13568" width="9.28515625" style="146" bestFit="1" customWidth="1"/>
    <col min="13569" max="13569" width="18" style="146" customWidth="1"/>
    <col min="13570" max="13570" width="61.7109375" style="146" customWidth="1"/>
    <col min="13571" max="13571" width="12" style="146" customWidth="1"/>
    <col min="13572" max="13572" width="13.42578125" style="146" customWidth="1"/>
    <col min="13573" max="13573" width="12.140625" style="146" customWidth="1"/>
    <col min="13574" max="13574" width="14.42578125" style="146" customWidth="1"/>
    <col min="13575" max="13575" width="13.7109375" style="146" bestFit="1" customWidth="1"/>
    <col min="13576" max="13823" width="9.140625" style="146"/>
    <col min="13824" max="13824" width="9.28515625" style="146" bestFit="1" customWidth="1"/>
    <col min="13825" max="13825" width="18" style="146" customWidth="1"/>
    <col min="13826" max="13826" width="61.7109375" style="146" customWidth="1"/>
    <col min="13827" max="13827" width="12" style="146" customWidth="1"/>
    <col min="13828" max="13828" width="13.42578125" style="146" customWidth="1"/>
    <col min="13829" max="13829" width="12.140625" style="146" customWidth="1"/>
    <col min="13830" max="13830" width="14.42578125" style="146" customWidth="1"/>
    <col min="13831" max="13831" width="13.7109375" style="146" bestFit="1" customWidth="1"/>
    <col min="13832" max="14079" width="9.140625" style="146"/>
    <col min="14080" max="14080" width="9.28515625" style="146" bestFit="1" customWidth="1"/>
    <col min="14081" max="14081" width="18" style="146" customWidth="1"/>
    <col min="14082" max="14082" width="61.7109375" style="146" customWidth="1"/>
    <col min="14083" max="14083" width="12" style="146" customWidth="1"/>
    <col min="14084" max="14084" width="13.42578125" style="146" customWidth="1"/>
    <col min="14085" max="14085" width="12.140625" style="146" customWidth="1"/>
    <col min="14086" max="14086" width="14.42578125" style="146" customWidth="1"/>
    <col min="14087" max="14087" width="13.7109375" style="146" bestFit="1" customWidth="1"/>
    <col min="14088" max="14335" width="9.140625" style="146"/>
    <col min="14336" max="14336" width="9.28515625" style="146" bestFit="1" customWidth="1"/>
    <col min="14337" max="14337" width="18" style="146" customWidth="1"/>
    <col min="14338" max="14338" width="61.7109375" style="146" customWidth="1"/>
    <col min="14339" max="14339" width="12" style="146" customWidth="1"/>
    <col min="14340" max="14340" width="13.42578125" style="146" customWidth="1"/>
    <col min="14341" max="14341" width="12.140625" style="146" customWidth="1"/>
    <col min="14342" max="14342" width="14.42578125" style="146" customWidth="1"/>
    <col min="14343" max="14343" width="13.7109375" style="146" bestFit="1" customWidth="1"/>
    <col min="14344" max="14591" width="9.140625" style="146"/>
    <col min="14592" max="14592" width="9.28515625" style="146" bestFit="1" customWidth="1"/>
    <col min="14593" max="14593" width="18" style="146" customWidth="1"/>
    <col min="14594" max="14594" width="61.7109375" style="146" customWidth="1"/>
    <col min="14595" max="14595" width="12" style="146" customWidth="1"/>
    <col min="14596" max="14596" width="13.42578125" style="146" customWidth="1"/>
    <col min="14597" max="14597" width="12.140625" style="146" customWidth="1"/>
    <col min="14598" max="14598" width="14.42578125" style="146" customWidth="1"/>
    <col min="14599" max="14599" width="13.7109375" style="146" bestFit="1" customWidth="1"/>
    <col min="14600" max="14847" width="9.140625" style="146"/>
    <col min="14848" max="14848" width="9.28515625" style="146" bestFit="1" customWidth="1"/>
    <col min="14849" max="14849" width="18" style="146" customWidth="1"/>
    <col min="14850" max="14850" width="61.7109375" style="146" customWidth="1"/>
    <col min="14851" max="14851" width="12" style="146" customWidth="1"/>
    <col min="14852" max="14852" width="13.42578125" style="146" customWidth="1"/>
    <col min="14853" max="14853" width="12.140625" style="146" customWidth="1"/>
    <col min="14854" max="14854" width="14.42578125" style="146" customWidth="1"/>
    <col min="14855" max="14855" width="13.7109375" style="146" bestFit="1" customWidth="1"/>
    <col min="14856" max="15103" width="9.140625" style="146"/>
    <col min="15104" max="15104" width="9.28515625" style="146" bestFit="1" customWidth="1"/>
    <col min="15105" max="15105" width="18" style="146" customWidth="1"/>
    <col min="15106" max="15106" width="61.7109375" style="146" customWidth="1"/>
    <col min="15107" max="15107" width="12" style="146" customWidth="1"/>
    <col min="15108" max="15108" width="13.42578125" style="146" customWidth="1"/>
    <col min="15109" max="15109" width="12.140625" style="146" customWidth="1"/>
    <col min="15110" max="15110" width="14.42578125" style="146" customWidth="1"/>
    <col min="15111" max="15111" width="13.7109375" style="146" bestFit="1" customWidth="1"/>
    <col min="15112" max="15359" width="9.140625" style="146"/>
    <col min="15360" max="15360" width="9.28515625" style="146" bestFit="1" customWidth="1"/>
    <col min="15361" max="15361" width="18" style="146" customWidth="1"/>
    <col min="15362" max="15362" width="61.7109375" style="146" customWidth="1"/>
    <col min="15363" max="15363" width="12" style="146" customWidth="1"/>
    <col min="15364" max="15364" width="13.42578125" style="146" customWidth="1"/>
    <col min="15365" max="15365" width="12.140625" style="146" customWidth="1"/>
    <col min="15366" max="15366" width="14.42578125" style="146" customWidth="1"/>
    <col min="15367" max="15367" width="13.7109375" style="146" bestFit="1" customWidth="1"/>
    <col min="15368" max="15615" width="9.140625" style="146"/>
    <col min="15616" max="15616" width="9.28515625" style="146" bestFit="1" customWidth="1"/>
    <col min="15617" max="15617" width="18" style="146" customWidth="1"/>
    <col min="15618" max="15618" width="61.7109375" style="146" customWidth="1"/>
    <col min="15619" max="15619" width="12" style="146" customWidth="1"/>
    <col min="15620" max="15620" width="13.42578125" style="146" customWidth="1"/>
    <col min="15621" max="15621" width="12.140625" style="146" customWidth="1"/>
    <col min="15622" max="15622" width="14.42578125" style="146" customWidth="1"/>
    <col min="15623" max="15623" width="13.7109375" style="146" bestFit="1" customWidth="1"/>
    <col min="15624" max="15871" width="9.140625" style="146"/>
    <col min="15872" max="15872" width="9.28515625" style="146" bestFit="1" customWidth="1"/>
    <col min="15873" max="15873" width="18" style="146" customWidth="1"/>
    <col min="15874" max="15874" width="61.7109375" style="146" customWidth="1"/>
    <col min="15875" max="15875" width="12" style="146" customWidth="1"/>
    <col min="15876" max="15876" width="13.42578125" style="146" customWidth="1"/>
    <col min="15877" max="15877" width="12.140625" style="146" customWidth="1"/>
    <col min="15878" max="15878" width="14.42578125" style="146" customWidth="1"/>
    <col min="15879" max="15879" width="13.7109375" style="146" bestFit="1" customWidth="1"/>
    <col min="15880" max="16127" width="9.140625" style="146"/>
    <col min="16128" max="16128" width="9.28515625" style="146" bestFit="1" customWidth="1"/>
    <col min="16129" max="16129" width="18" style="146" customWidth="1"/>
    <col min="16130" max="16130" width="61.7109375" style="146" customWidth="1"/>
    <col min="16131" max="16131" width="12" style="146" customWidth="1"/>
    <col min="16132" max="16132" width="13.42578125" style="146" customWidth="1"/>
    <col min="16133" max="16133" width="12.140625" style="146" customWidth="1"/>
    <col min="16134" max="16134" width="14.42578125" style="146" customWidth="1"/>
    <col min="16135" max="16135" width="13.7109375" style="146" bestFit="1" customWidth="1"/>
    <col min="16136" max="16383" width="9.140625" style="146"/>
    <col min="16384" max="16384" width="9.140625" style="146" customWidth="1"/>
  </cols>
  <sheetData>
    <row r="1" spans="1:7" ht="21" customHeight="1">
      <c r="A1" s="417" t="s">
        <v>50</v>
      </c>
      <c r="B1" s="417"/>
      <c r="C1" s="417"/>
      <c r="D1" s="417"/>
      <c r="E1" s="417"/>
      <c r="F1" s="417"/>
      <c r="G1" s="417"/>
    </row>
    <row r="2" spans="1:7" ht="15.75">
      <c r="A2" s="147" t="s">
        <v>51</v>
      </c>
      <c r="B2" s="148" t="s">
        <v>52</v>
      </c>
      <c r="C2" s="149" t="s">
        <v>1</v>
      </c>
      <c r="D2" s="149" t="s">
        <v>3</v>
      </c>
      <c r="E2" s="149" t="s">
        <v>53</v>
      </c>
      <c r="F2" s="147" t="s">
        <v>54</v>
      </c>
      <c r="G2" s="150" t="s">
        <v>5</v>
      </c>
    </row>
    <row r="3" spans="1:7" ht="15.75">
      <c r="A3" s="151"/>
      <c r="B3" s="152"/>
      <c r="C3" s="152"/>
      <c r="D3" s="152"/>
      <c r="E3" s="152"/>
      <c r="F3" s="153"/>
      <c r="G3" s="154"/>
    </row>
    <row r="4" spans="1:7" ht="15.75">
      <c r="A4" s="155">
        <v>1</v>
      </c>
      <c r="B4" s="156"/>
      <c r="C4" s="156" t="s">
        <v>55</v>
      </c>
      <c r="D4" s="156"/>
      <c r="E4" s="156"/>
      <c r="F4" s="157"/>
      <c r="G4" s="158"/>
    </row>
    <row r="5" spans="1:7" ht="75">
      <c r="A5" s="159"/>
      <c r="B5" s="160" t="s">
        <v>114</v>
      </c>
      <c r="C5" s="143" t="s">
        <v>115</v>
      </c>
      <c r="D5" s="161"/>
      <c r="E5" s="162"/>
      <c r="F5" s="163"/>
      <c r="G5" s="164"/>
    </row>
    <row r="6" spans="1:7" ht="15.75">
      <c r="A6" s="159">
        <v>1.01</v>
      </c>
      <c r="B6" s="160"/>
      <c r="C6" s="165" t="s">
        <v>56</v>
      </c>
      <c r="D6" s="161" t="s">
        <v>57</v>
      </c>
      <c r="E6" s="162"/>
      <c r="F6" s="166">
        <v>50</v>
      </c>
      <c r="G6" s="164">
        <f>E6*F6</f>
        <v>0</v>
      </c>
    </row>
    <row r="7" spans="1:7" ht="15.75">
      <c r="A7" s="159">
        <v>1.02</v>
      </c>
      <c r="B7" s="160"/>
      <c r="C7" s="165" t="s">
        <v>58</v>
      </c>
      <c r="D7" s="161" t="s">
        <v>57</v>
      </c>
      <c r="E7" s="162">
        <v>30</v>
      </c>
      <c r="F7" s="166">
        <v>75</v>
      </c>
      <c r="G7" s="164">
        <f>E7*F7</f>
        <v>2250</v>
      </c>
    </row>
    <row r="8" spans="1:7" ht="15.75">
      <c r="A8" s="159">
        <v>1.03</v>
      </c>
      <c r="B8" s="160"/>
      <c r="C8" s="165" t="s">
        <v>59</v>
      </c>
      <c r="D8" s="161" t="s">
        <v>57</v>
      </c>
      <c r="E8" s="162"/>
      <c r="F8" s="166">
        <v>125</v>
      </c>
      <c r="G8" s="164">
        <f>E8*F8</f>
        <v>0</v>
      </c>
    </row>
    <row r="9" spans="1:7" ht="15.75">
      <c r="A9" s="167"/>
      <c r="B9" s="415" t="s">
        <v>60</v>
      </c>
      <c r="C9" s="415"/>
      <c r="D9" s="415"/>
      <c r="E9" s="415"/>
      <c r="F9" s="415"/>
      <c r="G9" s="169">
        <f>SUM(G6:G8)</f>
        <v>2250</v>
      </c>
    </row>
    <row r="10" spans="1:7" ht="15.75">
      <c r="A10" s="155">
        <v>2</v>
      </c>
      <c r="B10" s="156"/>
      <c r="C10" s="156" t="s">
        <v>61</v>
      </c>
      <c r="D10" s="156"/>
      <c r="E10" s="156"/>
      <c r="F10" s="157"/>
      <c r="G10" s="158"/>
    </row>
    <row r="11" spans="1:7" ht="45">
      <c r="A11" s="170"/>
      <c r="B11" s="160" t="s">
        <v>116</v>
      </c>
      <c r="C11" s="143" t="s">
        <v>117</v>
      </c>
      <c r="D11" s="161"/>
      <c r="E11" s="171"/>
      <c r="F11" s="166"/>
      <c r="G11" s="164"/>
    </row>
    <row r="12" spans="1:7" ht="15.75">
      <c r="A12" s="159">
        <v>2.0099999999999998</v>
      </c>
      <c r="B12" s="172"/>
      <c r="C12" s="165" t="s">
        <v>62</v>
      </c>
      <c r="D12" s="161" t="s">
        <v>57</v>
      </c>
      <c r="E12" s="171"/>
      <c r="F12" s="173">
        <v>950</v>
      </c>
      <c r="G12" s="164">
        <f>E12*F12</f>
        <v>0</v>
      </c>
    </row>
    <row r="13" spans="1:7" ht="15.75">
      <c r="A13" s="159">
        <v>2.02</v>
      </c>
      <c r="B13" s="174"/>
      <c r="C13" s="165" t="s">
        <v>63</v>
      </c>
      <c r="D13" s="161" t="s">
        <v>57</v>
      </c>
      <c r="E13" s="162"/>
      <c r="F13" s="166">
        <v>450</v>
      </c>
      <c r="G13" s="164">
        <f>E13*F13</f>
        <v>0</v>
      </c>
    </row>
    <row r="14" spans="1:7" ht="15.75">
      <c r="A14" s="159">
        <v>2.0299999999999998</v>
      </c>
      <c r="B14" s="174"/>
      <c r="C14" s="165" t="s">
        <v>118</v>
      </c>
      <c r="D14" s="161" t="s">
        <v>57</v>
      </c>
      <c r="E14" s="162"/>
      <c r="F14" s="166">
        <v>250</v>
      </c>
      <c r="G14" s="164">
        <f>E14*F14</f>
        <v>0</v>
      </c>
    </row>
    <row r="15" spans="1:7" ht="15.75">
      <c r="A15" s="159">
        <v>2.04</v>
      </c>
      <c r="B15" s="174"/>
      <c r="C15" s="165" t="s">
        <v>64</v>
      </c>
      <c r="D15" s="161" t="s">
        <v>57</v>
      </c>
      <c r="E15" s="162">
        <v>15</v>
      </c>
      <c r="F15" s="166">
        <v>150</v>
      </c>
      <c r="G15" s="164">
        <f>E15*F15</f>
        <v>2250</v>
      </c>
    </row>
    <row r="16" spans="1:7" ht="15.75">
      <c r="A16" s="167"/>
      <c r="B16" s="415" t="s">
        <v>60</v>
      </c>
      <c r="C16" s="415"/>
      <c r="D16" s="415"/>
      <c r="E16" s="415"/>
      <c r="F16" s="415"/>
      <c r="G16" s="169">
        <f>SUM(G11:G15)</f>
        <v>2250</v>
      </c>
    </row>
    <row r="17" spans="1:10" ht="15.75">
      <c r="A17" s="155">
        <v>3</v>
      </c>
      <c r="B17" s="156"/>
      <c r="C17" s="156" t="s">
        <v>65</v>
      </c>
      <c r="D17" s="156"/>
      <c r="E17" s="156"/>
      <c r="F17" s="157"/>
      <c r="G17" s="158"/>
    </row>
    <row r="18" spans="1:10" ht="60">
      <c r="A18" s="159">
        <v>3.01</v>
      </c>
      <c r="B18" s="174" t="s">
        <v>66</v>
      </c>
      <c r="C18" s="165" t="s">
        <v>67</v>
      </c>
      <c r="D18" s="161" t="s">
        <v>68</v>
      </c>
      <c r="E18" s="162"/>
      <c r="F18" s="166">
        <v>5000</v>
      </c>
      <c r="G18" s="164">
        <f>E18*F18</f>
        <v>0</v>
      </c>
    </row>
    <row r="19" spans="1:10" ht="15.75">
      <c r="A19" s="159"/>
      <c r="B19" s="174"/>
      <c r="C19" s="165"/>
      <c r="D19" s="161"/>
      <c r="E19" s="162"/>
      <c r="F19" s="166"/>
      <c r="G19" s="164"/>
    </row>
    <row r="20" spans="1:10" s="180" customFormat="1" ht="67.5" customHeight="1">
      <c r="A20" s="175">
        <v>3.02</v>
      </c>
      <c r="B20" s="176" t="s">
        <v>69</v>
      </c>
      <c r="C20" s="177" t="s">
        <v>324</v>
      </c>
      <c r="D20" s="161"/>
      <c r="E20" s="178"/>
      <c r="F20" s="166"/>
      <c r="G20" s="164"/>
      <c r="H20" s="179"/>
      <c r="I20" s="179"/>
      <c r="J20" s="179"/>
    </row>
    <row r="21" spans="1:10" s="180" customFormat="1" ht="15.75">
      <c r="A21" s="175"/>
      <c r="B21" s="176"/>
      <c r="C21" s="177" t="s">
        <v>70</v>
      </c>
      <c r="D21" s="161" t="s">
        <v>57</v>
      </c>
      <c r="E21" s="178"/>
      <c r="F21" s="166">
        <v>4500</v>
      </c>
      <c r="G21" s="164">
        <f>E21*F21</f>
        <v>0</v>
      </c>
      <c r="H21" s="179"/>
      <c r="I21" s="179"/>
      <c r="J21" s="179"/>
    </row>
    <row r="22" spans="1:10" s="180" customFormat="1" ht="15.75">
      <c r="A22" s="175"/>
      <c r="B22" s="176"/>
      <c r="C22" s="177" t="s">
        <v>71</v>
      </c>
      <c r="D22" s="161" t="s">
        <v>57</v>
      </c>
      <c r="E22" s="178"/>
      <c r="F22" s="166">
        <v>6000</v>
      </c>
      <c r="G22" s="164">
        <f>E22*F22</f>
        <v>0</v>
      </c>
      <c r="H22" s="179"/>
      <c r="I22" s="179"/>
      <c r="J22" s="179"/>
    </row>
    <row r="23" spans="1:10" ht="15.75">
      <c r="A23" s="167"/>
      <c r="B23" s="415" t="s">
        <v>60</v>
      </c>
      <c r="C23" s="415"/>
      <c r="D23" s="415"/>
      <c r="E23" s="415"/>
      <c r="F23" s="415"/>
      <c r="G23" s="169">
        <f>SUM(G18:G22)</f>
        <v>0</v>
      </c>
    </row>
    <row r="24" spans="1:10" ht="15.75">
      <c r="A24" s="155">
        <v>4</v>
      </c>
      <c r="B24" s="156"/>
      <c r="C24" s="156" t="s">
        <v>72</v>
      </c>
      <c r="D24" s="156"/>
      <c r="E24" s="156"/>
      <c r="F24" s="157"/>
      <c r="G24" s="158"/>
    </row>
    <row r="25" spans="1:10" ht="30">
      <c r="A25" s="159">
        <v>4.01</v>
      </c>
      <c r="B25" s="160" t="s">
        <v>72</v>
      </c>
      <c r="C25" s="165" t="s">
        <v>119</v>
      </c>
      <c r="D25" s="161" t="s">
        <v>68</v>
      </c>
      <c r="E25" s="162">
        <v>1</v>
      </c>
      <c r="F25" s="166">
        <v>3500</v>
      </c>
      <c r="G25" s="164">
        <f>E25*F25</f>
        <v>3500</v>
      </c>
    </row>
    <row r="26" spans="1:10" ht="15.75">
      <c r="A26" s="167"/>
      <c r="B26" s="415" t="s">
        <v>60</v>
      </c>
      <c r="C26" s="415"/>
      <c r="D26" s="415"/>
      <c r="E26" s="415"/>
      <c r="F26" s="415"/>
      <c r="G26" s="169">
        <f>SUM(G25)</f>
        <v>3500</v>
      </c>
    </row>
    <row r="27" spans="1:10" ht="15.75">
      <c r="A27" s="155">
        <v>5</v>
      </c>
      <c r="B27" s="156"/>
      <c r="C27" s="156" t="s">
        <v>73</v>
      </c>
      <c r="D27" s="156"/>
      <c r="E27" s="156"/>
      <c r="F27" s="157"/>
      <c r="G27" s="158"/>
    </row>
    <row r="28" spans="1:10" ht="15.75">
      <c r="A28" s="159">
        <v>5.01</v>
      </c>
      <c r="B28" s="160" t="s">
        <v>74</v>
      </c>
      <c r="C28" s="143" t="s">
        <v>75</v>
      </c>
      <c r="D28" s="161" t="s">
        <v>68</v>
      </c>
      <c r="E28" s="162">
        <v>7</v>
      </c>
      <c r="F28" s="166">
        <v>1000</v>
      </c>
      <c r="G28" s="164">
        <f>E28*F28</f>
        <v>7000</v>
      </c>
    </row>
    <row r="29" spans="1:10" ht="15.75">
      <c r="A29" s="159">
        <v>5.0199999999999996</v>
      </c>
      <c r="B29" s="160" t="s">
        <v>76</v>
      </c>
      <c r="C29" s="143" t="s">
        <v>77</v>
      </c>
      <c r="D29" s="161" t="s">
        <v>68</v>
      </c>
      <c r="E29" s="162"/>
      <c r="F29" s="166">
        <v>4500</v>
      </c>
      <c r="G29" s="164">
        <f>E29*F29</f>
        <v>0</v>
      </c>
    </row>
    <row r="30" spans="1:10" ht="15.75">
      <c r="A30" s="159">
        <v>5.03</v>
      </c>
      <c r="B30" s="160" t="s">
        <v>120</v>
      </c>
      <c r="C30" s="143" t="s">
        <v>78</v>
      </c>
      <c r="D30" s="161" t="s">
        <v>68</v>
      </c>
      <c r="E30" s="162">
        <v>1</v>
      </c>
      <c r="F30" s="166">
        <v>2500</v>
      </c>
      <c r="G30" s="164">
        <f>E30*F30</f>
        <v>2500</v>
      </c>
    </row>
    <row r="31" spans="1:10" ht="15.75">
      <c r="A31" s="159">
        <v>5.04</v>
      </c>
      <c r="B31" s="160" t="s">
        <v>79</v>
      </c>
      <c r="C31" s="143" t="s">
        <v>80</v>
      </c>
      <c r="D31" s="161" t="s">
        <v>68</v>
      </c>
      <c r="E31" s="162">
        <v>1</v>
      </c>
      <c r="F31" s="166">
        <v>1200</v>
      </c>
      <c r="G31" s="164">
        <f>E31*F31</f>
        <v>1200</v>
      </c>
    </row>
    <row r="32" spans="1:10" ht="15.75">
      <c r="A32" s="167"/>
      <c r="B32" s="415" t="s">
        <v>60</v>
      </c>
      <c r="C32" s="415"/>
      <c r="D32" s="415"/>
      <c r="E32" s="415"/>
      <c r="F32" s="415"/>
      <c r="G32" s="169">
        <f>SUM(G28:G31)</f>
        <v>10700</v>
      </c>
    </row>
    <row r="33" spans="1:9" ht="15.75">
      <c r="A33" s="181">
        <v>6</v>
      </c>
      <c r="B33" s="156"/>
      <c r="C33" s="156" t="s">
        <v>81</v>
      </c>
      <c r="D33" s="156"/>
      <c r="E33" s="156"/>
      <c r="F33" s="157"/>
      <c r="G33" s="158"/>
    </row>
    <row r="34" spans="1:9" ht="15.75">
      <c r="A34" s="182">
        <v>6.01</v>
      </c>
      <c r="B34" s="183" t="s">
        <v>82</v>
      </c>
      <c r="C34" s="144" t="s">
        <v>83</v>
      </c>
      <c r="D34" s="184" t="s">
        <v>68</v>
      </c>
      <c r="E34" s="162"/>
      <c r="F34" s="173">
        <v>35000</v>
      </c>
      <c r="G34" s="185">
        <f>E34*F34</f>
        <v>0</v>
      </c>
    </row>
    <row r="35" spans="1:9" ht="15.75">
      <c r="A35" s="182">
        <v>6.02</v>
      </c>
      <c r="B35" s="183" t="s">
        <v>82</v>
      </c>
      <c r="C35" s="144" t="s">
        <v>84</v>
      </c>
      <c r="D35" s="184" t="s">
        <v>68</v>
      </c>
      <c r="E35" s="162"/>
      <c r="F35" s="173">
        <v>35000</v>
      </c>
      <c r="G35" s="185">
        <f>E35*F35</f>
        <v>0</v>
      </c>
    </row>
    <row r="36" spans="1:9" ht="30">
      <c r="A36" s="182">
        <v>6.03</v>
      </c>
      <c r="B36" s="186" t="s">
        <v>85</v>
      </c>
      <c r="C36" s="145" t="s">
        <v>86</v>
      </c>
      <c r="D36" s="187" t="s">
        <v>68</v>
      </c>
      <c r="E36" s="162"/>
      <c r="F36" s="173">
        <v>1500</v>
      </c>
      <c r="G36" s="185">
        <f t="shared" ref="G36:G44" si="0">E36*F36</f>
        <v>0</v>
      </c>
    </row>
    <row r="37" spans="1:9" ht="15.75">
      <c r="A37" s="182">
        <v>6.04</v>
      </c>
      <c r="B37" s="188" t="s">
        <v>322</v>
      </c>
      <c r="C37" s="145" t="s">
        <v>323</v>
      </c>
      <c r="D37" s="187" t="s">
        <v>68</v>
      </c>
      <c r="E37" s="162">
        <v>1</v>
      </c>
      <c r="F37" s="173">
        <v>3000</v>
      </c>
      <c r="G37" s="185">
        <f t="shared" si="0"/>
        <v>3000</v>
      </c>
    </row>
    <row r="38" spans="1:9" ht="15.75">
      <c r="A38" s="182">
        <v>6.05</v>
      </c>
      <c r="B38" s="188" t="s">
        <v>87</v>
      </c>
      <c r="C38" s="145" t="s">
        <v>121</v>
      </c>
      <c r="D38" s="187" t="s">
        <v>68</v>
      </c>
      <c r="E38" s="162">
        <v>1</v>
      </c>
      <c r="F38" s="173">
        <v>7500</v>
      </c>
      <c r="G38" s="185">
        <f>E38*F38</f>
        <v>7500</v>
      </c>
    </row>
    <row r="39" spans="1:9" ht="15.75">
      <c r="A39" s="182">
        <v>6.06</v>
      </c>
      <c r="B39" s="188" t="s">
        <v>87</v>
      </c>
      <c r="C39" s="145" t="s">
        <v>122</v>
      </c>
      <c r="D39" s="187" t="s">
        <v>68</v>
      </c>
      <c r="E39" s="162"/>
      <c r="F39" s="173">
        <v>21000</v>
      </c>
      <c r="G39" s="185">
        <f t="shared" si="0"/>
        <v>0</v>
      </c>
    </row>
    <row r="40" spans="1:9" ht="30">
      <c r="A40" s="182">
        <v>6.07</v>
      </c>
      <c r="B40" s="188" t="s">
        <v>88</v>
      </c>
      <c r="C40" s="145" t="s">
        <v>89</v>
      </c>
      <c r="D40" s="187" t="s">
        <v>68</v>
      </c>
      <c r="E40" s="162"/>
      <c r="F40" s="173">
        <v>850</v>
      </c>
      <c r="G40" s="185">
        <f t="shared" si="0"/>
        <v>0</v>
      </c>
    </row>
    <row r="41" spans="1:9" ht="36" customHeight="1">
      <c r="A41" s="182">
        <v>6.08</v>
      </c>
      <c r="B41" s="189" t="s">
        <v>90</v>
      </c>
      <c r="C41" s="145" t="s">
        <v>99</v>
      </c>
      <c r="D41" s="187" t="s">
        <v>68</v>
      </c>
      <c r="E41" s="162">
        <v>1</v>
      </c>
      <c r="F41" s="173">
        <v>3500</v>
      </c>
      <c r="G41" s="185">
        <f t="shared" si="0"/>
        <v>3500</v>
      </c>
    </row>
    <row r="42" spans="1:9" ht="30">
      <c r="A42" s="182">
        <v>6.09</v>
      </c>
      <c r="B42" s="190" t="s">
        <v>91</v>
      </c>
      <c r="C42" s="145" t="s">
        <v>100</v>
      </c>
      <c r="D42" s="187" t="s">
        <v>68</v>
      </c>
      <c r="E42" s="162">
        <v>1</v>
      </c>
      <c r="F42" s="173">
        <v>3500</v>
      </c>
      <c r="G42" s="185">
        <f t="shared" si="0"/>
        <v>3500</v>
      </c>
    </row>
    <row r="43" spans="1:9" s="195" customFormat="1" ht="28.5" customHeight="1">
      <c r="A43" s="182">
        <v>6.1</v>
      </c>
      <c r="B43" s="191" t="s">
        <v>92</v>
      </c>
      <c r="C43" s="192" t="s">
        <v>92</v>
      </c>
      <c r="D43" s="187" t="s">
        <v>68</v>
      </c>
      <c r="E43" s="162"/>
      <c r="F43" s="173">
        <v>5000</v>
      </c>
      <c r="G43" s="185">
        <f t="shared" si="0"/>
        <v>0</v>
      </c>
      <c r="H43" s="193"/>
      <c r="I43" s="194"/>
    </row>
    <row r="44" spans="1:9" ht="34.5" customHeight="1">
      <c r="A44" s="182">
        <v>6.11</v>
      </c>
      <c r="B44" s="190" t="s">
        <v>93</v>
      </c>
      <c r="C44" s="145" t="s">
        <v>94</v>
      </c>
      <c r="D44" s="187" t="s">
        <v>68</v>
      </c>
      <c r="E44" s="162"/>
      <c r="F44" s="173">
        <v>45000</v>
      </c>
      <c r="G44" s="185">
        <f t="shared" si="0"/>
        <v>0</v>
      </c>
    </row>
    <row r="45" spans="1:9" ht="34.5" customHeight="1">
      <c r="A45" s="182">
        <v>6.12</v>
      </c>
      <c r="B45" s="190" t="s">
        <v>123</v>
      </c>
      <c r="C45" s="145" t="s">
        <v>124</v>
      </c>
      <c r="D45" s="187" t="s">
        <v>68</v>
      </c>
      <c r="E45" s="162">
        <v>1</v>
      </c>
      <c r="F45" s="173">
        <v>20000</v>
      </c>
      <c r="G45" s="185">
        <f t="shared" ref="G45" si="1">E45*F45</f>
        <v>20000</v>
      </c>
    </row>
    <row r="46" spans="1:9" s="195" customFormat="1" ht="36" customHeight="1">
      <c r="A46" s="182">
        <v>6.13</v>
      </c>
      <c r="B46" s="191" t="s">
        <v>95</v>
      </c>
      <c r="C46" s="145" t="s">
        <v>96</v>
      </c>
      <c r="D46" s="187" t="s">
        <v>68</v>
      </c>
      <c r="E46" s="162"/>
      <c r="F46" s="173">
        <v>3000</v>
      </c>
      <c r="G46" s="185">
        <f>E46*F46</f>
        <v>0</v>
      </c>
      <c r="H46" s="193"/>
      <c r="I46" s="194"/>
    </row>
    <row r="47" spans="1:9" ht="105">
      <c r="A47" s="182">
        <v>6.14</v>
      </c>
      <c r="B47" s="196" t="s">
        <v>125</v>
      </c>
      <c r="C47" s="145" t="s">
        <v>126</v>
      </c>
      <c r="D47" s="187" t="s">
        <v>97</v>
      </c>
      <c r="E47" s="162">
        <v>0</v>
      </c>
      <c r="F47" s="173">
        <v>2500</v>
      </c>
      <c r="G47" s="185"/>
    </row>
    <row r="48" spans="1:9" ht="15.75">
      <c r="A48" s="197"/>
      <c r="B48" s="415" t="s">
        <v>60</v>
      </c>
      <c r="C48" s="415"/>
      <c r="D48" s="415"/>
      <c r="E48" s="415"/>
      <c r="F48" s="415"/>
      <c r="G48" s="169">
        <f>SUM(G34:G47)</f>
        <v>37500</v>
      </c>
    </row>
    <row r="49" spans="1:7" ht="15.75">
      <c r="A49" s="198"/>
      <c r="B49" s="168"/>
      <c r="C49" s="168"/>
      <c r="D49" s="168"/>
      <c r="E49" s="168"/>
      <c r="F49" s="199"/>
      <c r="G49" s="169"/>
    </row>
    <row r="50" spans="1:7" ht="15.75">
      <c r="A50" s="155"/>
      <c r="B50" s="416" t="s">
        <v>98</v>
      </c>
      <c r="C50" s="416"/>
      <c r="D50" s="416"/>
      <c r="E50" s="416"/>
      <c r="F50" s="416"/>
      <c r="G50" s="200">
        <f>G48+G32+G26+G23+G16+G9</f>
        <v>56200</v>
      </c>
    </row>
    <row r="55" spans="1:7">
      <c r="G55" s="418"/>
    </row>
  </sheetData>
  <pageMargins left="0.7" right="0.7" top="0.75" bottom="0.75" header="0.3" footer="0.3"/>
  <pageSetup paperSize="9"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56768-82D0-48A1-B246-5E86A3B3F630}">
  <dimension ref="A1:F115"/>
  <sheetViews>
    <sheetView view="pageBreakPreview" topLeftCell="A96" zoomScaleNormal="100" zoomScaleSheetLayoutView="100" workbookViewId="0">
      <selection activeCell="E13" sqref="E13:E107"/>
    </sheetView>
  </sheetViews>
  <sheetFormatPr defaultColWidth="9.140625" defaultRowHeight="14.25"/>
  <cols>
    <col min="1" max="1" width="7.7109375" style="338" customWidth="1"/>
    <col min="2" max="2" width="56.7109375" style="335" customWidth="1"/>
    <col min="3" max="4" width="8.7109375" style="336" customWidth="1"/>
    <col min="5" max="6" width="14.7109375" style="338" customWidth="1"/>
    <col min="7" max="256" width="9.140625" style="335"/>
    <col min="257" max="257" width="7.7109375" style="335" customWidth="1"/>
    <col min="258" max="258" width="56.7109375" style="335" customWidth="1"/>
    <col min="259" max="260" width="8.7109375" style="335" customWidth="1"/>
    <col min="261" max="262" width="14.7109375" style="335" customWidth="1"/>
    <col min="263" max="512" width="9.140625" style="335"/>
    <col min="513" max="513" width="7.7109375" style="335" customWidth="1"/>
    <col min="514" max="514" width="56.7109375" style="335" customWidth="1"/>
    <col min="515" max="516" width="8.7109375" style="335" customWidth="1"/>
    <col min="517" max="518" width="14.7109375" style="335" customWidth="1"/>
    <col min="519" max="768" width="9.140625" style="335"/>
    <col min="769" max="769" width="7.7109375" style="335" customWidth="1"/>
    <col min="770" max="770" width="56.7109375" style="335" customWidth="1"/>
    <col min="771" max="772" width="8.7109375" style="335" customWidth="1"/>
    <col min="773" max="774" width="14.7109375" style="335" customWidth="1"/>
    <col min="775" max="1024" width="9.140625" style="335"/>
    <col min="1025" max="1025" width="7.7109375" style="335" customWidth="1"/>
    <col min="1026" max="1026" width="56.7109375" style="335" customWidth="1"/>
    <col min="1027" max="1028" width="8.7109375" style="335" customWidth="1"/>
    <col min="1029" max="1030" width="14.7109375" style="335" customWidth="1"/>
    <col min="1031" max="1280" width="9.140625" style="335"/>
    <col min="1281" max="1281" width="7.7109375" style="335" customWidth="1"/>
    <col min="1282" max="1282" width="56.7109375" style="335" customWidth="1"/>
    <col min="1283" max="1284" width="8.7109375" style="335" customWidth="1"/>
    <col min="1285" max="1286" width="14.7109375" style="335" customWidth="1"/>
    <col min="1287" max="1536" width="9.140625" style="335"/>
    <col min="1537" max="1537" width="7.7109375" style="335" customWidth="1"/>
    <col min="1538" max="1538" width="56.7109375" style="335" customWidth="1"/>
    <col min="1539" max="1540" width="8.7109375" style="335" customWidth="1"/>
    <col min="1541" max="1542" width="14.7109375" style="335" customWidth="1"/>
    <col min="1543" max="1792" width="9.140625" style="335"/>
    <col min="1793" max="1793" width="7.7109375" style="335" customWidth="1"/>
    <col min="1794" max="1794" width="56.7109375" style="335" customWidth="1"/>
    <col min="1795" max="1796" width="8.7109375" style="335" customWidth="1"/>
    <col min="1797" max="1798" width="14.7109375" style="335" customWidth="1"/>
    <col min="1799" max="2048" width="9.140625" style="335"/>
    <col min="2049" max="2049" width="7.7109375" style="335" customWidth="1"/>
    <col min="2050" max="2050" width="56.7109375" style="335" customWidth="1"/>
    <col min="2051" max="2052" width="8.7109375" style="335" customWidth="1"/>
    <col min="2053" max="2054" width="14.7109375" style="335" customWidth="1"/>
    <col min="2055" max="2304" width="9.140625" style="335"/>
    <col min="2305" max="2305" width="7.7109375" style="335" customWidth="1"/>
    <col min="2306" max="2306" width="56.7109375" style="335" customWidth="1"/>
    <col min="2307" max="2308" width="8.7109375" style="335" customWidth="1"/>
    <col min="2309" max="2310" width="14.7109375" style="335" customWidth="1"/>
    <col min="2311" max="2560" width="9.140625" style="335"/>
    <col min="2561" max="2561" width="7.7109375" style="335" customWidth="1"/>
    <col min="2562" max="2562" width="56.7109375" style="335" customWidth="1"/>
    <col min="2563" max="2564" width="8.7109375" style="335" customWidth="1"/>
    <col min="2565" max="2566" width="14.7109375" style="335" customWidth="1"/>
    <col min="2567" max="2816" width="9.140625" style="335"/>
    <col min="2817" max="2817" width="7.7109375" style="335" customWidth="1"/>
    <col min="2818" max="2818" width="56.7109375" style="335" customWidth="1"/>
    <col min="2819" max="2820" width="8.7109375" style="335" customWidth="1"/>
    <col min="2821" max="2822" width="14.7109375" style="335" customWidth="1"/>
    <col min="2823" max="3072" width="9.140625" style="335"/>
    <col min="3073" max="3073" width="7.7109375" style="335" customWidth="1"/>
    <col min="3074" max="3074" width="56.7109375" style="335" customWidth="1"/>
    <col min="3075" max="3076" width="8.7109375" style="335" customWidth="1"/>
    <col min="3077" max="3078" width="14.7109375" style="335" customWidth="1"/>
    <col min="3079" max="3328" width="9.140625" style="335"/>
    <col min="3329" max="3329" width="7.7109375" style="335" customWidth="1"/>
    <col min="3330" max="3330" width="56.7109375" style="335" customWidth="1"/>
    <col min="3331" max="3332" width="8.7109375" style="335" customWidth="1"/>
    <col min="3333" max="3334" width="14.7109375" style="335" customWidth="1"/>
    <col min="3335" max="3584" width="9.140625" style="335"/>
    <col min="3585" max="3585" width="7.7109375" style="335" customWidth="1"/>
    <col min="3586" max="3586" width="56.7109375" style="335" customWidth="1"/>
    <col min="3587" max="3588" width="8.7109375" style="335" customWidth="1"/>
    <col min="3589" max="3590" width="14.7109375" style="335" customWidth="1"/>
    <col min="3591" max="3840" width="9.140625" style="335"/>
    <col min="3841" max="3841" width="7.7109375" style="335" customWidth="1"/>
    <col min="3842" max="3842" width="56.7109375" style="335" customWidth="1"/>
    <col min="3843" max="3844" width="8.7109375" style="335" customWidth="1"/>
    <col min="3845" max="3846" width="14.7109375" style="335" customWidth="1"/>
    <col min="3847" max="4096" width="9.140625" style="335"/>
    <col min="4097" max="4097" width="7.7109375" style="335" customWidth="1"/>
    <col min="4098" max="4098" width="56.7109375" style="335" customWidth="1"/>
    <col min="4099" max="4100" width="8.7109375" style="335" customWidth="1"/>
    <col min="4101" max="4102" width="14.7109375" style="335" customWidth="1"/>
    <col min="4103" max="4352" width="9.140625" style="335"/>
    <col min="4353" max="4353" width="7.7109375" style="335" customWidth="1"/>
    <col min="4354" max="4354" width="56.7109375" style="335" customWidth="1"/>
    <col min="4355" max="4356" width="8.7109375" style="335" customWidth="1"/>
    <col min="4357" max="4358" width="14.7109375" style="335" customWidth="1"/>
    <col min="4359" max="4608" width="9.140625" style="335"/>
    <col min="4609" max="4609" width="7.7109375" style="335" customWidth="1"/>
    <col min="4610" max="4610" width="56.7109375" style="335" customWidth="1"/>
    <col min="4611" max="4612" width="8.7109375" style="335" customWidth="1"/>
    <col min="4613" max="4614" width="14.7109375" style="335" customWidth="1"/>
    <col min="4615" max="4864" width="9.140625" style="335"/>
    <col min="4865" max="4865" width="7.7109375" style="335" customWidth="1"/>
    <col min="4866" max="4866" width="56.7109375" style="335" customWidth="1"/>
    <col min="4867" max="4868" width="8.7109375" style="335" customWidth="1"/>
    <col min="4869" max="4870" width="14.7109375" style="335" customWidth="1"/>
    <col min="4871" max="5120" width="9.140625" style="335"/>
    <col min="5121" max="5121" width="7.7109375" style="335" customWidth="1"/>
    <col min="5122" max="5122" width="56.7109375" style="335" customWidth="1"/>
    <col min="5123" max="5124" width="8.7109375" style="335" customWidth="1"/>
    <col min="5125" max="5126" width="14.7109375" style="335" customWidth="1"/>
    <col min="5127" max="5376" width="9.140625" style="335"/>
    <col min="5377" max="5377" width="7.7109375" style="335" customWidth="1"/>
    <col min="5378" max="5378" width="56.7109375" style="335" customWidth="1"/>
    <col min="5379" max="5380" width="8.7109375" style="335" customWidth="1"/>
    <col min="5381" max="5382" width="14.7109375" style="335" customWidth="1"/>
    <col min="5383" max="5632" width="9.140625" style="335"/>
    <col min="5633" max="5633" width="7.7109375" style="335" customWidth="1"/>
    <col min="5634" max="5634" width="56.7109375" style="335" customWidth="1"/>
    <col min="5635" max="5636" width="8.7109375" style="335" customWidth="1"/>
    <col min="5637" max="5638" width="14.7109375" style="335" customWidth="1"/>
    <col min="5639" max="5888" width="9.140625" style="335"/>
    <col min="5889" max="5889" width="7.7109375" style="335" customWidth="1"/>
    <col min="5890" max="5890" width="56.7109375" style="335" customWidth="1"/>
    <col min="5891" max="5892" width="8.7109375" style="335" customWidth="1"/>
    <col min="5893" max="5894" width="14.7109375" style="335" customWidth="1"/>
    <col min="5895" max="6144" width="9.140625" style="335"/>
    <col min="6145" max="6145" width="7.7109375" style="335" customWidth="1"/>
    <col min="6146" max="6146" width="56.7109375" style="335" customWidth="1"/>
    <col min="6147" max="6148" width="8.7109375" style="335" customWidth="1"/>
    <col min="6149" max="6150" width="14.7109375" style="335" customWidth="1"/>
    <col min="6151" max="6400" width="9.140625" style="335"/>
    <col min="6401" max="6401" width="7.7109375" style="335" customWidth="1"/>
    <col min="6402" max="6402" width="56.7109375" style="335" customWidth="1"/>
    <col min="6403" max="6404" width="8.7109375" style="335" customWidth="1"/>
    <col min="6405" max="6406" width="14.7109375" style="335" customWidth="1"/>
    <col min="6407" max="6656" width="9.140625" style="335"/>
    <col min="6657" max="6657" width="7.7109375" style="335" customWidth="1"/>
    <col min="6658" max="6658" width="56.7109375" style="335" customWidth="1"/>
    <col min="6659" max="6660" width="8.7109375" style="335" customWidth="1"/>
    <col min="6661" max="6662" width="14.7109375" style="335" customWidth="1"/>
    <col min="6663" max="6912" width="9.140625" style="335"/>
    <col min="6913" max="6913" width="7.7109375" style="335" customWidth="1"/>
    <col min="6914" max="6914" width="56.7109375" style="335" customWidth="1"/>
    <col min="6915" max="6916" width="8.7109375" style="335" customWidth="1"/>
    <col min="6917" max="6918" width="14.7109375" style="335" customWidth="1"/>
    <col min="6919" max="7168" width="9.140625" style="335"/>
    <col min="7169" max="7169" width="7.7109375" style="335" customWidth="1"/>
    <col min="7170" max="7170" width="56.7109375" style="335" customWidth="1"/>
    <col min="7171" max="7172" width="8.7109375" style="335" customWidth="1"/>
    <col min="7173" max="7174" width="14.7109375" style="335" customWidth="1"/>
    <col min="7175" max="7424" width="9.140625" style="335"/>
    <col min="7425" max="7425" width="7.7109375" style="335" customWidth="1"/>
    <col min="7426" max="7426" width="56.7109375" style="335" customWidth="1"/>
    <col min="7427" max="7428" width="8.7109375" style="335" customWidth="1"/>
    <col min="7429" max="7430" width="14.7109375" style="335" customWidth="1"/>
    <col min="7431" max="7680" width="9.140625" style="335"/>
    <col min="7681" max="7681" width="7.7109375" style="335" customWidth="1"/>
    <col min="7682" max="7682" width="56.7109375" style="335" customWidth="1"/>
    <col min="7683" max="7684" width="8.7109375" style="335" customWidth="1"/>
    <col min="7685" max="7686" width="14.7109375" style="335" customWidth="1"/>
    <col min="7687" max="7936" width="9.140625" style="335"/>
    <col min="7937" max="7937" width="7.7109375" style="335" customWidth="1"/>
    <col min="7938" max="7938" width="56.7109375" style="335" customWidth="1"/>
    <col min="7939" max="7940" width="8.7109375" style="335" customWidth="1"/>
    <col min="7941" max="7942" width="14.7109375" style="335" customWidth="1"/>
    <col min="7943" max="8192" width="9.140625" style="335"/>
    <col min="8193" max="8193" width="7.7109375" style="335" customWidth="1"/>
    <col min="8194" max="8194" width="56.7109375" style="335" customWidth="1"/>
    <col min="8195" max="8196" width="8.7109375" style="335" customWidth="1"/>
    <col min="8197" max="8198" width="14.7109375" style="335" customWidth="1"/>
    <col min="8199" max="8448" width="9.140625" style="335"/>
    <col min="8449" max="8449" width="7.7109375" style="335" customWidth="1"/>
    <col min="8450" max="8450" width="56.7109375" style="335" customWidth="1"/>
    <col min="8451" max="8452" width="8.7109375" style="335" customWidth="1"/>
    <col min="8453" max="8454" width="14.7109375" style="335" customWidth="1"/>
    <col min="8455" max="8704" width="9.140625" style="335"/>
    <col min="8705" max="8705" width="7.7109375" style="335" customWidth="1"/>
    <col min="8706" max="8706" width="56.7109375" style="335" customWidth="1"/>
    <col min="8707" max="8708" width="8.7109375" style="335" customWidth="1"/>
    <col min="8709" max="8710" width="14.7109375" style="335" customWidth="1"/>
    <col min="8711" max="8960" width="9.140625" style="335"/>
    <col min="8961" max="8961" width="7.7109375" style="335" customWidth="1"/>
    <col min="8962" max="8962" width="56.7109375" style="335" customWidth="1"/>
    <col min="8963" max="8964" width="8.7109375" style="335" customWidth="1"/>
    <col min="8965" max="8966" width="14.7109375" style="335" customWidth="1"/>
    <col min="8967" max="9216" width="9.140625" style="335"/>
    <col min="9217" max="9217" width="7.7109375" style="335" customWidth="1"/>
    <col min="9218" max="9218" width="56.7109375" style="335" customWidth="1"/>
    <col min="9219" max="9220" width="8.7109375" style="335" customWidth="1"/>
    <col min="9221" max="9222" width="14.7109375" style="335" customWidth="1"/>
    <col min="9223" max="9472" width="9.140625" style="335"/>
    <col min="9473" max="9473" width="7.7109375" style="335" customWidth="1"/>
    <col min="9474" max="9474" width="56.7109375" style="335" customWidth="1"/>
    <col min="9475" max="9476" width="8.7109375" style="335" customWidth="1"/>
    <col min="9477" max="9478" width="14.7109375" style="335" customWidth="1"/>
    <col min="9479" max="9728" width="9.140625" style="335"/>
    <col min="9729" max="9729" width="7.7109375" style="335" customWidth="1"/>
    <col min="9730" max="9730" width="56.7109375" style="335" customWidth="1"/>
    <col min="9731" max="9732" width="8.7109375" style="335" customWidth="1"/>
    <col min="9733" max="9734" width="14.7109375" style="335" customWidth="1"/>
    <col min="9735" max="9984" width="9.140625" style="335"/>
    <col min="9985" max="9985" width="7.7109375" style="335" customWidth="1"/>
    <col min="9986" max="9986" width="56.7109375" style="335" customWidth="1"/>
    <col min="9987" max="9988" width="8.7109375" style="335" customWidth="1"/>
    <col min="9989" max="9990" width="14.7109375" style="335" customWidth="1"/>
    <col min="9991" max="10240" width="9.140625" style="335"/>
    <col min="10241" max="10241" width="7.7109375" style="335" customWidth="1"/>
    <col min="10242" max="10242" width="56.7109375" style="335" customWidth="1"/>
    <col min="10243" max="10244" width="8.7109375" style="335" customWidth="1"/>
    <col min="10245" max="10246" width="14.7109375" style="335" customWidth="1"/>
    <col min="10247" max="10496" width="9.140625" style="335"/>
    <col min="10497" max="10497" width="7.7109375" style="335" customWidth="1"/>
    <col min="10498" max="10498" width="56.7109375" style="335" customWidth="1"/>
    <col min="10499" max="10500" width="8.7109375" style="335" customWidth="1"/>
    <col min="10501" max="10502" width="14.7109375" style="335" customWidth="1"/>
    <col min="10503" max="10752" width="9.140625" style="335"/>
    <col min="10753" max="10753" width="7.7109375" style="335" customWidth="1"/>
    <col min="10754" max="10754" width="56.7109375" style="335" customWidth="1"/>
    <col min="10755" max="10756" width="8.7109375" style="335" customWidth="1"/>
    <col min="10757" max="10758" width="14.7109375" style="335" customWidth="1"/>
    <col min="10759" max="11008" width="9.140625" style="335"/>
    <col min="11009" max="11009" width="7.7109375" style="335" customWidth="1"/>
    <col min="11010" max="11010" width="56.7109375" style="335" customWidth="1"/>
    <col min="11011" max="11012" width="8.7109375" style="335" customWidth="1"/>
    <col min="11013" max="11014" width="14.7109375" style="335" customWidth="1"/>
    <col min="11015" max="11264" width="9.140625" style="335"/>
    <col min="11265" max="11265" width="7.7109375" style="335" customWidth="1"/>
    <col min="11266" max="11266" width="56.7109375" style="335" customWidth="1"/>
    <col min="11267" max="11268" width="8.7109375" style="335" customWidth="1"/>
    <col min="11269" max="11270" width="14.7109375" style="335" customWidth="1"/>
    <col min="11271" max="11520" width="9.140625" style="335"/>
    <col min="11521" max="11521" width="7.7109375" style="335" customWidth="1"/>
    <col min="11522" max="11522" width="56.7109375" style="335" customWidth="1"/>
    <col min="11523" max="11524" width="8.7109375" style="335" customWidth="1"/>
    <col min="11525" max="11526" width="14.7109375" style="335" customWidth="1"/>
    <col min="11527" max="11776" width="9.140625" style="335"/>
    <col min="11777" max="11777" width="7.7109375" style="335" customWidth="1"/>
    <col min="11778" max="11778" width="56.7109375" style="335" customWidth="1"/>
    <col min="11779" max="11780" width="8.7109375" style="335" customWidth="1"/>
    <col min="11781" max="11782" width="14.7109375" style="335" customWidth="1"/>
    <col min="11783" max="12032" width="9.140625" style="335"/>
    <col min="12033" max="12033" width="7.7109375" style="335" customWidth="1"/>
    <col min="12034" max="12034" width="56.7109375" style="335" customWidth="1"/>
    <col min="12035" max="12036" width="8.7109375" style="335" customWidth="1"/>
    <col min="12037" max="12038" width="14.7109375" style="335" customWidth="1"/>
    <col min="12039" max="12288" width="9.140625" style="335"/>
    <col min="12289" max="12289" width="7.7109375" style="335" customWidth="1"/>
    <col min="12290" max="12290" width="56.7109375" style="335" customWidth="1"/>
    <col min="12291" max="12292" width="8.7109375" style="335" customWidth="1"/>
    <col min="12293" max="12294" width="14.7109375" style="335" customWidth="1"/>
    <col min="12295" max="12544" width="9.140625" style="335"/>
    <col min="12545" max="12545" width="7.7109375" style="335" customWidth="1"/>
    <col min="12546" max="12546" width="56.7109375" style="335" customWidth="1"/>
    <col min="12547" max="12548" width="8.7109375" style="335" customWidth="1"/>
    <col min="12549" max="12550" width="14.7109375" style="335" customWidth="1"/>
    <col min="12551" max="12800" width="9.140625" style="335"/>
    <col min="12801" max="12801" width="7.7109375" style="335" customWidth="1"/>
    <col min="12802" max="12802" width="56.7109375" style="335" customWidth="1"/>
    <col min="12803" max="12804" width="8.7109375" style="335" customWidth="1"/>
    <col min="12805" max="12806" width="14.7109375" style="335" customWidth="1"/>
    <col min="12807" max="13056" width="9.140625" style="335"/>
    <col min="13057" max="13057" width="7.7109375" style="335" customWidth="1"/>
    <col min="13058" max="13058" width="56.7109375" style="335" customWidth="1"/>
    <col min="13059" max="13060" width="8.7109375" style="335" customWidth="1"/>
    <col min="13061" max="13062" width="14.7109375" style="335" customWidth="1"/>
    <col min="13063" max="13312" width="9.140625" style="335"/>
    <col min="13313" max="13313" width="7.7109375" style="335" customWidth="1"/>
    <col min="13314" max="13314" width="56.7109375" style="335" customWidth="1"/>
    <col min="13315" max="13316" width="8.7109375" style="335" customWidth="1"/>
    <col min="13317" max="13318" width="14.7109375" style="335" customWidth="1"/>
    <col min="13319" max="13568" width="9.140625" style="335"/>
    <col min="13569" max="13569" width="7.7109375" style="335" customWidth="1"/>
    <col min="13570" max="13570" width="56.7109375" style="335" customWidth="1"/>
    <col min="13571" max="13572" width="8.7109375" style="335" customWidth="1"/>
    <col min="13573" max="13574" width="14.7109375" style="335" customWidth="1"/>
    <col min="13575" max="13824" width="9.140625" style="335"/>
    <col min="13825" max="13825" width="7.7109375" style="335" customWidth="1"/>
    <col min="13826" max="13826" width="56.7109375" style="335" customWidth="1"/>
    <col min="13827" max="13828" width="8.7109375" style="335" customWidth="1"/>
    <col min="13829" max="13830" width="14.7109375" style="335" customWidth="1"/>
    <col min="13831" max="14080" width="9.140625" style="335"/>
    <col min="14081" max="14081" width="7.7109375" style="335" customWidth="1"/>
    <col min="14082" max="14082" width="56.7109375" style="335" customWidth="1"/>
    <col min="14083" max="14084" width="8.7109375" style="335" customWidth="1"/>
    <col min="14085" max="14086" width="14.7109375" style="335" customWidth="1"/>
    <col min="14087" max="14336" width="9.140625" style="335"/>
    <col min="14337" max="14337" width="7.7109375" style="335" customWidth="1"/>
    <col min="14338" max="14338" width="56.7109375" style="335" customWidth="1"/>
    <col min="14339" max="14340" width="8.7109375" style="335" customWidth="1"/>
    <col min="14341" max="14342" width="14.7109375" style="335" customWidth="1"/>
    <col min="14343" max="14592" width="9.140625" style="335"/>
    <col min="14593" max="14593" width="7.7109375" style="335" customWidth="1"/>
    <col min="14594" max="14594" width="56.7109375" style="335" customWidth="1"/>
    <col min="14595" max="14596" width="8.7109375" style="335" customWidth="1"/>
    <col min="14597" max="14598" width="14.7109375" style="335" customWidth="1"/>
    <col min="14599" max="14848" width="9.140625" style="335"/>
    <col min="14849" max="14849" width="7.7109375" style="335" customWidth="1"/>
    <col min="14850" max="14850" width="56.7109375" style="335" customWidth="1"/>
    <col min="14851" max="14852" width="8.7109375" style="335" customWidth="1"/>
    <col min="14853" max="14854" width="14.7109375" style="335" customWidth="1"/>
    <col min="14855" max="15104" width="9.140625" style="335"/>
    <col min="15105" max="15105" width="7.7109375" style="335" customWidth="1"/>
    <col min="15106" max="15106" width="56.7109375" style="335" customWidth="1"/>
    <col min="15107" max="15108" width="8.7109375" style="335" customWidth="1"/>
    <col min="15109" max="15110" width="14.7109375" style="335" customWidth="1"/>
    <col min="15111" max="15360" width="9.140625" style="335"/>
    <col min="15361" max="15361" width="7.7109375" style="335" customWidth="1"/>
    <col min="15362" max="15362" width="56.7109375" style="335" customWidth="1"/>
    <col min="15363" max="15364" width="8.7109375" style="335" customWidth="1"/>
    <col min="15365" max="15366" width="14.7109375" style="335" customWidth="1"/>
    <col min="15367" max="15616" width="9.140625" style="335"/>
    <col min="15617" max="15617" width="7.7109375" style="335" customWidth="1"/>
    <col min="15618" max="15618" width="56.7109375" style="335" customWidth="1"/>
    <col min="15619" max="15620" width="8.7109375" style="335" customWidth="1"/>
    <col min="15621" max="15622" width="14.7109375" style="335" customWidth="1"/>
    <col min="15623" max="15872" width="9.140625" style="335"/>
    <col min="15873" max="15873" width="7.7109375" style="335" customWidth="1"/>
    <col min="15874" max="15874" width="56.7109375" style="335" customWidth="1"/>
    <col min="15875" max="15876" width="8.7109375" style="335" customWidth="1"/>
    <col min="15877" max="15878" width="14.7109375" style="335" customWidth="1"/>
    <col min="15879" max="16128" width="9.140625" style="335"/>
    <col min="16129" max="16129" width="7.7109375" style="335" customWidth="1"/>
    <col min="16130" max="16130" width="56.7109375" style="335" customWidth="1"/>
    <col min="16131" max="16132" width="8.7109375" style="335" customWidth="1"/>
    <col min="16133" max="16134" width="14.7109375" style="335" customWidth="1"/>
    <col min="16135" max="16384" width="9.140625" style="335"/>
  </cols>
  <sheetData>
    <row r="1" spans="1:6" ht="24.75" customHeight="1">
      <c r="A1" s="392" t="s">
        <v>464</v>
      </c>
      <c r="B1" s="393"/>
      <c r="C1" s="393"/>
      <c r="D1" s="393"/>
      <c r="E1" s="393"/>
      <c r="F1" s="393"/>
    </row>
    <row r="2" spans="1:6" ht="19.5" customHeight="1">
      <c r="A2" s="394" t="s">
        <v>465</v>
      </c>
      <c r="B2" s="395"/>
      <c r="C2" s="395"/>
      <c r="D2" s="395"/>
      <c r="E2" s="395"/>
      <c r="F2" s="395"/>
    </row>
    <row r="3" spans="1:6" ht="60" customHeight="1">
      <c r="A3" s="396" t="s">
        <v>466</v>
      </c>
      <c r="B3" s="397"/>
      <c r="C3" s="397"/>
      <c r="D3" s="397"/>
      <c r="E3" s="397"/>
      <c r="F3" s="397"/>
    </row>
    <row r="4" spans="1:6" ht="15" customHeight="1">
      <c r="A4" s="339" t="s">
        <v>11</v>
      </c>
      <c r="B4" s="340" t="s">
        <v>4</v>
      </c>
      <c r="C4" s="339" t="s">
        <v>13</v>
      </c>
      <c r="D4" s="339" t="s">
        <v>15</v>
      </c>
      <c r="E4" s="339" t="s">
        <v>467</v>
      </c>
      <c r="F4" s="339" t="s">
        <v>468</v>
      </c>
    </row>
    <row r="5" spans="1:6" ht="15">
      <c r="A5" s="339"/>
      <c r="B5" s="340"/>
      <c r="C5" s="339"/>
      <c r="D5" s="339"/>
      <c r="E5" s="341" t="s">
        <v>469</v>
      </c>
      <c r="F5" s="341" t="s">
        <v>469</v>
      </c>
    </row>
    <row r="6" spans="1:6" ht="24.95" customHeight="1">
      <c r="A6" s="342">
        <v>1</v>
      </c>
      <c r="B6" s="343" t="s">
        <v>470</v>
      </c>
      <c r="C6" s="344"/>
      <c r="D6" s="344"/>
      <c r="E6" s="344"/>
      <c r="F6" s="345"/>
    </row>
    <row r="7" spans="1:6" ht="11.25" customHeight="1">
      <c r="A7" s="341"/>
      <c r="B7" s="343"/>
      <c r="C7" s="346"/>
      <c r="D7" s="347"/>
      <c r="E7" s="348"/>
      <c r="F7" s="349"/>
    </row>
    <row r="8" spans="1:6" ht="142.5">
      <c r="A8" s="350"/>
      <c r="B8" s="351" t="s">
        <v>471</v>
      </c>
      <c r="C8" s="352"/>
      <c r="D8" s="346"/>
      <c r="E8" s="348"/>
      <c r="F8" s="349"/>
    </row>
    <row r="9" spans="1:6" ht="28.5">
      <c r="A9" s="350"/>
      <c r="B9" s="351" t="s">
        <v>472</v>
      </c>
      <c r="C9" s="352"/>
      <c r="D9" s="346"/>
      <c r="E9" s="348"/>
      <c r="F9" s="349"/>
    </row>
    <row r="10" spans="1:6" ht="5.25" customHeight="1">
      <c r="A10" s="350"/>
      <c r="B10" s="351"/>
      <c r="C10" s="346"/>
      <c r="D10" s="352"/>
      <c r="E10" s="353"/>
      <c r="F10" s="353"/>
    </row>
    <row r="11" spans="1:6" s="337" customFormat="1" ht="15">
      <c r="A11" s="354">
        <v>1.1000000000000001</v>
      </c>
      <c r="B11" s="355" t="s">
        <v>473</v>
      </c>
      <c r="C11" s="352"/>
      <c r="D11" s="346"/>
      <c r="E11" s="353"/>
      <c r="F11" s="356"/>
    </row>
    <row r="12" spans="1:6" s="337" customFormat="1" ht="15">
      <c r="A12" s="350"/>
      <c r="B12" s="355"/>
      <c r="C12" s="352"/>
      <c r="D12" s="346"/>
      <c r="E12" s="353"/>
      <c r="F12" s="356"/>
    </row>
    <row r="13" spans="1:6" s="337" customFormat="1" ht="85.5">
      <c r="A13" s="350"/>
      <c r="B13" s="357" t="s">
        <v>474</v>
      </c>
      <c r="C13" s="352">
        <v>1</v>
      </c>
      <c r="D13" s="346" t="s">
        <v>475</v>
      </c>
      <c r="E13" s="353">
        <v>20000</v>
      </c>
      <c r="F13" s="356">
        <f>C13*E13</f>
        <v>20000</v>
      </c>
    </row>
    <row r="14" spans="1:6" s="337" customFormat="1">
      <c r="A14" s="350"/>
      <c r="B14" s="351"/>
      <c r="C14" s="352"/>
      <c r="D14" s="346"/>
      <c r="E14" s="353"/>
      <c r="F14" s="356">
        <f t="shared" ref="F14:F77" si="0">C14*E14</f>
        <v>0</v>
      </c>
    </row>
    <row r="15" spans="1:6" s="337" customFormat="1" ht="15">
      <c r="A15" s="354">
        <v>1.2</v>
      </c>
      <c r="B15" s="355" t="s">
        <v>476</v>
      </c>
      <c r="C15" s="352"/>
      <c r="D15" s="346"/>
      <c r="E15" s="353"/>
      <c r="F15" s="356">
        <f t="shared" si="0"/>
        <v>0</v>
      </c>
    </row>
    <row r="16" spans="1:6" s="337" customFormat="1" ht="15">
      <c r="A16" s="350"/>
      <c r="B16" s="355"/>
      <c r="C16" s="352"/>
      <c r="D16" s="346"/>
      <c r="E16" s="353"/>
      <c r="F16" s="356">
        <f t="shared" si="0"/>
        <v>0</v>
      </c>
    </row>
    <row r="17" spans="1:6" s="337" customFormat="1" ht="42.75">
      <c r="A17" s="350"/>
      <c r="B17" s="351" t="s">
        <v>477</v>
      </c>
      <c r="C17" s="352">
        <v>1</v>
      </c>
      <c r="D17" s="346" t="s">
        <v>475</v>
      </c>
      <c r="E17" s="353">
        <v>15000</v>
      </c>
      <c r="F17" s="356">
        <f t="shared" si="0"/>
        <v>15000</v>
      </c>
    </row>
    <row r="18" spans="1:6" s="337" customFormat="1">
      <c r="A18" s="350"/>
      <c r="B18" s="351"/>
      <c r="C18" s="352"/>
      <c r="D18" s="346"/>
      <c r="E18" s="353"/>
      <c r="F18" s="356">
        <f t="shared" si="0"/>
        <v>0</v>
      </c>
    </row>
    <row r="19" spans="1:6" ht="71.25">
      <c r="A19" s="350">
        <v>2</v>
      </c>
      <c r="B19" s="351" t="s">
        <v>478</v>
      </c>
      <c r="C19" s="346">
        <v>1</v>
      </c>
      <c r="D19" s="346" t="s">
        <v>287</v>
      </c>
      <c r="E19" s="353">
        <v>45000</v>
      </c>
      <c r="F19" s="356">
        <f t="shared" si="0"/>
        <v>45000</v>
      </c>
    </row>
    <row r="20" spans="1:6">
      <c r="A20" s="350"/>
      <c r="B20" s="351"/>
      <c r="C20" s="346"/>
      <c r="D20" s="352"/>
      <c r="E20" s="353"/>
      <c r="F20" s="356">
        <f t="shared" si="0"/>
        <v>0</v>
      </c>
    </row>
    <row r="21" spans="1:6" ht="71.25">
      <c r="A21" s="358">
        <v>3</v>
      </c>
      <c r="B21" s="357" t="s">
        <v>479</v>
      </c>
      <c r="C21" s="346"/>
      <c r="D21" s="359"/>
      <c r="E21" s="359"/>
      <c r="F21" s="356">
        <f t="shared" si="0"/>
        <v>0</v>
      </c>
    </row>
    <row r="22" spans="1:6">
      <c r="A22" s="358"/>
      <c r="B22" s="357"/>
      <c r="C22" s="346"/>
      <c r="D22" s="359"/>
      <c r="E22" s="359"/>
      <c r="F22" s="356">
        <f t="shared" si="0"/>
        <v>0</v>
      </c>
    </row>
    <row r="23" spans="1:6">
      <c r="A23" s="358">
        <v>3.1</v>
      </c>
      <c r="B23" s="357" t="s">
        <v>480</v>
      </c>
      <c r="C23" s="359">
        <v>20</v>
      </c>
      <c r="D23" s="346" t="s">
        <v>481</v>
      </c>
      <c r="E23" s="353">
        <v>950</v>
      </c>
      <c r="F23" s="356">
        <f t="shared" si="0"/>
        <v>19000</v>
      </c>
    </row>
    <row r="24" spans="1:6">
      <c r="A24" s="358">
        <v>3.2</v>
      </c>
      <c r="B24" s="357" t="s">
        <v>482</v>
      </c>
      <c r="C24" s="359">
        <v>10</v>
      </c>
      <c r="D24" s="346" t="s">
        <v>481</v>
      </c>
      <c r="E24" s="353">
        <v>350</v>
      </c>
      <c r="F24" s="356">
        <f t="shared" si="0"/>
        <v>3500</v>
      </c>
    </row>
    <row r="25" spans="1:6">
      <c r="A25" s="358"/>
      <c r="B25" s="357"/>
      <c r="C25" s="359"/>
      <c r="D25" s="346"/>
      <c r="E25" s="353"/>
      <c r="F25" s="356">
        <f t="shared" si="0"/>
        <v>0</v>
      </c>
    </row>
    <row r="26" spans="1:6" ht="28.5">
      <c r="A26" s="350"/>
      <c r="B26" s="351" t="s">
        <v>483</v>
      </c>
      <c r="C26" s="346"/>
      <c r="D26" s="346"/>
      <c r="E26" s="353"/>
      <c r="F26" s="356">
        <f t="shared" si="0"/>
        <v>0</v>
      </c>
    </row>
    <row r="27" spans="1:6">
      <c r="A27" s="350"/>
      <c r="B27" s="351"/>
      <c r="C27" s="346"/>
      <c r="D27" s="346"/>
      <c r="E27" s="353"/>
      <c r="F27" s="356">
        <f t="shared" si="0"/>
        <v>0</v>
      </c>
    </row>
    <row r="28" spans="1:6" ht="57">
      <c r="A28" s="358">
        <v>4</v>
      </c>
      <c r="B28" s="357" t="s">
        <v>484</v>
      </c>
      <c r="C28" s="346"/>
      <c r="D28" s="359"/>
      <c r="E28" s="359"/>
      <c r="F28" s="356">
        <f t="shared" si="0"/>
        <v>0</v>
      </c>
    </row>
    <row r="29" spans="1:6">
      <c r="A29" s="350"/>
      <c r="B29" s="351"/>
      <c r="C29" s="346"/>
      <c r="D29" s="346"/>
      <c r="E29" s="353"/>
      <c r="F29" s="356">
        <f t="shared" si="0"/>
        <v>0</v>
      </c>
    </row>
    <row r="30" spans="1:6">
      <c r="A30" s="358">
        <v>4.0999999999999996</v>
      </c>
      <c r="B30" s="357" t="s">
        <v>485</v>
      </c>
      <c r="C30" s="359">
        <v>2</v>
      </c>
      <c r="D30" s="346" t="s">
        <v>68</v>
      </c>
      <c r="E30" s="353">
        <v>450</v>
      </c>
      <c r="F30" s="356">
        <f t="shared" si="0"/>
        <v>900</v>
      </c>
    </row>
    <row r="31" spans="1:6">
      <c r="A31" s="358">
        <v>4.2</v>
      </c>
      <c r="B31" s="357" t="s">
        <v>482</v>
      </c>
      <c r="C31" s="359">
        <v>2</v>
      </c>
      <c r="D31" s="346" t="s">
        <v>68</v>
      </c>
      <c r="E31" s="353">
        <v>450</v>
      </c>
      <c r="F31" s="356">
        <f t="shared" si="0"/>
        <v>900</v>
      </c>
    </row>
    <row r="32" spans="1:6">
      <c r="A32" s="358"/>
      <c r="B32" s="357"/>
      <c r="C32" s="359"/>
      <c r="D32" s="346"/>
      <c r="E32" s="353"/>
      <c r="F32" s="356">
        <f t="shared" si="0"/>
        <v>0</v>
      </c>
    </row>
    <row r="33" spans="1:6" ht="99.75">
      <c r="A33" s="346">
        <v>5</v>
      </c>
      <c r="B33" s="351" t="s">
        <v>486</v>
      </c>
      <c r="C33" s="346"/>
      <c r="D33" s="346"/>
      <c r="E33" s="348"/>
      <c r="F33" s="356">
        <f t="shared" si="0"/>
        <v>0</v>
      </c>
    </row>
    <row r="34" spans="1:6">
      <c r="A34" s="346"/>
      <c r="B34" s="351"/>
      <c r="C34" s="346"/>
      <c r="D34" s="346"/>
      <c r="E34" s="348"/>
      <c r="F34" s="356">
        <f t="shared" si="0"/>
        <v>0</v>
      </c>
    </row>
    <row r="35" spans="1:6" ht="18.75" customHeight="1">
      <c r="A35" s="346">
        <v>5.0999999999999996</v>
      </c>
      <c r="B35" s="351" t="s">
        <v>487</v>
      </c>
      <c r="C35" s="346">
        <v>15</v>
      </c>
      <c r="D35" s="346" t="s">
        <v>481</v>
      </c>
      <c r="E35" s="353">
        <v>325</v>
      </c>
      <c r="F35" s="356">
        <f t="shared" si="0"/>
        <v>4875</v>
      </c>
    </row>
    <row r="36" spans="1:6" ht="18.75" customHeight="1">
      <c r="A36" s="346">
        <v>5.2</v>
      </c>
      <c r="B36" s="351" t="s">
        <v>488</v>
      </c>
      <c r="C36" s="346">
        <v>90</v>
      </c>
      <c r="D36" s="346" t="s">
        <v>481</v>
      </c>
      <c r="E36" s="353">
        <v>250</v>
      </c>
      <c r="F36" s="356">
        <f t="shared" si="0"/>
        <v>22500</v>
      </c>
    </row>
    <row r="37" spans="1:6" ht="18.75" customHeight="1">
      <c r="A37" s="346">
        <v>5.3</v>
      </c>
      <c r="B37" s="351" t="s">
        <v>489</v>
      </c>
      <c r="C37" s="346">
        <v>15</v>
      </c>
      <c r="D37" s="346" t="s">
        <v>481</v>
      </c>
      <c r="E37" s="353">
        <v>450</v>
      </c>
      <c r="F37" s="356">
        <f t="shared" si="0"/>
        <v>6750</v>
      </c>
    </row>
    <row r="38" spans="1:6" ht="18.75" customHeight="1">
      <c r="A38" s="346"/>
      <c r="B38" s="351"/>
      <c r="C38" s="346"/>
      <c r="D38" s="346"/>
      <c r="E38" s="353"/>
      <c r="F38" s="356">
        <f t="shared" si="0"/>
        <v>0</v>
      </c>
    </row>
    <row r="39" spans="1:6" ht="85.5">
      <c r="A39" s="358">
        <v>6</v>
      </c>
      <c r="B39" s="360" t="s">
        <v>490</v>
      </c>
      <c r="C39" s="361"/>
      <c r="D39" s="344"/>
      <c r="E39" s="353"/>
      <c r="F39" s="356">
        <f t="shared" si="0"/>
        <v>0</v>
      </c>
    </row>
    <row r="40" spans="1:6">
      <c r="A40" s="358"/>
      <c r="B40" s="360"/>
      <c r="C40" s="361"/>
      <c r="D40" s="344"/>
      <c r="E40" s="353"/>
      <c r="F40" s="356">
        <f t="shared" si="0"/>
        <v>0</v>
      </c>
    </row>
    <row r="41" spans="1:6">
      <c r="A41" s="358">
        <v>6.1</v>
      </c>
      <c r="B41" s="360" t="s">
        <v>491</v>
      </c>
      <c r="C41" s="361" t="s">
        <v>492</v>
      </c>
      <c r="D41" s="361" t="s">
        <v>481</v>
      </c>
      <c r="E41" s="353">
        <v>125</v>
      </c>
      <c r="F41" s="356"/>
    </row>
    <row r="42" spans="1:6" ht="18.75" customHeight="1">
      <c r="A42" s="358">
        <v>6.2</v>
      </c>
      <c r="B42" s="362" t="s">
        <v>493</v>
      </c>
      <c r="C42" s="344">
        <v>10</v>
      </c>
      <c r="D42" s="361" t="s">
        <v>481</v>
      </c>
      <c r="E42" s="353">
        <v>180</v>
      </c>
      <c r="F42" s="356">
        <f t="shared" si="0"/>
        <v>1800</v>
      </c>
    </row>
    <row r="43" spans="1:6" ht="18.75" customHeight="1">
      <c r="A43" s="358">
        <v>6.3</v>
      </c>
      <c r="B43" s="362" t="s">
        <v>494</v>
      </c>
      <c r="C43" s="344">
        <v>30</v>
      </c>
      <c r="D43" s="361" t="s">
        <v>481</v>
      </c>
      <c r="E43" s="353">
        <v>75</v>
      </c>
      <c r="F43" s="356">
        <f t="shared" si="0"/>
        <v>2250</v>
      </c>
    </row>
    <row r="44" spans="1:6" ht="18.75" customHeight="1">
      <c r="A44" s="358">
        <v>6.4</v>
      </c>
      <c r="B44" s="362" t="s">
        <v>495</v>
      </c>
      <c r="C44" s="344">
        <v>25</v>
      </c>
      <c r="D44" s="361" t="s">
        <v>481</v>
      </c>
      <c r="E44" s="353">
        <v>65</v>
      </c>
      <c r="F44" s="356">
        <f t="shared" si="0"/>
        <v>1625</v>
      </c>
    </row>
    <row r="45" spans="1:6" ht="18.75" customHeight="1">
      <c r="A45" s="358"/>
      <c r="B45" s="362"/>
      <c r="C45" s="344"/>
      <c r="D45" s="361"/>
      <c r="E45" s="353"/>
      <c r="F45" s="356">
        <f t="shared" si="0"/>
        <v>0</v>
      </c>
    </row>
    <row r="46" spans="1:6" ht="85.5">
      <c r="A46" s="358">
        <v>7</v>
      </c>
      <c r="B46" s="362" t="s">
        <v>496</v>
      </c>
      <c r="C46" s="346"/>
      <c r="D46" s="359"/>
      <c r="E46" s="359"/>
      <c r="F46" s="356">
        <f t="shared" si="0"/>
        <v>0</v>
      </c>
    </row>
    <row r="47" spans="1:6">
      <c r="A47" s="358"/>
      <c r="B47" s="357"/>
      <c r="C47" s="346"/>
      <c r="D47" s="359"/>
      <c r="E47" s="359"/>
      <c r="F47" s="356">
        <f t="shared" si="0"/>
        <v>0</v>
      </c>
    </row>
    <row r="48" spans="1:6" ht="27.75" customHeight="1">
      <c r="A48" s="358">
        <v>7.1</v>
      </c>
      <c r="B48" s="357" t="s">
        <v>497</v>
      </c>
      <c r="C48" s="346" t="s">
        <v>492</v>
      </c>
      <c r="D48" s="359" t="s">
        <v>481</v>
      </c>
      <c r="E48" s="353">
        <v>450</v>
      </c>
      <c r="F48" s="356"/>
    </row>
    <row r="49" spans="1:6" ht="9" customHeight="1">
      <c r="A49" s="346"/>
      <c r="B49" s="351"/>
      <c r="C49" s="346"/>
      <c r="D49" s="346"/>
      <c r="E49" s="353"/>
      <c r="F49" s="356">
        <f t="shared" si="0"/>
        <v>0</v>
      </c>
    </row>
    <row r="50" spans="1:6" ht="142.5">
      <c r="A50" s="352">
        <v>8</v>
      </c>
      <c r="B50" s="357" t="s">
        <v>498</v>
      </c>
      <c r="C50" s="352">
        <v>4</v>
      </c>
      <c r="D50" s="346" t="s">
        <v>499</v>
      </c>
      <c r="E50" s="353">
        <v>1250</v>
      </c>
      <c r="F50" s="356">
        <f t="shared" si="0"/>
        <v>5000</v>
      </c>
    </row>
    <row r="51" spans="1:6">
      <c r="A51" s="352"/>
      <c r="B51" s="363"/>
      <c r="C51" s="352"/>
      <c r="D51" s="346"/>
      <c r="E51" s="353"/>
      <c r="F51" s="356">
        <f t="shared" si="0"/>
        <v>0</v>
      </c>
    </row>
    <row r="52" spans="1:6" ht="142.5">
      <c r="A52" s="352">
        <v>9</v>
      </c>
      <c r="B52" s="357" t="s">
        <v>500</v>
      </c>
      <c r="C52" s="352">
        <v>6</v>
      </c>
      <c r="D52" s="346" t="s">
        <v>499</v>
      </c>
      <c r="E52" s="353">
        <v>950</v>
      </c>
      <c r="F52" s="356">
        <f t="shared" si="0"/>
        <v>5700</v>
      </c>
    </row>
    <row r="53" spans="1:6">
      <c r="A53" s="352"/>
      <c r="B53" s="363"/>
      <c r="C53" s="352"/>
      <c r="D53" s="346"/>
      <c r="E53" s="353"/>
      <c r="F53" s="356">
        <f t="shared" si="0"/>
        <v>0</v>
      </c>
    </row>
    <row r="54" spans="1:6" ht="142.5">
      <c r="A54" s="352">
        <v>10</v>
      </c>
      <c r="B54" s="357" t="s">
        <v>501</v>
      </c>
      <c r="C54" s="352">
        <v>1</v>
      </c>
      <c r="D54" s="346" t="s">
        <v>499</v>
      </c>
      <c r="E54" s="353">
        <v>2000</v>
      </c>
      <c r="F54" s="356">
        <f t="shared" si="0"/>
        <v>2000</v>
      </c>
    </row>
    <row r="55" spans="1:6">
      <c r="A55" s="352"/>
      <c r="B55" s="363"/>
      <c r="C55" s="352"/>
      <c r="D55" s="346"/>
      <c r="E55" s="353"/>
      <c r="F55" s="356">
        <f t="shared" si="0"/>
        <v>0</v>
      </c>
    </row>
    <row r="56" spans="1:6" ht="142.5">
      <c r="A56" s="352">
        <v>11</v>
      </c>
      <c r="B56" s="357" t="s">
        <v>502</v>
      </c>
      <c r="C56" s="352">
        <v>1</v>
      </c>
      <c r="D56" s="346" t="s">
        <v>499</v>
      </c>
      <c r="E56" s="353">
        <v>2000</v>
      </c>
      <c r="F56" s="356">
        <f t="shared" si="0"/>
        <v>2000</v>
      </c>
    </row>
    <row r="57" spans="1:6">
      <c r="A57" s="352"/>
      <c r="B57" s="363"/>
      <c r="C57" s="352"/>
      <c r="D57" s="346"/>
      <c r="E57" s="353"/>
      <c r="F57" s="356">
        <f t="shared" si="0"/>
        <v>0</v>
      </c>
    </row>
    <row r="58" spans="1:6" ht="242.25">
      <c r="A58" s="352">
        <v>12</v>
      </c>
      <c r="B58" s="363" t="s">
        <v>503</v>
      </c>
      <c r="C58" s="352">
        <v>2</v>
      </c>
      <c r="D58" s="346" t="s">
        <v>504</v>
      </c>
      <c r="E58" s="353">
        <v>950</v>
      </c>
      <c r="F58" s="356">
        <f t="shared" si="0"/>
        <v>1900</v>
      </c>
    </row>
    <row r="59" spans="1:6">
      <c r="A59" s="352"/>
      <c r="B59" s="363"/>
      <c r="C59" s="352"/>
      <c r="D59" s="346"/>
      <c r="E59" s="353"/>
      <c r="F59" s="356">
        <f t="shared" si="0"/>
        <v>0</v>
      </c>
    </row>
    <row r="60" spans="1:6" ht="114">
      <c r="A60" s="352">
        <v>13</v>
      </c>
      <c r="B60" s="363" t="s">
        <v>505</v>
      </c>
      <c r="C60" s="352">
        <v>2</v>
      </c>
      <c r="D60" s="346" t="s">
        <v>504</v>
      </c>
      <c r="E60" s="353">
        <v>850</v>
      </c>
      <c r="F60" s="356">
        <f t="shared" si="0"/>
        <v>1700</v>
      </c>
    </row>
    <row r="61" spans="1:6">
      <c r="A61" s="352"/>
      <c r="B61" s="363"/>
      <c r="C61" s="352"/>
      <c r="D61" s="346"/>
      <c r="E61" s="353"/>
      <c r="F61" s="356">
        <f t="shared" si="0"/>
        <v>0</v>
      </c>
    </row>
    <row r="62" spans="1:6" ht="42.75">
      <c r="A62" s="352">
        <v>14</v>
      </c>
      <c r="B62" s="351" t="s">
        <v>506</v>
      </c>
      <c r="C62" s="352" t="s">
        <v>492</v>
      </c>
      <c r="D62" s="346" t="s">
        <v>504</v>
      </c>
      <c r="E62" s="353">
        <v>1500</v>
      </c>
      <c r="F62" s="356"/>
    </row>
    <row r="63" spans="1:6">
      <c r="A63" s="352"/>
      <c r="B63" s="351"/>
      <c r="C63" s="352"/>
      <c r="D63" s="346"/>
      <c r="E63" s="353"/>
      <c r="F63" s="356">
        <f t="shared" si="0"/>
        <v>0</v>
      </c>
    </row>
    <row r="64" spans="1:6" ht="228">
      <c r="A64" s="364">
        <v>15</v>
      </c>
      <c r="B64" s="357" t="s">
        <v>507</v>
      </c>
      <c r="C64" s="352">
        <v>1</v>
      </c>
      <c r="D64" s="346" t="s">
        <v>504</v>
      </c>
      <c r="E64" s="353">
        <v>1250</v>
      </c>
      <c r="F64" s="356">
        <f t="shared" si="0"/>
        <v>1250</v>
      </c>
    </row>
    <row r="65" spans="1:6">
      <c r="A65" s="364"/>
      <c r="B65" s="351"/>
      <c r="C65" s="352"/>
      <c r="D65" s="346"/>
      <c r="E65" s="353"/>
      <c r="F65" s="356">
        <f t="shared" si="0"/>
        <v>0</v>
      </c>
    </row>
    <row r="66" spans="1:6" ht="228">
      <c r="A66" s="352">
        <v>16</v>
      </c>
      <c r="B66" s="357" t="s">
        <v>508</v>
      </c>
      <c r="C66" s="352">
        <v>4</v>
      </c>
      <c r="D66" s="346" t="s">
        <v>504</v>
      </c>
      <c r="E66" s="353">
        <v>1500</v>
      </c>
      <c r="F66" s="356">
        <f t="shared" si="0"/>
        <v>6000</v>
      </c>
    </row>
    <row r="67" spans="1:6">
      <c r="A67" s="352"/>
      <c r="B67" s="351"/>
      <c r="C67" s="352"/>
      <c r="D67" s="346"/>
      <c r="E67" s="353"/>
      <c r="F67" s="356">
        <f t="shared" si="0"/>
        <v>0</v>
      </c>
    </row>
    <row r="68" spans="1:6" ht="213.75">
      <c r="A68" s="352">
        <v>17</v>
      </c>
      <c r="B68" s="357" t="s">
        <v>509</v>
      </c>
      <c r="C68" s="352" t="s">
        <v>492</v>
      </c>
      <c r="D68" s="346" t="s">
        <v>504</v>
      </c>
      <c r="E68" s="353">
        <v>1500</v>
      </c>
      <c r="F68" s="356"/>
    </row>
    <row r="69" spans="1:6">
      <c r="A69" s="352"/>
      <c r="B69" s="351" t="s">
        <v>510</v>
      </c>
      <c r="C69" s="352"/>
      <c r="D69" s="346"/>
      <c r="E69" s="353"/>
      <c r="F69" s="356">
        <f t="shared" si="0"/>
        <v>0</v>
      </c>
    </row>
    <row r="70" spans="1:6" ht="256.5">
      <c r="A70" s="352">
        <v>18</v>
      </c>
      <c r="B70" s="357" t="s">
        <v>511</v>
      </c>
      <c r="C70" s="352">
        <v>1</v>
      </c>
      <c r="D70" s="346" t="s">
        <v>504</v>
      </c>
      <c r="E70" s="353">
        <v>1500</v>
      </c>
      <c r="F70" s="356">
        <f t="shared" si="0"/>
        <v>1500</v>
      </c>
    </row>
    <row r="71" spans="1:6">
      <c r="A71" s="352"/>
      <c r="B71" s="351"/>
      <c r="C71" s="352"/>
      <c r="D71" s="346"/>
      <c r="E71" s="353"/>
      <c r="F71" s="356">
        <f t="shared" si="0"/>
        <v>0</v>
      </c>
    </row>
    <row r="72" spans="1:6" ht="57">
      <c r="A72" s="352">
        <v>19</v>
      </c>
      <c r="B72" s="351" t="s">
        <v>512</v>
      </c>
      <c r="C72" s="352">
        <v>4</v>
      </c>
      <c r="D72" s="346" t="s">
        <v>68</v>
      </c>
      <c r="E72" s="353">
        <v>4000</v>
      </c>
      <c r="F72" s="356">
        <f t="shared" si="0"/>
        <v>16000</v>
      </c>
    </row>
    <row r="73" spans="1:6">
      <c r="A73" s="352"/>
      <c r="B73" s="351"/>
      <c r="C73" s="352"/>
      <c r="D73" s="346"/>
      <c r="E73" s="353"/>
      <c r="F73" s="356">
        <f t="shared" si="0"/>
        <v>0</v>
      </c>
    </row>
    <row r="74" spans="1:6" ht="57">
      <c r="A74" s="352">
        <v>20</v>
      </c>
      <c r="B74" s="351" t="s">
        <v>513</v>
      </c>
      <c r="C74" s="352">
        <v>3</v>
      </c>
      <c r="D74" s="346" t="s">
        <v>68</v>
      </c>
      <c r="E74" s="353">
        <v>4000</v>
      </c>
      <c r="F74" s="356">
        <f t="shared" si="0"/>
        <v>12000</v>
      </c>
    </row>
    <row r="75" spans="1:6">
      <c r="A75" s="352"/>
      <c r="B75" s="351"/>
      <c r="C75" s="352"/>
      <c r="D75" s="346"/>
      <c r="E75" s="353"/>
      <c r="F75" s="356">
        <f t="shared" si="0"/>
        <v>0</v>
      </c>
    </row>
    <row r="76" spans="1:6" ht="57">
      <c r="A76" s="352">
        <v>21</v>
      </c>
      <c r="B76" s="351" t="s">
        <v>514</v>
      </c>
      <c r="C76" s="352">
        <v>1</v>
      </c>
      <c r="D76" s="346" t="s">
        <v>68</v>
      </c>
      <c r="E76" s="353">
        <v>1500</v>
      </c>
      <c r="F76" s="356">
        <f t="shared" si="0"/>
        <v>1500</v>
      </c>
    </row>
    <row r="77" spans="1:6">
      <c r="A77" s="352"/>
      <c r="B77" s="351"/>
      <c r="C77" s="352"/>
      <c r="D77" s="346"/>
      <c r="E77" s="353"/>
      <c r="F77" s="356">
        <f t="shared" si="0"/>
        <v>0</v>
      </c>
    </row>
    <row r="78" spans="1:6" ht="71.25">
      <c r="A78" s="346">
        <v>22</v>
      </c>
      <c r="B78" s="351" t="s">
        <v>515</v>
      </c>
      <c r="C78" s="346"/>
      <c r="D78" s="346"/>
      <c r="E78" s="353"/>
      <c r="F78" s="356">
        <f t="shared" ref="F78:F108" si="1">C78*E78</f>
        <v>0</v>
      </c>
    </row>
    <row r="79" spans="1:6" ht="17.25" customHeight="1">
      <c r="A79" s="346"/>
      <c r="B79" s="351"/>
      <c r="C79" s="346"/>
      <c r="D79" s="346"/>
      <c r="E79" s="353"/>
      <c r="F79" s="356">
        <f t="shared" si="1"/>
        <v>0</v>
      </c>
    </row>
    <row r="80" spans="1:6" ht="17.25" customHeight="1">
      <c r="A80" s="346" t="s">
        <v>28</v>
      </c>
      <c r="B80" s="351" t="s">
        <v>516</v>
      </c>
      <c r="C80" s="346">
        <v>30</v>
      </c>
      <c r="D80" s="346" t="s">
        <v>481</v>
      </c>
      <c r="E80" s="353">
        <v>65</v>
      </c>
      <c r="F80" s="356">
        <f t="shared" si="1"/>
        <v>1950</v>
      </c>
    </row>
    <row r="81" spans="1:6" ht="17.25" customHeight="1">
      <c r="A81" s="346" t="s">
        <v>517</v>
      </c>
      <c r="B81" s="351" t="s">
        <v>518</v>
      </c>
      <c r="C81" s="346">
        <v>20</v>
      </c>
      <c r="D81" s="346" t="s">
        <v>481</v>
      </c>
      <c r="E81" s="365">
        <v>50</v>
      </c>
      <c r="F81" s="356">
        <f t="shared" si="1"/>
        <v>1000</v>
      </c>
    </row>
    <row r="82" spans="1:6" ht="17.25" customHeight="1">
      <c r="A82" s="346"/>
      <c r="B82" s="351"/>
      <c r="C82" s="346"/>
      <c r="D82" s="346"/>
      <c r="E82" s="365"/>
      <c r="F82" s="356">
        <f t="shared" si="1"/>
        <v>0</v>
      </c>
    </row>
    <row r="83" spans="1:6" ht="71.25">
      <c r="A83" s="346">
        <v>23</v>
      </c>
      <c r="B83" s="351" t="s">
        <v>519</v>
      </c>
      <c r="C83" s="346"/>
      <c r="D83" s="346"/>
      <c r="E83" s="353"/>
      <c r="F83" s="356">
        <f t="shared" si="1"/>
        <v>0</v>
      </c>
    </row>
    <row r="84" spans="1:6" ht="17.25" customHeight="1">
      <c r="A84" s="346"/>
      <c r="B84" s="351"/>
      <c r="C84" s="346"/>
      <c r="D84" s="346"/>
      <c r="E84" s="353"/>
      <c r="F84" s="356">
        <f t="shared" si="1"/>
        <v>0</v>
      </c>
    </row>
    <row r="85" spans="1:6" ht="17.25" customHeight="1">
      <c r="A85" s="346" t="s">
        <v>28</v>
      </c>
      <c r="B85" s="351" t="s">
        <v>520</v>
      </c>
      <c r="C85" s="346" t="s">
        <v>492</v>
      </c>
      <c r="D85" s="346" t="s">
        <v>481</v>
      </c>
      <c r="E85" s="353">
        <v>110</v>
      </c>
      <c r="F85" s="356"/>
    </row>
    <row r="86" spans="1:6" ht="17.25" customHeight="1">
      <c r="A86" s="346" t="s">
        <v>517</v>
      </c>
      <c r="B86" s="351" t="s">
        <v>521</v>
      </c>
      <c r="C86" s="346" t="s">
        <v>492</v>
      </c>
      <c r="D86" s="346" t="s">
        <v>481</v>
      </c>
      <c r="E86" s="365">
        <v>50</v>
      </c>
      <c r="F86" s="356"/>
    </row>
    <row r="87" spans="1:6" ht="17.25" customHeight="1">
      <c r="A87" s="347"/>
      <c r="B87" s="357"/>
      <c r="C87" s="346"/>
      <c r="D87" s="346"/>
      <c r="E87" s="365"/>
      <c r="F87" s="356">
        <f t="shared" si="1"/>
        <v>0</v>
      </c>
    </row>
    <row r="88" spans="1:6" ht="114">
      <c r="A88" s="346">
        <v>24</v>
      </c>
      <c r="B88" s="351" t="s">
        <v>522</v>
      </c>
      <c r="C88" s="346"/>
      <c r="D88" s="346"/>
      <c r="E88" s="353"/>
      <c r="F88" s="356">
        <f t="shared" si="1"/>
        <v>0</v>
      </c>
    </row>
    <row r="89" spans="1:6" ht="28.5">
      <c r="A89" s="347" t="s">
        <v>28</v>
      </c>
      <c r="B89" s="351" t="s">
        <v>523</v>
      </c>
      <c r="C89" s="346">
        <v>3</v>
      </c>
      <c r="D89" s="346" t="s">
        <v>68</v>
      </c>
      <c r="E89" s="353">
        <v>850</v>
      </c>
      <c r="F89" s="356">
        <f t="shared" si="1"/>
        <v>2550</v>
      </c>
    </row>
    <row r="90" spans="1:6" ht="28.5">
      <c r="A90" s="347" t="s">
        <v>517</v>
      </c>
      <c r="B90" s="351" t="s">
        <v>524</v>
      </c>
      <c r="C90" s="346">
        <v>1</v>
      </c>
      <c r="D90" s="346" t="s">
        <v>68</v>
      </c>
      <c r="E90" s="353">
        <v>850</v>
      </c>
      <c r="F90" s="356">
        <f t="shared" si="1"/>
        <v>850</v>
      </c>
    </row>
    <row r="91" spans="1:6">
      <c r="A91" s="350"/>
      <c r="B91" s="366"/>
      <c r="C91" s="346"/>
      <c r="D91" s="346"/>
      <c r="E91" s="353"/>
      <c r="F91" s="356">
        <f t="shared" si="1"/>
        <v>0</v>
      </c>
    </row>
    <row r="92" spans="1:6" ht="42.75">
      <c r="A92" s="346">
        <v>25</v>
      </c>
      <c r="B92" s="366" t="s">
        <v>525</v>
      </c>
      <c r="C92" s="346">
        <v>50</v>
      </c>
      <c r="D92" s="346" t="s">
        <v>481</v>
      </c>
      <c r="E92" s="353">
        <v>25</v>
      </c>
      <c r="F92" s="356">
        <f t="shared" si="1"/>
        <v>1250</v>
      </c>
    </row>
    <row r="93" spans="1:6">
      <c r="A93" s="347"/>
      <c r="B93" s="366"/>
      <c r="C93" s="346"/>
      <c r="D93" s="346"/>
      <c r="E93" s="353"/>
      <c r="F93" s="356">
        <f t="shared" si="1"/>
        <v>0</v>
      </c>
    </row>
    <row r="94" spans="1:6" ht="28.5">
      <c r="A94" s="346">
        <v>26</v>
      </c>
      <c r="B94" s="366" t="s">
        <v>526</v>
      </c>
      <c r="C94" s="346">
        <v>5</v>
      </c>
      <c r="D94" s="346" t="s">
        <v>392</v>
      </c>
      <c r="E94" s="367">
        <v>1000</v>
      </c>
      <c r="F94" s="356">
        <f t="shared" si="1"/>
        <v>5000</v>
      </c>
    </row>
    <row r="95" spans="1:6" ht="16.5" customHeight="1">
      <c r="A95" s="347"/>
      <c r="B95" s="366"/>
      <c r="C95" s="346"/>
      <c r="D95" s="346"/>
      <c r="E95" s="339"/>
      <c r="F95" s="356">
        <f t="shared" si="1"/>
        <v>0</v>
      </c>
    </row>
    <row r="96" spans="1:6" s="337" customFormat="1" ht="28.5">
      <c r="A96" s="346">
        <v>27</v>
      </c>
      <c r="B96" s="366" t="s">
        <v>527</v>
      </c>
      <c r="C96" s="346">
        <v>5</v>
      </c>
      <c r="D96" s="346" t="s">
        <v>392</v>
      </c>
      <c r="E96" s="367">
        <v>750</v>
      </c>
      <c r="F96" s="356">
        <f t="shared" si="1"/>
        <v>3750</v>
      </c>
    </row>
    <row r="97" spans="1:6" s="337" customFormat="1">
      <c r="A97" s="354"/>
      <c r="B97" s="368"/>
      <c r="C97" s="346"/>
      <c r="D97" s="346"/>
      <c r="E97" s="367"/>
      <c r="F97" s="356">
        <f t="shared" si="1"/>
        <v>0</v>
      </c>
    </row>
    <row r="98" spans="1:6" s="337" customFormat="1" ht="28.5">
      <c r="A98" s="346">
        <v>28</v>
      </c>
      <c r="B98" s="368" t="s">
        <v>528</v>
      </c>
      <c r="C98" s="346"/>
      <c r="D98" s="346"/>
      <c r="E98" s="367"/>
      <c r="F98" s="356">
        <f t="shared" si="1"/>
        <v>0</v>
      </c>
    </row>
    <row r="99" spans="1:6" s="337" customFormat="1">
      <c r="A99" s="354"/>
      <c r="B99" s="368"/>
      <c r="C99" s="346"/>
      <c r="D99" s="346"/>
      <c r="E99" s="367"/>
      <c r="F99" s="356">
        <f t="shared" si="1"/>
        <v>0</v>
      </c>
    </row>
    <row r="100" spans="1:6" s="337" customFormat="1">
      <c r="A100" s="354" t="s">
        <v>28</v>
      </c>
      <c r="B100" s="368" t="s">
        <v>529</v>
      </c>
      <c r="C100" s="346">
        <v>3</v>
      </c>
      <c r="D100" s="346" t="s">
        <v>287</v>
      </c>
      <c r="E100" s="367">
        <v>750</v>
      </c>
      <c r="F100" s="356">
        <f t="shared" si="1"/>
        <v>2250</v>
      </c>
    </row>
    <row r="101" spans="1:6" s="337" customFormat="1">
      <c r="A101" s="354" t="s">
        <v>517</v>
      </c>
      <c r="B101" s="368" t="s">
        <v>530</v>
      </c>
      <c r="C101" s="346">
        <v>4</v>
      </c>
      <c r="D101" s="346" t="s">
        <v>287</v>
      </c>
      <c r="E101" s="367">
        <v>750</v>
      </c>
      <c r="F101" s="356">
        <f t="shared" si="1"/>
        <v>3000</v>
      </c>
    </row>
    <row r="102" spans="1:6" s="337" customFormat="1">
      <c r="A102" s="354" t="s">
        <v>531</v>
      </c>
      <c r="B102" s="368" t="s">
        <v>532</v>
      </c>
      <c r="C102" s="346">
        <v>3</v>
      </c>
      <c r="D102" s="346" t="s">
        <v>287</v>
      </c>
      <c r="E102" s="367">
        <v>750</v>
      </c>
      <c r="F102" s="356">
        <f t="shared" si="1"/>
        <v>2250</v>
      </c>
    </row>
    <row r="103" spans="1:6" s="337" customFormat="1">
      <c r="A103" s="354"/>
      <c r="B103" s="368"/>
      <c r="C103" s="346"/>
      <c r="D103" s="346"/>
      <c r="E103" s="367"/>
      <c r="F103" s="356">
        <f t="shared" si="1"/>
        <v>0</v>
      </c>
    </row>
    <row r="104" spans="1:6" s="337" customFormat="1">
      <c r="A104" s="354" t="s">
        <v>533</v>
      </c>
      <c r="B104" s="368" t="s">
        <v>534</v>
      </c>
      <c r="C104" s="346">
        <v>20</v>
      </c>
      <c r="D104" s="346" t="s">
        <v>481</v>
      </c>
      <c r="E104" s="367">
        <v>150</v>
      </c>
      <c r="F104" s="356">
        <f t="shared" si="1"/>
        <v>3000</v>
      </c>
    </row>
    <row r="105" spans="1:6" s="337" customFormat="1">
      <c r="A105" s="354" t="s">
        <v>535</v>
      </c>
      <c r="B105" s="368" t="s">
        <v>536</v>
      </c>
      <c r="C105" s="346">
        <v>1</v>
      </c>
      <c r="D105" s="346" t="s">
        <v>287</v>
      </c>
      <c r="E105" s="367">
        <v>1500</v>
      </c>
      <c r="F105" s="356">
        <f t="shared" si="1"/>
        <v>1500</v>
      </c>
    </row>
    <row r="106" spans="1:6" s="337" customFormat="1">
      <c r="A106" s="354"/>
      <c r="B106" s="368"/>
      <c r="C106" s="346"/>
      <c r="D106" s="346"/>
      <c r="E106" s="367"/>
      <c r="F106" s="356">
        <f t="shared" si="1"/>
        <v>0</v>
      </c>
    </row>
    <row r="107" spans="1:6" s="337" customFormat="1">
      <c r="A107" s="354">
        <v>28</v>
      </c>
      <c r="B107" s="368" t="s">
        <v>537</v>
      </c>
      <c r="C107" s="346">
        <v>1</v>
      </c>
      <c r="D107" s="346" t="s">
        <v>538</v>
      </c>
      <c r="E107" s="367">
        <v>18000</v>
      </c>
      <c r="F107" s="356">
        <f t="shared" si="1"/>
        <v>18000</v>
      </c>
    </row>
    <row r="108" spans="1:6" s="337" customFormat="1">
      <c r="A108" s="354"/>
      <c r="B108" s="368"/>
      <c r="C108" s="346"/>
      <c r="D108" s="346"/>
      <c r="E108" s="367"/>
      <c r="F108" s="356">
        <f t="shared" si="1"/>
        <v>0</v>
      </c>
    </row>
    <row r="109" spans="1:6" s="337" customFormat="1" ht="24.95" customHeight="1">
      <c r="A109" s="398" t="s">
        <v>539</v>
      </c>
      <c r="B109" s="398"/>
      <c r="C109" s="398"/>
      <c r="D109" s="398"/>
      <c r="E109" s="398"/>
      <c r="F109" s="369">
        <f>SUM(F6:F108)</f>
        <v>247000</v>
      </c>
    </row>
    <row r="110" spans="1:6" ht="16.5" customHeight="1">
      <c r="A110" s="370"/>
      <c r="B110" s="371" t="s">
        <v>540</v>
      </c>
      <c r="C110" s="339"/>
      <c r="D110" s="339"/>
      <c r="E110" s="372"/>
      <c r="F110" s="372"/>
    </row>
    <row r="111" spans="1:6" ht="30.75" customHeight="1">
      <c r="A111" s="346">
        <v>1</v>
      </c>
      <c r="B111" s="390" t="s">
        <v>541</v>
      </c>
      <c r="C111" s="391"/>
      <c r="D111" s="391"/>
      <c r="E111" s="391"/>
      <c r="F111" s="391"/>
    </row>
    <row r="112" spans="1:6" ht="24" customHeight="1">
      <c r="A112" s="346">
        <v>2</v>
      </c>
      <c r="B112" s="390" t="s">
        <v>542</v>
      </c>
      <c r="C112" s="390"/>
      <c r="D112" s="390"/>
      <c r="E112" s="390"/>
      <c r="F112" s="390"/>
    </row>
    <row r="113" spans="1:6" ht="24" customHeight="1">
      <c r="A113" s="346">
        <v>3</v>
      </c>
      <c r="B113" s="390" t="s">
        <v>543</v>
      </c>
      <c r="C113" s="391"/>
      <c r="D113" s="391"/>
      <c r="E113" s="391"/>
      <c r="F113" s="391"/>
    </row>
    <row r="114" spans="1:6">
      <c r="A114" s="373"/>
      <c r="B114" s="374"/>
      <c r="C114" s="346"/>
      <c r="D114" s="346"/>
      <c r="E114" s="373"/>
      <c r="F114" s="373"/>
    </row>
    <row r="115" spans="1:6">
      <c r="A115" s="373"/>
      <c r="B115" s="374"/>
      <c r="C115" s="346"/>
      <c r="D115" s="346"/>
      <c r="E115" s="373"/>
      <c r="F115" s="373"/>
    </row>
  </sheetData>
  <mergeCells count="7">
    <mergeCell ref="B113:F113"/>
    <mergeCell ref="A1:F1"/>
    <mergeCell ref="A2:F2"/>
    <mergeCell ref="A3:F3"/>
    <mergeCell ref="A109:E109"/>
    <mergeCell ref="B111:F111"/>
    <mergeCell ref="B112:F112"/>
  </mergeCells>
  <pageMargins left="0.7" right="0.7" top="0.75" bottom="0.75" header="0.3" footer="0.3"/>
  <pageSetup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0A71-0E04-46DB-90DA-C1F8B2A99520}">
  <dimension ref="A1:N11"/>
  <sheetViews>
    <sheetView view="pageBreakPreview" zoomScale="60" zoomScaleNormal="100" workbookViewId="0">
      <selection activeCell="E3" sqref="E3:E7"/>
    </sheetView>
  </sheetViews>
  <sheetFormatPr defaultRowHeight="15.75"/>
  <cols>
    <col min="1" max="1" width="9" style="286" customWidth="1"/>
    <col min="2" max="2" width="63.42578125" style="287" customWidth="1"/>
    <col min="3" max="3" width="11.140625" style="286" customWidth="1"/>
    <col min="4" max="4" width="7.140625" style="286" customWidth="1"/>
    <col min="5" max="5" width="8.28515625" style="288" customWidth="1"/>
    <col min="6" max="7" width="14.7109375" style="290" customWidth="1"/>
    <col min="8" max="8" width="8.85546875" style="251"/>
    <col min="9" max="9" width="13.140625" style="251" customWidth="1"/>
    <col min="10" max="257" width="8.85546875" style="251"/>
    <col min="258" max="258" width="8" style="251" customWidth="1"/>
    <col min="259" max="259" width="63.140625" style="251" customWidth="1"/>
    <col min="260" max="260" width="10.7109375" style="251" customWidth="1"/>
    <col min="261" max="261" width="9.28515625" style="251" customWidth="1"/>
    <col min="262" max="262" width="22" style="251" customWidth="1"/>
    <col min="263" max="263" width="14.28515625" style="251" customWidth="1"/>
    <col min="264" max="264" width="8.85546875" style="251"/>
    <col min="265" max="265" width="13.140625" style="251" customWidth="1"/>
    <col min="266" max="513" width="8.85546875" style="251"/>
    <col min="514" max="514" width="8" style="251" customWidth="1"/>
    <col min="515" max="515" width="63.140625" style="251" customWidth="1"/>
    <col min="516" max="516" width="10.7109375" style="251" customWidth="1"/>
    <col min="517" max="517" width="9.28515625" style="251" customWidth="1"/>
    <col min="518" max="518" width="22" style="251" customWidth="1"/>
    <col min="519" max="519" width="14.28515625" style="251" customWidth="1"/>
    <col min="520" max="520" width="8.85546875" style="251"/>
    <col min="521" max="521" width="13.140625" style="251" customWidth="1"/>
    <col min="522" max="769" width="8.85546875" style="251"/>
    <col min="770" max="770" width="8" style="251" customWidth="1"/>
    <col min="771" max="771" width="63.140625" style="251" customWidth="1"/>
    <col min="772" max="772" width="10.7109375" style="251" customWidth="1"/>
    <col min="773" max="773" width="9.28515625" style="251" customWidth="1"/>
    <col min="774" max="774" width="22" style="251" customWidth="1"/>
    <col min="775" max="775" width="14.28515625" style="251" customWidth="1"/>
    <col min="776" max="776" width="8.85546875" style="251"/>
    <col min="777" max="777" width="13.140625" style="251" customWidth="1"/>
    <col min="778" max="1025" width="8.85546875" style="251"/>
    <col min="1026" max="1026" width="8" style="251" customWidth="1"/>
    <col min="1027" max="1027" width="63.140625" style="251" customWidth="1"/>
    <col min="1028" max="1028" width="10.7109375" style="251" customWidth="1"/>
    <col min="1029" max="1029" width="9.28515625" style="251" customWidth="1"/>
    <col min="1030" max="1030" width="22" style="251" customWidth="1"/>
    <col min="1031" max="1031" width="14.28515625" style="251" customWidth="1"/>
    <col min="1032" max="1032" width="8.85546875" style="251"/>
    <col min="1033" max="1033" width="13.140625" style="251" customWidth="1"/>
    <col min="1034" max="1281" width="8.85546875" style="251"/>
    <col min="1282" max="1282" width="8" style="251" customWidth="1"/>
    <col min="1283" max="1283" width="63.140625" style="251" customWidth="1"/>
    <col min="1284" max="1284" width="10.7109375" style="251" customWidth="1"/>
    <col min="1285" max="1285" width="9.28515625" style="251" customWidth="1"/>
    <col min="1286" max="1286" width="22" style="251" customWidth="1"/>
    <col min="1287" max="1287" width="14.28515625" style="251" customWidth="1"/>
    <col min="1288" max="1288" width="8.85546875" style="251"/>
    <col min="1289" max="1289" width="13.140625" style="251" customWidth="1"/>
    <col min="1290" max="1537" width="8.85546875" style="251"/>
    <col min="1538" max="1538" width="8" style="251" customWidth="1"/>
    <col min="1539" max="1539" width="63.140625" style="251" customWidth="1"/>
    <col min="1540" max="1540" width="10.7109375" style="251" customWidth="1"/>
    <col min="1541" max="1541" width="9.28515625" style="251" customWidth="1"/>
    <col min="1542" max="1542" width="22" style="251" customWidth="1"/>
    <col min="1543" max="1543" width="14.28515625" style="251" customWidth="1"/>
    <col min="1544" max="1544" width="8.85546875" style="251"/>
    <col min="1545" max="1545" width="13.140625" style="251" customWidth="1"/>
    <col min="1546" max="1793" width="8.85546875" style="251"/>
    <col min="1794" max="1794" width="8" style="251" customWidth="1"/>
    <col min="1795" max="1795" width="63.140625" style="251" customWidth="1"/>
    <col min="1796" max="1796" width="10.7109375" style="251" customWidth="1"/>
    <col min="1797" max="1797" width="9.28515625" style="251" customWidth="1"/>
    <col min="1798" max="1798" width="22" style="251" customWidth="1"/>
    <col min="1799" max="1799" width="14.28515625" style="251" customWidth="1"/>
    <col min="1800" max="1800" width="8.85546875" style="251"/>
    <col min="1801" max="1801" width="13.140625" style="251" customWidth="1"/>
    <col min="1802" max="2049" width="8.85546875" style="251"/>
    <col min="2050" max="2050" width="8" style="251" customWidth="1"/>
    <col min="2051" max="2051" width="63.140625" style="251" customWidth="1"/>
    <col min="2052" max="2052" width="10.7109375" style="251" customWidth="1"/>
    <col min="2053" max="2053" width="9.28515625" style="251" customWidth="1"/>
    <col min="2054" max="2054" width="22" style="251" customWidth="1"/>
    <col min="2055" max="2055" width="14.28515625" style="251" customWidth="1"/>
    <col min="2056" max="2056" width="8.85546875" style="251"/>
    <col min="2057" max="2057" width="13.140625" style="251" customWidth="1"/>
    <col min="2058" max="2305" width="8.85546875" style="251"/>
    <col min="2306" max="2306" width="8" style="251" customWidth="1"/>
    <col min="2307" max="2307" width="63.140625" style="251" customWidth="1"/>
    <col min="2308" max="2308" width="10.7109375" style="251" customWidth="1"/>
    <col min="2309" max="2309" width="9.28515625" style="251" customWidth="1"/>
    <col min="2310" max="2310" width="22" style="251" customWidth="1"/>
    <col min="2311" max="2311" width="14.28515625" style="251" customWidth="1"/>
    <col min="2312" max="2312" width="8.85546875" style="251"/>
    <col min="2313" max="2313" width="13.140625" style="251" customWidth="1"/>
    <col min="2314" max="2561" width="8.85546875" style="251"/>
    <col min="2562" max="2562" width="8" style="251" customWidth="1"/>
    <col min="2563" max="2563" width="63.140625" style="251" customWidth="1"/>
    <col min="2564" max="2564" width="10.7109375" style="251" customWidth="1"/>
    <col min="2565" max="2565" width="9.28515625" style="251" customWidth="1"/>
    <col min="2566" max="2566" width="22" style="251" customWidth="1"/>
    <col min="2567" max="2567" width="14.28515625" style="251" customWidth="1"/>
    <col min="2568" max="2568" width="8.85546875" style="251"/>
    <col min="2569" max="2569" width="13.140625" style="251" customWidth="1"/>
    <col min="2570" max="2817" width="8.85546875" style="251"/>
    <col min="2818" max="2818" width="8" style="251" customWidth="1"/>
    <col min="2819" max="2819" width="63.140625" style="251" customWidth="1"/>
    <col min="2820" max="2820" width="10.7109375" style="251" customWidth="1"/>
    <col min="2821" max="2821" width="9.28515625" style="251" customWidth="1"/>
    <col min="2822" max="2822" width="22" style="251" customWidth="1"/>
    <col min="2823" max="2823" width="14.28515625" style="251" customWidth="1"/>
    <col min="2824" max="2824" width="8.85546875" style="251"/>
    <col min="2825" max="2825" width="13.140625" style="251" customWidth="1"/>
    <col min="2826" max="3073" width="8.85546875" style="251"/>
    <col min="3074" max="3074" width="8" style="251" customWidth="1"/>
    <col min="3075" max="3075" width="63.140625" style="251" customWidth="1"/>
    <col min="3076" max="3076" width="10.7109375" style="251" customWidth="1"/>
    <col min="3077" max="3077" width="9.28515625" style="251" customWidth="1"/>
    <col min="3078" max="3078" width="22" style="251" customWidth="1"/>
    <col min="3079" max="3079" width="14.28515625" style="251" customWidth="1"/>
    <col min="3080" max="3080" width="8.85546875" style="251"/>
    <col min="3081" max="3081" width="13.140625" style="251" customWidth="1"/>
    <col min="3082" max="3329" width="8.85546875" style="251"/>
    <col min="3330" max="3330" width="8" style="251" customWidth="1"/>
    <col min="3331" max="3331" width="63.140625" style="251" customWidth="1"/>
    <col min="3332" max="3332" width="10.7109375" style="251" customWidth="1"/>
    <col min="3333" max="3333" width="9.28515625" style="251" customWidth="1"/>
    <col min="3334" max="3334" width="22" style="251" customWidth="1"/>
    <col min="3335" max="3335" width="14.28515625" style="251" customWidth="1"/>
    <col min="3336" max="3336" width="8.85546875" style="251"/>
    <col min="3337" max="3337" width="13.140625" style="251" customWidth="1"/>
    <col min="3338" max="3585" width="8.85546875" style="251"/>
    <col min="3586" max="3586" width="8" style="251" customWidth="1"/>
    <col min="3587" max="3587" width="63.140625" style="251" customWidth="1"/>
    <col min="3588" max="3588" width="10.7109375" style="251" customWidth="1"/>
    <col min="3589" max="3589" width="9.28515625" style="251" customWidth="1"/>
    <col min="3590" max="3590" width="22" style="251" customWidth="1"/>
    <col min="3591" max="3591" width="14.28515625" style="251" customWidth="1"/>
    <col min="3592" max="3592" width="8.85546875" style="251"/>
    <col min="3593" max="3593" width="13.140625" style="251" customWidth="1"/>
    <col min="3594" max="3841" width="8.85546875" style="251"/>
    <col min="3842" max="3842" width="8" style="251" customWidth="1"/>
    <col min="3843" max="3843" width="63.140625" style="251" customWidth="1"/>
    <col min="3844" max="3844" width="10.7109375" style="251" customWidth="1"/>
    <col min="3845" max="3845" width="9.28515625" style="251" customWidth="1"/>
    <col min="3846" max="3846" width="22" style="251" customWidth="1"/>
    <col min="3847" max="3847" width="14.28515625" style="251" customWidth="1"/>
    <col min="3848" max="3848" width="8.85546875" style="251"/>
    <col min="3849" max="3849" width="13.140625" style="251" customWidth="1"/>
    <col min="3850" max="4097" width="8.85546875" style="251"/>
    <col min="4098" max="4098" width="8" style="251" customWidth="1"/>
    <col min="4099" max="4099" width="63.140625" style="251" customWidth="1"/>
    <col min="4100" max="4100" width="10.7109375" style="251" customWidth="1"/>
    <col min="4101" max="4101" width="9.28515625" style="251" customWidth="1"/>
    <col min="4102" max="4102" width="22" style="251" customWidth="1"/>
    <col min="4103" max="4103" width="14.28515625" style="251" customWidth="1"/>
    <col min="4104" max="4104" width="8.85546875" style="251"/>
    <col min="4105" max="4105" width="13.140625" style="251" customWidth="1"/>
    <col min="4106" max="4353" width="8.85546875" style="251"/>
    <col min="4354" max="4354" width="8" style="251" customWidth="1"/>
    <col min="4355" max="4355" width="63.140625" style="251" customWidth="1"/>
    <col min="4356" max="4356" width="10.7109375" style="251" customWidth="1"/>
    <col min="4357" max="4357" width="9.28515625" style="251" customWidth="1"/>
    <col min="4358" max="4358" width="22" style="251" customWidth="1"/>
    <col min="4359" max="4359" width="14.28515625" style="251" customWidth="1"/>
    <col min="4360" max="4360" width="8.85546875" style="251"/>
    <col min="4361" max="4361" width="13.140625" style="251" customWidth="1"/>
    <col min="4362" max="4609" width="8.85546875" style="251"/>
    <col min="4610" max="4610" width="8" style="251" customWidth="1"/>
    <col min="4611" max="4611" width="63.140625" style="251" customWidth="1"/>
    <col min="4612" max="4612" width="10.7109375" style="251" customWidth="1"/>
    <col min="4613" max="4613" width="9.28515625" style="251" customWidth="1"/>
    <col min="4614" max="4614" width="22" style="251" customWidth="1"/>
    <col min="4615" max="4615" width="14.28515625" style="251" customWidth="1"/>
    <col min="4616" max="4616" width="8.85546875" style="251"/>
    <col min="4617" max="4617" width="13.140625" style="251" customWidth="1"/>
    <col min="4618" max="4865" width="8.85546875" style="251"/>
    <col min="4866" max="4866" width="8" style="251" customWidth="1"/>
    <col min="4867" max="4867" width="63.140625" style="251" customWidth="1"/>
    <col min="4868" max="4868" width="10.7109375" style="251" customWidth="1"/>
    <col min="4869" max="4869" width="9.28515625" style="251" customWidth="1"/>
    <col min="4870" max="4870" width="22" style="251" customWidth="1"/>
    <col min="4871" max="4871" width="14.28515625" style="251" customWidth="1"/>
    <col min="4872" max="4872" width="8.85546875" style="251"/>
    <col min="4873" max="4873" width="13.140625" style="251" customWidth="1"/>
    <col min="4874" max="5121" width="8.85546875" style="251"/>
    <col min="5122" max="5122" width="8" style="251" customWidth="1"/>
    <col min="5123" max="5123" width="63.140625" style="251" customWidth="1"/>
    <col min="5124" max="5124" width="10.7109375" style="251" customWidth="1"/>
    <col min="5125" max="5125" width="9.28515625" style="251" customWidth="1"/>
    <col min="5126" max="5126" width="22" style="251" customWidth="1"/>
    <col min="5127" max="5127" width="14.28515625" style="251" customWidth="1"/>
    <col min="5128" max="5128" width="8.85546875" style="251"/>
    <col min="5129" max="5129" width="13.140625" style="251" customWidth="1"/>
    <col min="5130" max="5377" width="8.85546875" style="251"/>
    <col min="5378" max="5378" width="8" style="251" customWidth="1"/>
    <col min="5379" max="5379" width="63.140625" style="251" customWidth="1"/>
    <col min="5380" max="5380" width="10.7109375" style="251" customWidth="1"/>
    <col min="5381" max="5381" width="9.28515625" style="251" customWidth="1"/>
    <col min="5382" max="5382" width="22" style="251" customWidth="1"/>
    <col min="5383" max="5383" width="14.28515625" style="251" customWidth="1"/>
    <col min="5384" max="5384" width="8.85546875" style="251"/>
    <col min="5385" max="5385" width="13.140625" style="251" customWidth="1"/>
    <col min="5386" max="5633" width="8.85546875" style="251"/>
    <col min="5634" max="5634" width="8" style="251" customWidth="1"/>
    <col min="5635" max="5635" width="63.140625" style="251" customWidth="1"/>
    <col min="5636" max="5636" width="10.7109375" style="251" customWidth="1"/>
    <col min="5637" max="5637" width="9.28515625" style="251" customWidth="1"/>
    <col min="5638" max="5638" width="22" style="251" customWidth="1"/>
    <col min="5639" max="5639" width="14.28515625" style="251" customWidth="1"/>
    <col min="5640" max="5640" width="8.85546875" style="251"/>
    <col min="5641" max="5641" width="13.140625" style="251" customWidth="1"/>
    <col min="5642" max="5889" width="8.85546875" style="251"/>
    <col min="5890" max="5890" width="8" style="251" customWidth="1"/>
    <col min="5891" max="5891" width="63.140625" style="251" customWidth="1"/>
    <col min="5892" max="5892" width="10.7109375" style="251" customWidth="1"/>
    <col min="5893" max="5893" width="9.28515625" style="251" customWidth="1"/>
    <col min="5894" max="5894" width="22" style="251" customWidth="1"/>
    <col min="5895" max="5895" width="14.28515625" style="251" customWidth="1"/>
    <col min="5896" max="5896" width="8.85546875" style="251"/>
    <col min="5897" max="5897" width="13.140625" style="251" customWidth="1"/>
    <col min="5898" max="6145" width="8.85546875" style="251"/>
    <col min="6146" max="6146" width="8" style="251" customWidth="1"/>
    <col min="6147" max="6147" width="63.140625" style="251" customWidth="1"/>
    <col min="6148" max="6148" width="10.7109375" style="251" customWidth="1"/>
    <col min="6149" max="6149" width="9.28515625" style="251" customWidth="1"/>
    <col min="6150" max="6150" width="22" style="251" customWidth="1"/>
    <col min="6151" max="6151" width="14.28515625" style="251" customWidth="1"/>
    <col min="6152" max="6152" width="8.85546875" style="251"/>
    <col min="6153" max="6153" width="13.140625" style="251" customWidth="1"/>
    <col min="6154" max="6401" width="8.85546875" style="251"/>
    <col min="6402" max="6402" width="8" style="251" customWidth="1"/>
    <col min="6403" max="6403" width="63.140625" style="251" customWidth="1"/>
    <col min="6404" max="6404" width="10.7109375" style="251" customWidth="1"/>
    <col min="6405" max="6405" width="9.28515625" style="251" customWidth="1"/>
    <col min="6406" max="6406" width="22" style="251" customWidth="1"/>
    <col min="6407" max="6407" width="14.28515625" style="251" customWidth="1"/>
    <col min="6408" max="6408" width="8.85546875" style="251"/>
    <col min="6409" max="6409" width="13.140625" style="251" customWidth="1"/>
    <col min="6410" max="6657" width="8.85546875" style="251"/>
    <col min="6658" max="6658" width="8" style="251" customWidth="1"/>
    <col min="6659" max="6659" width="63.140625" style="251" customWidth="1"/>
    <col min="6660" max="6660" width="10.7109375" style="251" customWidth="1"/>
    <col min="6661" max="6661" width="9.28515625" style="251" customWidth="1"/>
    <col min="6662" max="6662" width="22" style="251" customWidth="1"/>
    <col min="6663" max="6663" width="14.28515625" style="251" customWidth="1"/>
    <col min="6664" max="6664" width="8.85546875" style="251"/>
    <col min="6665" max="6665" width="13.140625" style="251" customWidth="1"/>
    <col min="6666" max="6913" width="8.85546875" style="251"/>
    <col min="6914" max="6914" width="8" style="251" customWidth="1"/>
    <col min="6915" max="6915" width="63.140625" style="251" customWidth="1"/>
    <col min="6916" max="6916" width="10.7109375" style="251" customWidth="1"/>
    <col min="6917" max="6917" width="9.28515625" style="251" customWidth="1"/>
    <col min="6918" max="6918" width="22" style="251" customWidth="1"/>
    <col min="6919" max="6919" width="14.28515625" style="251" customWidth="1"/>
    <col min="6920" max="6920" width="8.85546875" style="251"/>
    <col min="6921" max="6921" width="13.140625" style="251" customWidth="1"/>
    <col min="6922" max="7169" width="8.85546875" style="251"/>
    <col min="7170" max="7170" width="8" style="251" customWidth="1"/>
    <col min="7171" max="7171" width="63.140625" style="251" customWidth="1"/>
    <col min="7172" max="7172" width="10.7109375" style="251" customWidth="1"/>
    <col min="7173" max="7173" width="9.28515625" style="251" customWidth="1"/>
    <col min="7174" max="7174" width="22" style="251" customWidth="1"/>
    <col min="7175" max="7175" width="14.28515625" style="251" customWidth="1"/>
    <col min="7176" max="7176" width="8.85546875" style="251"/>
    <col min="7177" max="7177" width="13.140625" style="251" customWidth="1"/>
    <col min="7178" max="7425" width="8.85546875" style="251"/>
    <col min="7426" max="7426" width="8" style="251" customWidth="1"/>
    <col min="7427" max="7427" width="63.140625" style="251" customWidth="1"/>
    <col min="7428" max="7428" width="10.7109375" style="251" customWidth="1"/>
    <col min="7429" max="7429" width="9.28515625" style="251" customWidth="1"/>
    <col min="7430" max="7430" width="22" style="251" customWidth="1"/>
    <col min="7431" max="7431" width="14.28515625" style="251" customWidth="1"/>
    <col min="7432" max="7432" width="8.85546875" style="251"/>
    <col min="7433" max="7433" width="13.140625" style="251" customWidth="1"/>
    <col min="7434" max="7681" width="8.85546875" style="251"/>
    <col min="7682" max="7682" width="8" style="251" customWidth="1"/>
    <col min="7683" max="7683" width="63.140625" style="251" customWidth="1"/>
    <col min="7684" max="7684" width="10.7109375" style="251" customWidth="1"/>
    <col min="7685" max="7685" width="9.28515625" style="251" customWidth="1"/>
    <col min="7686" max="7686" width="22" style="251" customWidth="1"/>
    <col min="7687" max="7687" width="14.28515625" style="251" customWidth="1"/>
    <col min="7688" max="7688" width="8.85546875" style="251"/>
    <col min="7689" max="7689" width="13.140625" style="251" customWidth="1"/>
    <col min="7690" max="7937" width="8.85546875" style="251"/>
    <col min="7938" max="7938" width="8" style="251" customWidth="1"/>
    <col min="7939" max="7939" width="63.140625" style="251" customWidth="1"/>
    <col min="7940" max="7940" width="10.7109375" style="251" customWidth="1"/>
    <col min="7941" max="7941" width="9.28515625" style="251" customWidth="1"/>
    <col min="7942" max="7942" width="22" style="251" customWidth="1"/>
    <col min="7943" max="7943" width="14.28515625" style="251" customWidth="1"/>
    <col min="7944" max="7944" width="8.85546875" style="251"/>
    <col min="7945" max="7945" width="13.140625" style="251" customWidth="1"/>
    <col min="7946" max="8193" width="8.85546875" style="251"/>
    <col min="8194" max="8194" width="8" style="251" customWidth="1"/>
    <col min="8195" max="8195" width="63.140625" style="251" customWidth="1"/>
    <col min="8196" max="8196" width="10.7109375" style="251" customWidth="1"/>
    <col min="8197" max="8197" width="9.28515625" style="251" customWidth="1"/>
    <col min="8198" max="8198" width="22" style="251" customWidth="1"/>
    <col min="8199" max="8199" width="14.28515625" style="251" customWidth="1"/>
    <col min="8200" max="8200" width="8.85546875" style="251"/>
    <col min="8201" max="8201" width="13.140625" style="251" customWidth="1"/>
    <col min="8202" max="8449" width="8.85546875" style="251"/>
    <col min="8450" max="8450" width="8" style="251" customWidth="1"/>
    <col min="8451" max="8451" width="63.140625" style="251" customWidth="1"/>
    <col min="8452" max="8452" width="10.7109375" style="251" customWidth="1"/>
    <col min="8453" max="8453" width="9.28515625" style="251" customWidth="1"/>
    <col min="8454" max="8454" width="22" style="251" customWidth="1"/>
    <col min="8455" max="8455" width="14.28515625" style="251" customWidth="1"/>
    <col min="8456" max="8456" width="8.85546875" style="251"/>
    <col min="8457" max="8457" width="13.140625" style="251" customWidth="1"/>
    <col min="8458" max="8705" width="8.85546875" style="251"/>
    <col min="8706" max="8706" width="8" style="251" customWidth="1"/>
    <col min="8707" max="8707" width="63.140625" style="251" customWidth="1"/>
    <col min="8708" max="8708" width="10.7109375" style="251" customWidth="1"/>
    <col min="8709" max="8709" width="9.28515625" style="251" customWidth="1"/>
    <col min="8710" max="8710" width="22" style="251" customWidth="1"/>
    <col min="8711" max="8711" width="14.28515625" style="251" customWidth="1"/>
    <col min="8712" max="8712" width="8.85546875" style="251"/>
    <col min="8713" max="8713" width="13.140625" style="251" customWidth="1"/>
    <col min="8714" max="8961" width="8.85546875" style="251"/>
    <col min="8962" max="8962" width="8" style="251" customWidth="1"/>
    <col min="8963" max="8963" width="63.140625" style="251" customWidth="1"/>
    <col min="8964" max="8964" width="10.7109375" style="251" customWidth="1"/>
    <col min="8965" max="8965" width="9.28515625" style="251" customWidth="1"/>
    <col min="8966" max="8966" width="22" style="251" customWidth="1"/>
    <col min="8967" max="8967" width="14.28515625" style="251" customWidth="1"/>
    <col min="8968" max="8968" width="8.85546875" style="251"/>
    <col min="8969" max="8969" width="13.140625" style="251" customWidth="1"/>
    <col min="8970" max="9217" width="8.85546875" style="251"/>
    <col min="9218" max="9218" width="8" style="251" customWidth="1"/>
    <col min="9219" max="9219" width="63.140625" style="251" customWidth="1"/>
    <col min="9220" max="9220" width="10.7109375" style="251" customWidth="1"/>
    <col min="9221" max="9221" width="9.28515625" style="251" customWidth="1"/>
    <col min="9222" max="9222" width="22" style="251" customWidth="1"/>
    <col min="9223" max="9223" width="14.28515625" style="251" customWidth="1"/>
    <col min="9224" max="9224" width="8.85546875" style="251"/>
    <col min="9225" max="9225" width="13.140625" style="251" customWidth="1"/>
    <col min="9226" max="9473" width="8.85546875" style="251"/>
    <col min="9474" max="9474" width="8" style="251" customWidth="1"/>
    <col min="9475" max="9475" width="63.140625" style="251" customWidth="1"/>
    <col min="9476" max="9476" width="10.7109375" style="251" customWidth="1"/>
    <col min="9477" max="9477" width="9.28515625" style="251" customWidth="1"/>
    <col min="9478" max="9478" width="22" style="251" customWidth="1"/>
    <col min="9479" max="9479" width="14.28515625" style="251" customWidth="1"/>
    <col min="9480" max="9480" width="8.85546875" style="251"/>
    <col min="9481" max="9481" width="13.140625" style="251" customWidth="1"/>
    <col min="9482" max="9729" width="8.85546875" style="251"/>
    <col min="9730" max="9730" width="8" style="251" customWidth="1"/>
    <col min="9731" max="9731" width="63.140625" style="251" customWidth="1"/>
    <col min="9732" max="9732" width="10.7109375" style="251" customWidth="1"/>
    <col min="9733" max="9733" width="9.28515625" style="251" customWidth="1"/>
    <col min="9734" max="9734" width="22" style="251" customWidth="1"/>
    <col min="9735" max="9735" width="14.28515625" style="251" customWidth="1"/>
    <col min="9736" max="9736" width="8.85546875" style="251"/>
    <col min="9737" max="9737" width="13.140625" style="251" customWidth="1"/>
    <col min="9738" max="9985" width="8.85546875" style="251"/>
    <col min="9986" max="9986" width="8" style="251" customWidth="1"/>
    <col min="9987" max="9987" width="63.140625" style="251" customWidth="1"/>
    <col min="9988" max="9988" width="10.7109375" style="251" customWidth="1"/>
    <col min="9989" max="9989" width="9.28515625" style="251" customWidth="1"/>
    <col min="9990" max="9990" width="22" style="251" customWidth="1"/>
    <col min="9991" max="9991" width="14.28515625" style="251" customWidth="1"/>
    <col min="9992" max="9992" width="8.85546875" style="251"/>
    <col min="9993" max="9993" width="13.140625" style="251" customWidth="1"/>
    <col min="9994" max="10241" width="8.85546875" style="251"/>
    <col min="10242" max="10242" width="8" style="251" customWidth="1"/>
    <col min="10243" max="10243" width="63.140625" style="251" customWidth="1"/>
    <col min="10244" max="10244" width="10.7109375" style="251" customWidth="1"/>
    <col min="10245" max="10245" width="9.28515625" style="251" customWidth="1"/>
    <col min="10246" max="10246" width="22" style="251" customWidth="1"/>
    <col min="10247" max="10247" width="14.28515625" style="251" customWidth="1"/>
    <col min="10248" max="10248" width="8.85546875" style="251"/>
    <col min="10249" max="10249" width="13.140625" style="251" customWidth="1"/>
    <col min="10250" max="10497" width="8.85546875" style="251"/>
    <col min="10498" max="10498" width="8" style="251" customWidth="1"/>
    <col min="10499" max="10499" width="63.140625" style="251" customWidth="1"/>
    <col min="10500" max="10500" width="10.7109375" style="251" customWidth="1"/>
    <col min="10501" max="10501" width="9.28515625" style="251" customWidth="1"/>
    <col min="10502" max="10502" width="22" style="251" customWidth="1"/>
    <col min="10503" max="10503" width="14.28515625" style="251" customWidth="1"/>
    <col min="10504" max="10504" width="8.85546875" style="251"/>
    <col min="10505" max="10505" width="13.140625" style="251" customWidth="1"/>
    <col min="10506" max="10753" width="8.85546875" style="251"/>
    <col min="10754" max="10754" width="8" style="251" customWidth="1"/>
    <col min="10755" max="10755" width="63.140625" style="251" customWidth="1"/>
    <col min="10756" max="10756" width="10.7109375" style="251" customWidth="1"/>
    <col min="10757" max="10757" width="9.28515625" style="251" customWidth="1"/>
    <col min="10758" max="10758" width="22" style="251" customWidth="1"/>
    <col min="10759" max="10759" width="14.28515625" style="251" customWidth="1"/>
    <col min="10760" max="10760" width="8.85546875" style="251"/>
    <col min="10761" max="10761" width="13.140625" style="251" customWidth="1"/>
    <col min="10762" max="11009" width="8.85546875" style="251"/>
    <col min="11010" max="11010" width="8" style="251" customWidth="1"/>
    <col min="11011" max="11011" width="63.140625" style="251" customWidth="1"/>
    <col min="11012" max="11012" width="10.7109375" style="251" customWidth="1"/>
    <col min="11013" max="11013" width="9.28515625" style="251" customWidth="1"/>
    <col min="11014" max="11014" width="22" style="251" customWidth="1"/>
    <col min="11015" max="11015" width="14.28515625" style="251" customWidth="1"/>
    <col min="11016" max="11016" width="8.85546875" style="251"/>
    <col min="11017" max="11017" width="13.140625" style="251" customWidth="1"/>
    <col min="11018" max="11265" width="8.85546875" style="251"/>
    <col min="11266" max="11266" width="8" style="251" customWidth="1"/>
    <col min="11267" max="11267" width="63.140625" style="251" customWidth="1"/>
    <col min="11268" max="11268" width="10.7109375" style="251" customWidth="1"/>
    <col min="11269" max="11269" width="9.28515625" style="251" customWidth="1"/>
    <col min="11270" max="11270" width="22" style="251" customWidth="1"/>
    <col min="11271" max="11271" width="14.28515625" style="251" customWidth="1"/>
    <col min="11272" max="11272" width="8.85546875" style="251"/>
    <col min="11273" max="11273" width="13.140625" style="251" customWidth="1"/>
    <col min="11274" max="11521" width="8.85546875" style="251"/>
    <col min="11522" max="11522" width="8" style="251" customWidth="1"/>
    <col min="11523" max="11523" width="63.140625" style="251" customWidth="1"/>
    <col min="11524" max="11524" width="10.7109375" style="251" customWidth="1"/>
    <col min="11525" max="11525" width="9.28515625" style="251" customWidth="1"/>
    <col min="11526" max="11526" width="22" style="251" customWidth="1"/>
    <col min="11527" max="11527" width="14.28515625" style="251" customWidth="1"/>
    <col min="11528" max="11528" width="8.85546875" style="251"/>
    <col min="11529" max="11529" width="13.140625" style="251" customWidth="1"/>
    <col min="11530" max="11777" width="8.85546875" style="251"/>
    <col min="11778" max="11778" width="8" style="251" customWidth="1"/>
    <col min="11779" max="11779" width="63.140625" style="251" customWidth="1"/>
    <col min="11780" max="11780" width="10.7109375" style="251" customWidth="1"/>
    <col min="11781" max="11781" width="9.28515625" style="251" customWidth="1"/>
    <col min="11782" max="11782" width="22" style="251" customWidth="1"/>
    <col min="11783" max="11783" width="14.28515625" style="251" customWidth="1"/>
    <col min="11784" max="11784" width="8.85546875" style="251"/>
    <col min="11785" max="11785" width="13.140625" style="251" customWidth="1"/>
    <col min="11786" max="12033" width="8.85546875" style="251"/>
    <col min="12034" max="12034" width="8" style="251" customWidth="1"/>
    <col min="12035" max="12035" width="63.140625" style="251" customWidth="1"/>
    <col min="12036" max="12036" width="10.7109375" style="251" customWidth="1"/>
    <col min="12037" max="12037" width="9.28515625" style="251" customWidth="1"/>
    <col min="12038" max="12038" width="22" style="251" customWidth="1"/>
    <col min="12039" max="12039" width="14.28515625" style="251" customWidth="1"/>
    <col min="12040" max="12040" width="8.85546875" style="251"/>
    <col min="12041" max="12041" width="13.140625" style="251" customWidth="1"/>
    <col min="12042" max="12289" width="8.85546875" style="251"/>
    <col min="12290" max="12290" width="8" style="251" customWidth="1"/>
    <col min="12291" max="12291" width="63.140625" style="251" customWidth="1"/>
    <col min="12292" max="12292" width="10.7109375" style="251" customWidth="1"/>
    <col min="12293" max="12293" width="9.28515625" style="251" customWidth="1"/>
    <col min="12294" max="12294" width="22" style="251" customWidth="1"/>
    <col min="12295" max="12295" width="14.28515625" style="251" customWidth="1"/>
    <col min="12296" max="12296" width="8.85546875" style="251"/>
    <col min="12297" max="12297" width="13.140625" style="251" customWidth="1"/>
    <col min="12298" max="12545" width="8.85546875" style="251"/>
    <col min="12546" max="12546" width="8" style="251" customWidth="1"/>
    <col min="12547" max="12547" width="63.140625" style="251" customWidth="1"/>
    <col min="12548" max="12548" width="10.7109375" style="251" customWidth="1"/>
    <col min="12549" max="12549" width="9.28515625" style="251" customWidth="1"/>
    <col min="12550" max="12550" width="22" style="251" customWidth="1"/>
    <col min="12551" max="12551" width="14.28515625" style="251" customWidth="1"/>
    <col min="12552" max="12552" width="8.85546875" style="251"/>
    <col min="12553" max="12553" width="13.140625" style="251" customWidth="1"/>
    <col min="12554" max="12801" width="8.85546875" style="251"/>
    <col min="12802" max="12802" width="8" style="251" customWidth="1"/>
    <col min="12803" max="12803" width="63.140625" style="251" customWidth="1"/>
    <col min="12804" max="12804" width="10.7109375" style="251" customWidth="1"/>
    <col min="12805" max="12805" width="9.28515625" style="251" customWidth="1"/>
    <col min="12806" max="12806" width="22" style="251" customWidth="1"/>
    <col min="12807" max="12807" width="14.28515625" style="251" customWidth="1"/>
    <col min="12808" max="12808" width="8.85546875" style="251"/>
    <col min="12809" max="12809" width="13.140625" style="251" customWidth="1"/>
    <col min="12810" max="13057" width="8.85546875" style="251"/>
    <col min="13058" max="13058" width="8" style="251" customWidth="1"/>
    <col min="13059" max="13059" width="63.140625" style="251" customWidth="1"/>
    <col min="13060" max="13060" width="10.7109375" style="251" customWidth="1"/>
    <col min="13061" max="13061" width="9.28515625" style="251" customWidth="1"/>
    <col min="13062" max="13062" width="22" style="251" customWidth="1"/>
    <col min="13063" max="13063" width="14.28515625" style="251" customWidth="1"/>
    <col min="13064" max="13064" width="8.85546875" style="251"/>
    <col min="13065" max="13065" width="13.140625" style="251" customWidth="1"/>
    <col min="13066" max="13313" width="8.85546875" style="251"/>
    <col min="13314" max="13314" width="8" style="251" customWidth="1"/>
    <col min="13315" max="13315" width="63.140625" style="251" customWidth="1"/>
    <col min="13316" max="13316" width="10.7109375" style="251" customWidth="1"/>
    <col min="13317" max="13317" width="9.28515625" style="251" customWidth="1"/>
    <col min="13318" max="13318" width="22" style="251" customWidth="1"/>
    <col min="13319" max="13319" width="14.28515625" style="251" customWidth="1"/>
    <col min="13320" max="13320" width="8.85546875" style="251"/>
    <col min="13321" max="13321" width="13.140625" style="251" customWidth="1"/>
    <col min="13322" max="13569" width="8.85546875" style="251"/>
    <col min="13570" max="13570" width="8" style="251" customWidth="1"/>
    <col min="13571" max="13571" width="63.140625" style="251" customWidth="1"/>
    <col min="13572" max="13572" width="10.7109375" style="251" customWidth="1"/>
    <col min="13573" max="13573" width="9.28515625" style="251" customWidth="1"/>
    <col min="13574" max="13574" width="22" style="251" customWidth="1"/>
    <col min="13575" max="13575" width="14.28515625" style="251" customWidth="1"/>
    <col min="13576" max="13576" width="8.85546875" style="251"/>
    <col min="13577" max="13577" width="13.140625" style="251" customWidth="1"/>
    <col min="13578" max="13825" width="8.85546875" style="251"/>
    <col min="13826" max="13826" width="8" style="251" customWidth="1"/>
    <col min="13827" max="13827" width="63.140625" style="251" customWidth="1"/>
    <col min="13828" max="13828" width="10.7109375" style="251" customWidth="1"/>
    <col min="13829" max="13829" width="9.28515625" style="251" customWidth="1"/>
    <col min="13830" max="13830" width="22" style="251" customWidth="1"/>
    <col min="13831" max="13831" width="14.28515625" style="251" customWidth="1"/>
    <col min="13832" max="13832" width="8.85546875" style="251"/>
    <col min="13833" max="13833" width="13.140625" style="251" customWidth="1"/>
    <col min="13834" max="14081" width="8.85546875" style="251"/>
    <col min="14082" max="14082" width="8" style="251" customWidth="1"/>
    <col min="14083" max="14083" width="63.140625" style="251" customWidth="1"/>
    <col min="14084" max="14084" width="10.7109375" style="251" customWidth="1"/>
    <col min="14085" max="14085" width="9.28515625" style="251" customWidth="1"/>
    <col min="14086" max="14086" width="22" style="251" customWidth="1"/>
    <col min="14087" max="14087" width="14.28515625" style="251" customWidth="1"/>
    <col min="14088" max="14088" width="8.85546875" style="251"/>
    <col min="14089" max="14089" width="13.140625" style="251" customWidth="1"/>
    <col min="14090" max="14337" width="8.85546875" style="251"/>
    <col min="14338" max="14338" width="8" style="251" customWidth="1"/>
    <col min="14339" max="14339" width="63.140625" style="251" customWidth="1"/>
    <col min="14340" max="14340" width="10.7109375" style="251" customWidth="1"/>
    <col min="14341" max="14341" width="9.28515625" style="251" customWidth="1"/>
    <col min="14342" max="14342" width="22" style="251" customWidth="1"/>
    <col min="14343" max="14343" width="14.28515625" style="251" customWidth="1"/>
    <col min="14344" max="14344" width="8.85546875" style="251"/>
    <col min="14345" max="14345" width="13.140625" style="251" customWidth="1"/>
    <col min="14346" max="14593" width="8.85546875" style="251"/>
    <col min="14594" max="14594" width="8" style="251" customWidth="1"/>
    <col min="14595" max="14595" width="63.140625" style="251" customWidth="1"/>
    <col min="14596" max="14596" width="10.7109375" style="251" customWidth="1"/>
    <col min="14597" max="14597" width="9.28515625" style="251" customWidth="1"/>
    <col min="14598" max="14598" width="22" style="251" customWidth="1"/>
    <col min="14599" max="14599" width="14.28515625" style="251" customWidth="1"/>
    <col min="14600" max="14600" width="8.85546875" style="251"/>
    <col min="14601" max="14601" width="13.140625" style="251" customWidth="1"/>
    <col min="14602" max="14849" width="8.85546875" style="251"/>
    <col min="14850" max="14850" width="8" style="251" customWidth="1"/>
    <col min="14851" max="14851" width="63.140625" style="251" customWidth="1"/>
    <col min="14852" max="14852" width="10.7109375" style="251" customWidth="1"/>
    <col min="14853" max="14853" width="9.28515625" style="251" customWidth="1"/>
    <col min="14854" max="14854" width="22" style="251" customWidth="1"/>
    <col min="14855" max="14855" width="14.28515625" style="251" customWidth="1"/>
    <col min="14856" max="14856" width="8.85546875" style="251"/>
    <col min="14857" max="14857" width="13.140625" style="251" customWidth="1"/>
    <col min="14858" max="15105" width="8.85546875" style="251"/>
    <col min="15106" max="15106" width="8" style="251" customWidth="1"/>
    <col min="15107" max="15107" width="63.140625" style="251" customWidth="1"/>
    <col min="15108" max="15108" width="10.7109375" style="251" customWidth="1"/>
    <col min="15109" max="15109" width="9.28515625" style="251" customWidth="1"/>
    <col min="15110" max="15110" width="22" style="251" customWidth="1"/>
    <col min="15111" max="15111" width="14.28515625" style="251" customWidth="1"/>
    <col min="15112" max="15112" width="8.85546875" style="251"/>
    <col min="15113" max="15113" width="13.140625" style="251" customWidth="1"/>
    <col min="15114" max="15361" width="8.85546875" style="251"/>
    <col min="15362" max="15362" width="8" style="251" customWidth="1"/>
    <col min="15363" max="15363" width="63.140625" style="251" customWidth="1"/>
    <col min="15364" max="15364" width="10.7109375" style="251" customWidth="1"/>
    <col min="15365" max="15365" width="9.28515625" style="251" customWidth="1"/>
    <col min="15366" max="15366" width="22" style="251" customWidth="1"/>
    <col min="15367" max="15367" width="14.28515625" style="251" customWidth="1"/>
    <col min="15368" max="15368" width="8.85546875" style="251"/>
    <col min="15369" max="15369" width="13.140625" style="251" customWidth="1"/>
    <col min="15370" max="15617" width="8.85546875" style="251"/>
    <col min="15618" max="15618" width="8" style="251" customWidth="1"/>
    <col min="15619" max="15619" width="63.140625" style="251" customWidth="1"/>
    <col min="15620" max="15620" width="10.7109375" style="251" customWidth="1"/>
    <col min="15621" max="15621" width="9.28515625" style="251" customWidth="1"/>
    <col min="15622" max="15622" width="22" style="251" customWidth="1"/>
    <col min="15623" max="15623" width="14.28515625" style="251" customWidth="1"/>
    <col min="15624" max="15624" width="8.85546875" style="251"/>
    <col min="15625" max="15625" width="13.140625" style="251" customWidth="1"/>
    <col min="15626" max="15873" width="8.85546875" style="251"/>
    <col min="15874" max="15874" width="8" style="251" customWidth="1"/>
    <col min="15875" max="15875" width="63.140625" style="251" customWidth="1"/>
    <col min="15876" max="15876" width="10.7109375" style="251" customWidth="1"/>
    <col min="15877" max="15877" width="9.28515625" style="251" customWidth="1"/>
    <col min="15878" max="15878" width="22" style="251" customWidth="1"/>
    <col min="15879" max="15879" width="14.28515625" style="251" customWidth="1"/>
    <col min="15880" max="15880" width="8.85546875" style="251"/>
    <col min="15881" max="15881" width="13.140625" style="251" customWidth="1"/>
    <col min="15882" max="16129" width="8.85546875" style="251"/>
    <col min="16130" max="16130" width="8" style="251" customWidth="1"/>
    <col min="16131" max="16131" width="63.140625" style="251" customWidth="1"/>
    <col min="16132" max="16132" width="10.7109375" style="251" customWidth="1"/>
    <col min="16133" max="16133" width="9.28515625" style="251" customWidth="1"/>
    <col min="16134" max="16134" width="22" style="251" customWidth="1"/>
    <col min="16135" max="16135" width="14.28515625" style="251" customWidth="1"/>
    <col min="16136" max="16136" width="8.85546875" style="251"/>
    <col min="16137" max="16137" width="13.140625" style="251" customWidth="1"/>
    <col min="16138" max="16384" width="8.85546875" style="251"/>
  </cols>
  <sheetData>
    <row r="1" spans="1:14" s="320" customFormat="1" ht="21">
      <c r="A1" s="399" t="s">
        <v>454</v>
      </c>
      <c r="B1" s="400"/>
      <c r="C1" s="400"/>
      <c r="D1" s="400"/>
      <c r="E1" s="400"/>
      <c r="F1" s="400"/>
      <c r="G1" s="401"/>
    </row>
    <row r="2" spans="1:14" customFormat="1">
      <c r="A2" s="321" t="s">
        <v>0</v>
      </c>
      <c r="B2" s="322" t="s">
        <v>455</v>
      </c>
      <c r="C2" s="322" t="s">
        <v>3</v>
      </c>
      <c r="D2" s="322" t="s">
        <v>53</v>
      </c>
      <c r="E2" s="322" t="s">
        <v>54</v>
      </c>
      <c r="F2" s="322" t="s">
        <v>60</v>
      </c>
      <c r="G2" s="323" t="s">
        <v>389</v>
      </c>
    </row>
    <row r="3" spans="1:14">
      <c r="A3" s="324">
        <v>1.01</v>
      </c>
      <c r="B3" s="325" t="s">
        <v>456</v>
      </c>
      <c r="C3" s="326" t="s">
        <v>457</v>
      </c>
      <c r="D3" s="327">
        <v>4</v>
      </c>
      <c r="E3" s="328">
        <v>950</v>
      </c>
      <c r="F3" s="328">
        <f>E3*D3</f>
        <v>3800</v>
      </c>
      <c r="G3" s="329"/>
    </row>
    <row r="4" spans="1:14" ht="30">
      <c r="A4" s="324">
        <v>1.02</v>
      </c>
      <c r="B4" s="325" t="s">
        <v>458</v>
      </c>
      <c r="C4" s="326" t="s">
        <v>457</v>
      </c>
      <c r="D4" s="327">
        <v>12</v>
      </c>
      <c r="E4" s="328">
        <v>1250</v>
      </c>
      <c r="F4" s="328">
        <f t="shared" ref="F4:F10" si="0">D4*E4</f>
        <v>15000</v>
      </c>
      <c r="G4" s="329"/>
    </row>
    <row r="5" spans="1:14" ht="90">
      <c r="A5" s="324">
        <v>1.03</v>
      </c>
      <c r="B5" s="325" t="s">
        <v>459</v>
      </c>
      <c r="C5" s="326" t="s">
        <v>457</v>
      </c>
      <c r="D5" s="327">
        <v>4</v>
      </c>
      <c r="E5" s="328">
        <v>16500</v>
      </c>
      <c r="F5" s="328">
        <f t="shared" si="0"/>
        <v>66000</v>
      </c>
      <c r="G5" s="330" t="s">
        <v>460</v>
      </c>
    </row>
    <row r="6" spans="1:14" customFormat="1" ht="30">
      <c r="A6" s="324">
        <v>1.04</v>
      </c>
      <c r="B6" s="325" t="s">
        <v>461</v>
      </c>
      <c r="C6" s="326" t="s">
        <v>462</v>
      </c>
      <c r="D6" s="327">
        <v>10</v>
      </c>
      <c r="E6" s="331">
        <v>650</v>
      </c>
      <c r="F6" s="328">
        <f t="shared" si="0"/>
        <v>6500</v>
      </c>
      <c r="G6" s="278"/>
      <c r="H6" s="251"/>
      <c r="I6" s="251"/>
      <c r="J6" s="251"/>
      <c r="K6" s="251"/>
      <c r="L6" s="251"/>
      <c r="M6" s="251"/>
      <c r="N6" s="251"/>
    </row>
    <row r="7" spans="1:14" customFormat="1" ht="60">
      <c r="A7" s="324">
        <v>1.05</v>
      </c>
      <c r="B7" s="325" t="s">
        <v>463</v>
      </c>
      <c r="C7" s="326" t="s">
        <v>457</v>
      </c>
      <c r="D7" s="327">
        <v>3</v>
      </c>
      <c r="E7" s="331">
        <v>950</v>
      </c>
      <c r="F7" s="328">
        <f t="shared" si="0"/>
        <v>2850</v>
      </c>
      <c r="G7" s="278"/>
      <c r="H7" s="251"/>
      <c r="I7" s="251"/>
      <c r="J7" s="251"/>
      <c r="K7" s="251"/>
      <c r="L7" s="251"/>
      <c r="M7" s="251"/>
      <c r="N7" s="251"/>
    </row>
    <row r="8" spans="1:14" customFormat="1">
      <c r="A8" s="324">
        <v>1.06</v>
      </c>
      <c r="B8" s="325"/>
      <c r="C8" s="326"/>
      <c r="D8" s="327"/>
      <c r="E8" s="331"/>
      <c r="F8" s="328">
        <f t="shared" si="0"/>
        <v>0</v>
      </c>
      <c r="G8" s="278"/>
      <c r="H8" s="251"/>
      <c r="I8" s="251"/>
      <c r="J8" s="251"/>
      <c r="K8" s="251"/>
      <c r="L8" s="251"/>
      <c r="M8" s="251"/>
      <c r="N8" s="251"/>
    </row>
    <row r="9" spans="1:14" customFormat="1">
      <c r="A9" s="324">
        <v>1.07</v>
      </c>
      <c r="B9" s="325"/>
      <c r="C9" s="326"/>
      <c r="D9" s="327"/>
      <c r="E9" s="331"/>
      <c r="F9" s="328">
        <f t="shared" si="0"/>
        <v>0</v>
      </c>
      <c r="G9" s="278"/>
      <c r="H9" s="251"/>
      <c r="I9" s="251"/>
      <c r="J9" s="251"/>
      <c r="K9" s="251"/>
      <c r="L9" s="251"/>
      <c r="M9" s="251"/>
      <c r="N9" s="251"/>
    </row>
    <row r="10" spans="1:14">
      <c r="A10" s="324">
        <v>1.08</v>
      </c>
      <c r="B10" s="325"/>
      <c r="C10" s="326"/>
      <c r="D10" s="327"/>
      <c r="E10" s="328"/>
      <c r="F10" s="328">
        <f t="shared" si="0"/>
        <v>0</v>
      </c>
      <c r="G10" s="329"/>
    </row>
    <row r="11" spans="1:14">
      <c r="A11" s="332"/>
      <c r="B11" s="402" t="s">
        <v>60</v>
      </c>
      <c r="C11" s="402"/>
      <c r="D11" s="402"/>
      <c r="E11" s="402"/>
      <c r="F11" s="333">
        <f>SUM(F3:F10)</f>
        <v>94150</v>
      </c>
      <c r="G11" s="334"/>
    </row>
  </sheetData>
  <mergeCells count="2">
    <mergeCell ref="A1:G1"/>
    <mergeCell ref="B11:E11"/>
  </mergeCells>
  <pageMargins left="0.7" right="0.7" top="0.75" bottom="0.75" header="0.3" footer="0.3"/>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E0DDB-75E1-4085-B995-2A752AC7EC53}">
  <dimension ref="A1:I23"/>
  <sheetViews>
    <sheetView view="pageBreakPreview" topLeftCell="A7" zoomScale="60" zoomScaleNormal="100" workbookViewId="0">
      <selection activeCell="G3" sqref="G3:G22"/>
    </sheetView>
  </sheetViews>
  <sheetFormatPr defaultRowHeight="12.75"/>
  <cols>
    <col min="1" max="1" width="5.28515625" style="233" customWidth="1"/>
    <col min="2" max="2" width="28" style="233" bestFit="1" customWidth="1"/>
    <col min="3" max="3" width="24.5703125" style="233" customWidth="1"/>
    <col min="4" max="4" width="11" style="233" customWidth="1"/>
    <col min="5" max="5" width="18.85546875" style="233" bestFit="1" customWidth="1"/>
    <col min="6" max="6" width="17" style="233" customWidth="1"/>
    <col min="7" max="7" width="12" style="233" customWidth="1"/>
    <col min="8" max="8" width="11" style="378" bestFit="1" customWidth="1"/>
    <col min="9" max="9" width="8.85546875" style="233"/>
    <col min="10" max="10" width="12.140625" style="233" customWidth="1"/>
    <col min="11" max="11" width="10.28515625" style="233" customWidth="1"/>
    <col min="12" max="12" width="13.42578125" style="233" customWidth="1"/>
    <col min="13" max="13" width="11.85546875" style="233" customWidth="1"/>
    <col min="14" max="248" width="8.85546875" style="233"/>
    <col min="249" max="249" width="6.140625" style="233" customWidth="1"/>
    <col min="250" max="250" width="24.140625" style="233" bestFit="1" customWidth="1"/>
    <col min="251" max="251" width="30.42578125" style="233" customWidth="1"/>
    <col min="252" max="252" width="13.42578125" style="233" customWidth="1"/>
    <col min="253" max="253" width="15.5703125" style="233" bestFit="1" customWidth="1"/>
    <col min="254" max="254" width="14.85546875" style="233" bestFit="1" customWidth="1"/>
    <col min="255" max="504" width="8.85546875" style="233"/>
    <col min="505" max="505" width="6.140625" style="233" customWidth="1"/>
    <col min="506" max="506" width="24.140625" style="233" bestFit="1" customWidth="1"/>
    <col min="507" max="507" width="30.42578125" style="233" customWidth="1"/>
    <col min="508" max="508" width="13.42578125" style="233" customWidth="1"/>
    <col min="509" max="509" width="15.5703125" style="233" bestFit="1" customWidth="1"/>
    <col min="510" max="510" width="14.85546875" style="233" bestFit="1" customWidth="1"/>
    <col min="511" max="760" width="8.85546875" style="233"/>
    <col min="761" max="761" width="6.140625" style="233" customWidth="1"/>
    <col min="762" max="762" width="24.140625" style="233" bestFit="1" customWidth="1"/>
    <col min="763" max="763" width="30.42578125" style="233" customWidth="1"/>
    <col min="764" max="764" width="13.42578125" style="233" customWidth="1"/>
    <col min="765" max="765" width="15.5703125" style="233" bestFit="1" customWidth="1"/>
    <col min="766" max="766" width="14.85546875" style="233" bestFit="1" customWidth="1"/>
    <col min="767" max="1016" width="8.85546875" style="233"/>
    <col min="1017" max="1017" width="6.140625" style="233" customWidth="1"/>
    <col min="1018" max="1018" width="24.140625" style="233" bestFit="1" customWidth="1"/>
    <col min="1019" max="1019" width="30.42578125" style="233" customWidth="1"/>
    <col min="1020" max="1020" width="13.42578125" style="233" customWidth="1"/>
    <col min="1021" max="1021" width="15.5703125" style="233" bestFit="1" customWidth="1"/>
    <col min="1022" max="1022" width="14.85546875" style="233" bestFit="1" customWidth="1"/>
    <col min="1023" max="1272" width="8.85546875" style="233"/>
    <col min="1273" max="1273" width="6.140625" style="233" customWidth="1"/>
    <col min="1274" max="1274" width="24.140625" style="233" bestFit="1" customWidth="1"/>
    <col min="1275" max="1275" width="30.42578125" style="233" customWidth="1"/>
    <col min="1276" max="1276" width="13.42578125" style="233" customWidth="1"/>
    <col min="1277" max="1277" width="15.5703125" style="233" bestFit="1" customWidth="1"/>
    <col min="1278" max="1278" width="14.85546875" style="233" bestFit="1" customWidth="1"/>
    <col min="1279" max="1528" width="8.85546875" style="233"/>
    <col min="1529" max="1529" width="6.140625" style="233" customWidth="1"/>
    <col min="1530" max="1530" width="24.140625" style="233" bestFit="1" customWidth="1"/>
    <col min="1531" max="1531" width="30.42578125" style="233" customWidth="1"/>
    <col min="1532" max="1532" width="13.42578125" style="233" customWidth="1"/>
    <col min="1533" max="1533" width="15.5703125" style="233" bestFit="1" customWidth="1"/>
    <col min="1534" max="1534" width="14.85546875" style="233" bestFit="1" customWidth="1"/>
    <col min="1535" max="1784" width="8.85546875" style="233"/>
    <col min="1785" max="1785" width="6.140625" style="233" customWidth="1"/>
    <col min="1786" max="1786" width="24.140625" style="233" bestFit="1" customWidth="1"/>
    <col min="1787" max="1787" width="30.42578125" style="233" customWidth="1"/>
    <col min="1788" max="1788" width="13.42578125" style="233" customWidth="1"/>
    <col min="1789" max="1789" width="15.5703125" style="233" bestFit="1" customWidth="1"/>
    <col min="1790" max="1790" width="14.85546875" style="233" bestFit="1" customWidth="1"/>
    <col min="1791" max="2040" width="8.85546875" style="233"/>
    <col min="2041" max="2041" width="6.140625" style="233" customWidth="1"/>
    <col min="2042" max="2042" width="24.140625" style="233" bestFit="1" customWidth="1"/>
    <col min="2043" max="2043" width="30.42578125" style="233" customWidth="1"/>
    <col min="2044" max="2044" width="13.42578125" style="233" customWidth="1"/>
    <col min="2045" max="2045" width="15.5703125" style="233" bestFit="1" customWidth="1"/>
    <col min="2046" max="2046" width="14.85546875" style="233" bestFit="1" customWidth="1"/>
    <col min="2047" max="2296" width="8.85546875" style="233"/>
    <col min="2297" max="2297" width="6.140625" style="233" customWidth="1"/>
    <col min="2298" max="2298" width="24.140625" style="233" bestFit="1" customWidth="1"/>
    <col min="2299" max="2299" width="30.42578125" style="233" customWidth="1"/>
    <col min="2300" max="2300" width="13.42578125" style="233" customWidth="1"/>
    <col min="2301" max="2301" width="15.5703125" style="233" bestFit="1" customWidth="1"/>
    <col min="2302" max="2302" width="14.85546875" style="233" bestFit="1" customWidth="1"/>
    <col min="2303" max="2552" width="8.85546875" style="233"/>
    <col min="2553" max="2553" width="6.140625" style="233" customWidth="1"/>
    <col min="2554" max="2554" width="24.140625" style="233" bestFit="1" customWidth="1"/>
    <col min="2555" max="2555" width="30.42578125" style="233" customWidth="1"/>
    <col min="2556" max="2556" width="13.42578125" style="233" customWidth="1"/>
    <col min="2557" max="2557" width="15.5703125" style="233" bestFit="1" customWidth="1"/>
    <col min="2558" max="2558" width="14.85546875" style="233" bestFit="1" customWidth="1"/>
    <col min="2559" max="2808" width="8.85546875" style="233"/>
    <col min="2809" max="2809" width="6.140625" style="233" customWidth="1"/>
    <col min="2810" max="2810" width="24.140625" style="233" bestFit="1" customWidth="1"/>
    <col min="2811" max="2811" width="30.42578125" style="233" customWidth="1"/>
    <col min="2812" max="2812" width="13.42578125" style="233" customWidth="1"/>
    <col min="2813" max="2813" width="15.5703125" style="233" bestFit="1" customWidth="1"/>
    <col min="2814" max="2814" width="14.85546875" style="233" bestFit="1" customWidth="1"/>
    <col min="2815" max="3064" width="8.85546875" style="233"/>
    <col min="3065" max="3065" width="6.140625" style="233" customWidth="1"/>
    <col min="3066" max="3066" width="24.140625" style="233" bestFit="1" customWidth="1"/>
    <col min="3067" max="3067" width="30.42578125" style="233" customWidth="1"/>
    <col min="3068" max="3068" width="13.42578125" style="233" customWidth="1"/>
    <col min="3069" max="3069" width="15.5703125" style="233" bestFit="1" customWidth="1"/>
    <col min="3070" max="3070" width="14.85546875" style="233" bestFit="1" customWidth="1"/>
    <col min="3071" max="3320" width="8.85546875" style="233"/>
    <col min="3321" max="3321" width="6.140625" style="233" customWidth="1"/>
    <col min="3322" max="3322" width="24.140625" style="233" bestFit="1" customWidth="1"/>
    <col min="3323" max="3323" width="30.42578125" style="233" customWidth="1"/>
    <col min="3324" max="3324" width="13.42578125" style="233" customWidth="1"/>
    <col min="3325" max="3325" width="15.5703125" style="233" bestFit="1" customWidth="1"/>
    <col min="3326" max="3326" width="14.85546875" style="233" bestFit="1" customWidth="1"/>
    <col min="3327" max="3576" width="8.85546875" style="233"/>
    <col min="3577" max="3577" width="6.140625" style="233" customWidth="1"/>
    <col min="3578" max="3578" width="24.140625" style="233" bestFit="1" customWidth="1"/>
    <col min="3579" max="3579" width="30.42578125" style="233" customWidth="1"/>
    <col min="3580" max="3580" width="13.42578125" style="233" customWidth="1"/>
    <col min="3581" max="3581" width="15.5703125" style="233" bestFit="1" customWidth="1"/>
    <col min="3582" max="3582" width="14.85546875" style="233" bestFit="1" customWidth="1"/>
    <col min="3583" max="3832" width="8.85546875" style="233"/>
    <col min="3833" max="3833" width="6.140625" style="233" customWidth="1"/>
    <col min="3834" max="3834" width="24.140625" style="233" bestFit="1" customWidth="1"/>
    <col min="3835" max="3835" width="30.42578125" style="233" customWidth="1"/>
    <col min="3836" max="3836" width="13.42578125" style="233" customWidth="1"/>
    <col min="3837" max="3837" width="15.5703125" style="233" bestFit="1" customWidth="1"/>
    <col min="3838" max="3838" width="14.85546875" style="233" bestFit="1" customWidth="1"/>
    <col min="3839" max="4088" width="8.85546875" style="233"/>
    <col min="4089" max="4089" width="6.140625" style="233" customWidth="1"/>
    <col min="4090" max="4090" width="24.140625" style="233" bestFit="1" customWidth="1"/>
    <col min="4091" max="4091" width="30.42578125" style="233" customWidth="1"/>
    <col min="4092" max="4092" width="13.42578125" style="233" customWidth="1"/>
    <col min="4093" max="4093" width="15.5703125" style="233" bestFit="1" customWidth="1"/>
    <col min="4094" max="4094" width="14.85546875" style="233" bestFit="1" customWidth="1"/>
    <col min="4095" max="4344" width="8.85546875" style="233"/>
    <col min="4345" max="4345" width="6.140625" style="233" customWidth="1"/>
    <col min="4346" max="4346" width="24.140625" style="233" bestFit="1" customWidth="1"/>
    <col min="4347" max="4347" width="30.42578125" style="233" customWidth="1"/>
    <col min="4348" max="4348" width="13.42578125" style="233" customWidth="1"/>
    <col min="4349" max="4349" width="15.5703125" style="233" bestFit="1" customWidth="1"/>
    <col min="4350" max="4350" width="14.85546875" style="233" bestFit="1" customWidth="1"/>
    <col min="4351" max="4600" width="8.85546875" style="233"/>
    <col min="4601" max="4601" width="6.140625" style="233" customWidth="1"/>
    <col min="4602" max="4602" width="24.140625" style="233" bestFit="1" customWidth="1"/>
    <col min="4603" max="4603" width="30.42578125" style="233" customWidth="1"/>
    <col min="4604" max="4604" width="13.42578125" style="233" customWidth="1"/>
    <col min="4605" max="4605" width="15.5703125" style="233" bestFit="1" customWidth="1"/>
    <col min="4606" max="4606" width="14.85546875" style="233" bestFit="1" customWidth="1"/>
    <col min="4607" max="4856" width="8.85546875" style="233"/>
    <col min="4857" max="4857" width="6.140625" style="233" customWidth="1"/>
    <col min="4858" max="4858" width="24.140625" style="233" bestFit="1" customWidth="1"/>
    <col min="4859" max="4859" width="30.42578125" style="233" customWidth="1"/>
    <col min="4860" max="4860" width="13.42578125" style="233" customWidth="1"/>
    <col min="4861" max="4861" width="15.5703125" style="233" bestFit="1" customWidth="1"/>
    <col min="4862" max="4862" width="14.85546875" style="233" bestFit="1" customWidth="1"/>
    <col min="4863" max="5112" width="8.85546875" style="233"/>
    <col min="5113" max="5113" width="6.140625" style="233" customWidth="1"/>
    <col min="5114" max="5114" width="24.140625" style="233" bestFit="1" customWidth="1"/>
    <col min="5115" max="5115" width="30.42578125" style="233" customWidth="1"/>
    <col min="5116" max="5116" width="13.42578125" style="233" customWidth="1"/>
    <col min="5117" max="5117" width="15.5703125" style="233" bestFit="1" customWidth="1"/>
    <col min="5118" max="5118" width="14.85546875" style="233" bestFit="1" customWidth="1"/>
    <col min="5119" max="5368" width="8.85546875" style="233"/>
    <col min="5369" max="5369" width="6.140625" style="233" customWidth="1"/>
    <col min="5370" max="5370" width="24.140625" style="233" bestFit="1" customWidth="1"/>
    <col min="5371" max="5371" width="30.42578125" style="233" customWidth="1"/>
    <col min="5372" max="5372" width="13.42578125" style="233" customWidth="1"/>
    <col min="5373" max="5373" width="15.5703125" style="233" bestFit="1" customWidth="1"/>
    <col min="5374" max="5374" width="14.85546875" style="233" bestFit="1" customWidth="1"/>
    <col min="5375" max="5624" width="8.85546875" style="233"/>
    <col min="5625" max="5625" width="6.140625" style="233" customWidth="1"/>
    <col min="5626" max="5626" width="24.140625" style="233" bestFit="1" customWidth="1"/>
    <col min="5627" max="5627" width="30.42578125" style="233" customWidth="1"/>
    <col min="5628" max="5628" width="13.42578125" style="233" customWidth="1"/>
    <col min="5629" max="5629" width="15.5703125" style="233" bestFit="1" customWidth="1"/>
    <col min="5630" max="5630" width="14.85546875" style="233" bestFit="1" customWidth="1"/>
    <col min="5631" max="5880" width="8.85546875" style="233"/>
    <col min="5881" max="5881" width="6.140625" style="233" customWidth="1"/>
    <col min="5882" max="5882" width="24.140625" style="233" bestFit="1" customWidth="1"/>
    <col min="5883" max="5883" width="30.42578125" style="233" customWidth="1"/>
    <col min="5884" max="5884" width="13.42578125" style="233" customWidth="1"/>
    <col min="5885" max="5885" width="15.5703125" style="233" bestFit="1" customWidth="1"/>
    <col min="5886" max="5886" width="14.85546875" style="233" bestFit="1" customWidth="1"/>
    <col min="5887" max="6136" width="8.85546875" style="233"/>
    <col min="6137" max="6137" width="6.140625" style="233" customWidth="1"/>
    <col min="6138" max="6138" width="24.140625" style="233" bestFit="1" customWidth="1"/>
    <col min="6139" max="6139" width="30.42578125" style="233" customWidth="1"/>
    <col min="6140" max="6140" width="13.42578125" style="233" customWidth="1"/>
    <col min="6141" max="6141" width="15.5703125" style="233" bestFit="1" customWidth="1"/>
    <col min="6142" max="6142" width="14.85546875" style="233" bestFit="1" customWidth="1"/>
    <col min="6143" max="6392" width="8.85546875" style="233"/>
    <col min="6393" max="6393" width="6.140625" style="233" customWidth="1"/>
    <col min="6394" max="6394" width="24.140625" style="233" bestFit="1" customWidth="1"/>
    <col min="6395" max="6395" width="30.42578125" style="233" customWidth="1"/>
    <col min="6396" max="6396" width="13.42578125" style="233" customWidth="1"/>
    <col min="6397" max="6397" width="15.5703125" style="233" bestFit="1" customWidth="1"/>
    <col min="6398" max="6398" width="14.85546875" style="233" bestFit="1" customWidth="1"/>
    <col min="6399" max="6648" width="8.85546875" style="233"/>
    <col min="6649" max="6649" width="6.140625" style="233" customWidth="1"/>
    <col min="6650" max="6650" width="24.140625" style="233" bestFit="1" customWidth="1"/>
    <col min="6651" max="6651" width="30.42578125" style="233" customWidth="1"/>
    <col min="6652" max="6652" width="13.42578125" style="233" customWidth="1"/>
    <col min="6653" max="6653" width="15.5703125" style="233" bestFit="1" customWidth="1"/>
    <col min="6654" max="6654" width="14.85546875" style="233" bestFit="1" customWidth="1"/>
    <col min="6655" max="6904" width="8.85546875" style="233"/>
    <col min="6905" max="6905" width="6.140625" style="233" customWidth="1"/>
    <col min="6906" max="6906" width="24.140625" style="233" bestFit="1" customWidth="1"/>
    <col min="6907" max="6907" width="30.42578125" style="233" customWidth="1"/>
    <col min="6908" max="6908" width="13.42578125" style="233" customWidth="1"/>
    <col min="6909" max="6909" width="15.5703125" style="233" bestFit="1" customWidth="1"/>
    <col min="6910" max="6910" width="14.85546875" style="233" bestFit="1" customWidth="1"/>
    <col min="6911" max="7160" width="8.85546875" style="233"/>
    <col min="7161" max="7161" width="6.140625" style="233" customWidth="1"/>
    <col min="7162" max="7162" width="24.140625" style="233" bestFit="1" customWidth="1"/>
    <col min="7163" max="7163" width="30.42578125" style="233" customWidth="1"/>
    <col min="7164" max="7164" width="13.42578125" style="233" customWidth="1"/>
    <col min="7165" max="7165" width="15.5703125" style="233" bestFit="1" customWidth="1"/>
    <col min="7166" max="7166" width="14.85546875" style="233" bestFit="1" customWidth="1"/>
    <col min="7167" max="7416" width="8.85546875" style="233"/>
    <col min="7417" max="7417" width="6.140625" style="233" customWidth="1"/>
    <col min="7418" max="7418" width="24.140625" style="233" bestFit="1" customWidth="1"/>
    <col min="7419" max="7419" width="30.42578125" style="233" customWidth="1"/>
    <col min="7420" max="7420" width="13.42578125" style="233" customWidth="1"/>
    <col min="7421" max="7421" width="15.5703125" style="233" bestFit="1" customWidth="1"/>
    <col min="7422" max="7422" width="14.85546875" style="233" bestFit="1" customWidth="1"/>
    <col min="7423" max="7672" width="8.85546875" style="233"/>
    <col min="7673" max="7673" width="6.140625" style="233" customWidth="1"/>
    <col min="7674" max="7674" width="24.140625" style="233" bestFit="1" customWidth="1"/>
    <col min="7675" max="7675" width="30.42578125" style="233" customWidth="1"/>
    <col min="7676" max="7676" width="13.42578125" style="233" customWidth="1"/>
    <col min="7677" max="7677" width="15.5703125" style="233" bestFit="1" customWidth="1"/>
    <col min="7678" max="7678" width="14.85546875" style="233" bestFit="1" customWidth="1"/>
    <col min="7679" max="7928" width="8.85546875" style="233"/>
    <col min="7929" max="7929" width="6.140625" style="233" customWidth="1"/>
    <col min="7930" max="7930" width="24.140625" style="233" bestFit="1" customWidth="1"/>
    <col min="7931" max="7931" width="30.42578125" style="233" customWidth="1"/>
    <col min="7932" max="7932" width="13.42578125" style="233" customWidth="1"/>
    <col min="7933" max="7933" width="15.5703125" style="233" bestFit="1" customWidth="1"/>
    <col min="7934" max="7934" width="14.85546875" style="233" bestFit="1" customWidth="1"/>
    <col min="7935" max="8184" width="8.85546875" style="233"/>
    <col min="8185" max="8185" width="6.140625" style="233" customWidth="1"/>
    <col min="8186" max="8186" width="24.140625" style="233" bestFit="1" customWidth="1"/>
    <col min="8187" max="8187" width="30.42578125" style="233" customWidth="1"/>
    <col min="8188" max="8188" width="13.42578125" style="233" customWidth="1"/>
    <col min="8189" max="8189" width="15.5703125" style="233" bestFit="1" customWidth="1"/>
    <col min="8190" max="8190" width="14.85546875" style="233" bestFit="1" customWidth="1"/>
    <col min="8191" max="8440" width="8.85546875" style="233"/>
    <col min="8441" max="8441" width="6.140625" style="233" customWidth="1"/>
    <col min="8442" max="8442" width="24.140625" style="233" bestFit="1" customWidth="1"/>
    <col min="8443" max="8443" width="30.42578125" style="233" customWidth="1"/>
    <col min="8444" max="8444" width="13.42578125" style="233" customWidth="1"/>
    <col min="8445" max="8445" width="15.5703125" style="233" bestFit="1" customWidth="1"/>
    <col min="8446" max="8446" width="14.85546875" style="233" bestFit="1" customWidth="1"/>
    <col min="8447" max="8696" width="8.85546875" style="233"/>
    <col min="8697" max="8697" width="6.140625" style="233" customWidth="1"/>
    <col min="8698" max="8698" width="24.140625" style="233" bestFit="1" customWidth="1"/>
    <col min="8699" max="8699" width="30.42578125" style="233" customWidth="1"/>
    <col min="8700" max="8700" width="13.42578125" style="233" customWidth="1"/>
    <col min="8701" max="8701" width="15.5703125" style="233" bestFit="1" customWidth="1"/>
    <col min="8702" max="8702" width="14.85546875" style="233" bestFit="1" customWidth="1"/>
    <col min="8703" max="8952" width="8.85546875" style="233"/>
    <col min="8953" max="8953" width="6.140625" style="233" customWidth="1"/>
    <col min="8954" max="8954" width="24.140625" style="233" bestFit="1" customWidth="1"/>
    <col min="8955" max="8955" width="30.42578125" style="233" customWidth="1"/>
    <col min="8956" max="8956" width="13.42578125" style="233" customWidth="1"/>
    <col min="8957" max="8957" width="15.5703125" style="233" bestFit="1" customWidth="1"/>
    <col min="8958" max="8958" width="14.85546875" style="233" bestFit="1" customWidth="1"/>
    <col min="8959" max="9208" width="8.85546875" style="233"/>
    <col min="9209" max="9209" width="6.140625" style="233" customWidth="1"/>
    <col min="9210" max="9210" width="24.140625" style="233" bestFit="1" customWidth="1"/>
    <col min="9211" max="9211" width="30.42578125" style="233" customWidth="1"/>
    <col min="9212" max="9212" width="13.42578125" style="233" customWidth="1"/>
    <col min="9213" max="9213" width="15.5703125" style="233" bestFit="1" customWidth="1"/>
    <col min="9214" max="9214" width="14.85546875" style="233" bestFit="1" customWidth="1"/>
    <col min="9215" max="9464" width="8.85546875" style="233"/>
    <col min="9465" max="9465" width="6.140625" style="233" customWidth="1"/>
    <col min="9466" max="9466" width="24.140625" style="233" bestFit="1" customWidth="1"/>
    <col min="9467" max="9467" width="30.42578125" style="233" customWidth="1"/>
    <col min="9468" max="9468" width="13.42578125" style="233" customWidth="1"/>
    <col min="9469" max="9469" width="15.5703125" style="233" bestFit="1" customWidth="1"/>
    <col min="9470" max="9470" width="14.85546875" style="233" bestFit="1" customWidth="1"/>
    <col min="9471" max="9720" width="8.85546875" style="233"/>
    <col min="9721" max="9721" width="6.140625" style="233" customWidth="1"/>
    <col min="9722" max="9722" width="24.140625" style="233" bestFit="1" customWidth="1"/>
    <col min="9723" max="9723" width="30.42578125" style="233" customWidth="1"/>
    <col min="9724" max="9724" width="13.42578125" style="233" customWidth="1"/>
    <col min="9725" max="9725" width="15.5703125" style="233" bestFit="1" customWidth="1"/>
    <col min="9726" max="9726" width="14.85546875" style="233" bestFit="1" customWidth="1"/>
    <col min="9727" max="9976" width="8.85546875" style="233"/>
    <col min="9977" max="9977" width="6.140625" style="233" customWidth="1"/>
    <col min="9978" max="9978" width="24.140625" style="233" bestFit="1" customWidth="1"/>
    <col min="9979" max="9979" width="30.42578125" style="233" customWidth="1"/>
    <col min="9980" max="9980" width="13.42578125" style="233" customWidth="1"/>
    <col min="9981" max="9981" width="15.5703125" style="233" bestFit="1" customWidth="1"/>
    <col min="9982" max="9982" width="14.85546875" style="233" bestFit="1" customWidth="1"/>
    <col min="9983" max="10232" width="8.85546875" style="233"/>
    <col min="10233" max="10233" width="6.140625" style="233" customWidth="1"/>
    <col min="10234" max="10234" width="24.140625" style="233" bestFit="1" customWidth="1"/>
    <col min="10235" max="10235" width="30.42578125" style="233" customWidth="1"/>
    <col min="10236" max="10236" width="13.42578125" style="233" customWidth="1"/>
    <col min="10237" max="10237" width="15.5703125" style="233" bestFit="1" customWidth="1"/>
    <col min="10238" max="10238" width="14.85546875" style="233" bestFit="1" customWidth="1"/>
    <col min="10239" max="10488" width="8.85546875" style="233"/>
    <col min="10489" max="10489" width="6.140625" style="233" customWidth="1"/>
    <col min="10490" max="10490" width="24.140625" style="233" bestFit="1" customWidth="1"/>
    <col min="10491" max="10491" width="30.42578125" style="233" customWidth="1"/>
    <col min="10492" max="10492" width="13.42578125" style="233" customWidth="1"/>
    <col min="10493" max="10493" width="15.5703125" style="233" bestFit="1" customWidth="1"/>
    <col min="10494" max="10494" width="14.85546875" style="233" bestFit="1" customWidth="1"/>
    <col min="10495" max="10744" width="8.85546875" style="233"/>
    <col min="10745" max="10745" width="6.140625" style="233" customWidth="1"/>
    <col min="10746" max="10746" width="24.140625" style="233" bestFit="1" customWidth="1"/>
    <col min="10747" max="10747" width="30.42578125" style="233" customWidth="1"/>
    <col min="10748" max="10748" width="13.42578125" style="233" customWidth="1"/>
    <col min="10749" max="10749" width="15.5703125" style="233" bestFit="1" customWidth="1"/>
    <col min="10750" max="10750" width="14.85546875" style="233" bestFit="1" customWidth="1"/>
    <col min="10751" max="11000" width="8.85546875" style="233"/>
    <col min="11001" max="11001" width="6.140625" style="233" customWidth="1"/>
    <col min="11002" max="11002" width="24.140625" style="233" bestFit="1" customWidth="1"/>
    <col min="11003" max="11003" width="30.42578125" style="233" customWidth="1"/>
    <col min="11004" max="11004" width="13.42578125" style="233" customWidth="1"/>
    <col min="11005" max="11005" width="15.5703125" style="233" bestFit="1" customWidth="1"/>
    <col min="11006" max="11006" width="14.85546875" style="233" bestFit="1" customWidth="1"/>
    <col min="11007" max="11256" width="8.85546875" style="233"/>
    <col min="11257" max="11257" width="6.140625" style="233" customWidth="1"/>
    <col min="11258" max="11258" width="24.140625" style="233" bestFit="1" customWidth="1"/>
    <col min="11259" max="11259" width="30.42578125" style="233" customWidth="1"/>
    <col min="11260" max="11260" width="13.42578125" style="233" customWidth="1"/>
    <col min="11261" max="11261" width="15.5703125" style="233" bestFit="1" customWidth="1"/>
    <col min="11262" max="11262" width="14.85546875" style="233" bestFit="1" customWidth="1"/>
    <col min="11263" max="11512" width="8.85546875" style="233"/>
    <col min="11513" max="11513" width="6.140625" style="233" customWidth="1"/>
    <col min="11514" max="11514" width="24.140625" style="233" bestFit="1" customWidth="1"/>
    <col min="11515" max="11515" width="30.42578125" style="233" customWidth="1"/>
    <col min="11516" max="11516" width="13.42578125" style="233" customWidth="1"/>
    <col min="11517" max="11517" width="15.5703125" style="233" bestFit="1" customWidth="1"/>
    <col min="11518" max="11518" width="14.85546875" style="233" bestFit="1" customWidth="1"/>
    <col min="11519" max="11768" width="8.85546875" style="233"/>
    <col min="11769" max="11769" width="6.140625" style="233" customWidth="1"/>
    <col min="11770" max="11770" width="24.140625" style="233" bestFit="1" customWidth="1"/>
    <col min="11771" max="11771" width="30.42578125" style="233" customWidth="1"/>
    <col min="11772" max="11772" width="13.42578125" style="233" customWidth="1"/>
    <col min="11773" max="11773" width="15.5703125" style="233" bestFit="1" customWidth="1"/>
    <col min="11774" max="11774" width="14.85546875" style="233" bestFit="1" customWidth="1"/>
    <col min="11775" max="12024" width="8.85546875" style="233"/>
    <col min="12025" max="12025" width="6.140625" style="233" customWidth="1"/>
    <col min="12026" max="12026" width="24.140625" style="233" bestFit="1" customWidth="1"/>
    <col min="12027" max="12027" width="30.42578125" style="233" customWidth="1"/>
    <col min="12028" max="12028" width="13.42578125" style="233" customWidth="1"/>
    <col min="12029" max="12029" width="15.5703125" style="233" bestFit="1" customWidth="1"/>
    <col min="12030" max="12030" width="14.85546875" style="233" bestFit="1" customWidth="1"/>
    <col min="12031" max="12280" width="8.85546875" style="233"/>
    <col min="12281" max="12281" width="6.140625" style="233" customWidth="1"/>
    <col min="12282" max="12282" width="24.140625" style="233" bestFit="1" customWidth="1"/>
    <col min="12283" max="12283" width="30.42578125" style="233" customWidth="1"/>
    <col min="12284" max="12284" width="13.42578125" style="233" customWidth="1"/>
    <col min="12285" max="12285" width="15.5703125" style="233" bestFit="1" customWidth="1"/>
    <col min="12286" max="12286" width="14.85546875" style="233" bestFit="1" customWidth="1"/>
    <col min="12287" max="12536" width="8.85546875" style="233"/>
    <col min="12537" max="12537" width="6.140625" style="233" customWidth="1"/>
    <col min="12538" max="12538" width="24.140625" style="233" bestFit="1" customWidth="1"/>
    <col min="12539" max="12539" width="30.42578125" style="233" customWidth="1"/>
    <col min="12540" max="12540" width="13.42578125" style="233" customWidth="1"/>
    <col min="12541" max="12541" width="15.5703125" style="233" bestFit="1" customWidth="1"/>
    <col min="12542" max="12542" width="14.85546875" style="233" bestFit="1" customWidth="1"/>
    <col min="12543" max="12792" width="8.85546875" style="233"/>
    <col min="12793" max="12793" width="6.140625" style="233" customWidth="1"/>
    <col min="12794" max="12794" width="24.140625" style="233" bestFit="1" customWidth="1"/>
    <col min="12795" max="12795" width="30.42578125" style="233" customWidth="1"/>
    <col min="12796" max="12796" width="13.42578125" style="233" customWidth="1"/>
    <col min="12797" max="12797" width="15.5703125" style="233" bestFit="1" customWidth="1"/>
    <col min="12798" max="12798" width="14.85546875" style="233" bestFit="1" customWidth="1"/>
    <col min="12799" max="13048" width="8.85546875" style="233"/>
    <col min="13049" max="13049" width="6.140625" style="233" customWidth="1"/>
    <col min="13050" max="13050" width="24.140625" style="233" bestFit="1" customWidth="1"/>
    <col min="13051" max="13051" width="30.42578125" style="233" customWidth="1"/>
    <col min="13052" max="13052" width="13.42578125" style="233" customWidth="1"/>
    <col min="13053" max="13053" width="15.5703125" style="233" bestFit="1" customWidth="1"/>
    <col min="13054" max="13054" width="14.85546875" style="233" bestFit="1" customWidth="1"/>
    <col min="13055" max="13304" width="8.85546875" style="233"/>
    <col min="13305" max="13305" width="6.140625" style="233" customWidth="1"/>
    <col min="13306" max="13306" width="24.140625" style="233" bestFit="1" customWidth="1"/>
    <col min="13307" max="13307" width="30.42578125" style="233" customWidth="1"/>
    <col min="13308" max="13308" width="13.42578125" style="233" customWidth="1"/>
    <col min="13309" max="13309" width="15.5703125" style="233" bestFit="1" customWidth="1"/>
    <col min="13310" max="13310" width="14.85546875" style="233" bestFit="1" customWidth="1"/>
    <col min="13311" max="13560" width="8.85546875" style="233"/>
    <col min="13561" max="13561" width="6.140625" style="233" customWidth="1"/>
    <col min="13562" max="13562" width="24.140625" style="233" bestFit="1" customWidth="1"/>
    <col min="13563" max="13563" width="30.42578125" style="233" customWidth="1"/>
    <col min="13564" max="13564" width="13.42578125" style="233" customWidth="1"/>
    <col min="13565" max="13565" width="15.5703125" style="233" bestFit="1" customWidth="1"/>
    <col min="13566" max="13566" width="14.85546875" style="233" bestFit="1" customWidth="1"/>
    <col min="13567" max="13816" width="8.85546875" style="233"/>
    <col min="13817" max="13817" width="6.140625" style="233" customWidth="1"/>
    <col min="13818" max="13818" width="24.140625" style="233" bestFit="1" customWidth="1"/>
    <col min="13819" max="13819" width="30.42578125" style="233" customWidth="1"/>
    <col min="13820" max="13820" width="13.42578125" style="233" customWidth="1"/>
    <col min="13821" max="13821" width="15.5703125" style="233" bestFit="1" customWidth="1"/>
    <col min="13822" max="13822" width="14.85546875" style="233" bestFit="1" customWidth="1"/>
    <col min="13823" max="14072" width="8.85546875" style="233"/>
    <col min="14073" max="14073" width="6.140625" style="233" customWidth="1"/>
    <col min="14074" max="14074" width="24.140625" style="233" bestFit="1" customWidth="1"/>
    <col min="14075" max="14075" width="30.42578125" style="233" customWidth="1"/>
    <col min="14076" max="14076" width="13.42578125" style="233" customWidth="1"/>
    <col min="14077" max="14077" width="15.5703125" style="233" bestFit="1" customWidth="1"/>
    <col min="14078" max="14078" width="14.85546875" style="233" bestFit="1" customWidth="1"/>
    <col min="14079" max="14328" width="8.85546875" style="233"/>
    <col min="14329" max="14329" width="6.140625" style="233" customWidth="1"/>
    <col min="14330" max="14330" width="24.140625" style="233" bestFit="1" customWidth="1"/>
    <col min="14331" max="14331" width="30.42578125" style="233" customWidth="1"/>
    <col min="14332" max="14332" width="13.42578125" style="233" customWidth="1"/>
    <col min="14333" max="14333" width="15.5703125" style="233" bestFit="1" customWidth="1"/>
    <col min="14334" max="14334" width="14.85546875" style="233" bestFit="1" customWidth="1"/>
    <col min="14335" max="14584" width="8.85546875" style="233"/>
    <col min="14585" max="14585" width="6.140625" style="233" customWidth="1"/>
    <col min="14586" max="14586" width="24.140625" style="233" bestFit="1" customWidth="1"/>
    <col min="14587" max="14587" width="30.42578125" style="233" customWidth="1"/>
    <col min="14588" max="14588" width="13.42578125" style="233" customWidth="1"/>
    <col min="14589" max="14589" width="15.5703125" style="233" bestFit="1" customWidth="1"/>
    <col min="14590" max="14590" width="14.85546875" style="233" bestFit="1" customWidth="1"/>
    <col min="14591" max="14840" width="8.85546875" style="233"/>
    <col min="14841" max="14841" width="6.140625" style="233" customWidth="1"/>
    <col min="14842" max="14842" width="24.140625" style="233" bestFit="1" customWidth="1"/>
    <col min="14843" max="14843" width="30.42578125" style="233" customWidth="1"/>
    <col min="14844" max="14844" width="13.42578125" style="233" customWidth="1"/>
    <col min="14845" max="14845" width="15.5703125" style="233" bestFit="1" customWidth="1"/>
    <col min="14846" max="14846" width="14.85546875" style="233" bestFit="1" customWidth="1"/>
    <col min="14847" max="15096" width="8.85546875" style="233"/>
    <col min="15097" max="15097" width="6.140625" style="233" customWidth="1"/>
    <col min="15098" max="15098" width="24.140625" style="233" bestFit="1" customWidth="1"/>
    <col min="15099" max="15099" width="30.42578125" style="233" customWidth="1"/>
    <col min="15100" max="15100" width="13.42578125" style="233" customWidth="1"/>
    <col min="15101" max="15101" width="15.5703125" style="233" bestFit="1" customWidth="1"/>
    <col min="15102" max="15102" width="14.85546875" style="233" bestFit="1" customWidth="1"/>
    <col min="15103" max="15352" width="8.85546875" style="233"/>
    <col min="15353" max="15353" width="6.140625" style="233" customWidth="1"/>
    <col min="15354" max="15354" width="24.140625" style="233" bestFit="1" customWidth="1"/>
    <col min="15355" max="15355" width="30.42578125" style="233" customWidth="1"/>
    <col min="15356" max="15356" width="13.42578125" style="233" customWidth="1"/>
    <col min="15357" max="15357" width="15.5703125" style="233" bestFit="1" customWidth="1"/>
    <col min="15358" max="15358" width="14.85546875" style="233" bestFit="1" customWidth="1"/>
    <col min="15359" max="15608" width="8.85546875" style="233"/>
    <col min="15609" max="15609" width="6.140625" style="233" customWidth="1"/>
    <col min="15610" max="15610" width="24.140625" style="233" bestFit="1" customWidth="1"/>
    <col min="15611" max="15611" width="30.42578125" style="233" customWidth="1"/>
    <col min="15612" max="15612" width="13.42578125" style="233" customWidth="1"/>
    <col min="15613" max="15613" width="15.5703125" style="233" bestFit="1" customWidth="1"/>
    <col min="15614" max="15614" width="14.85546875" style="233" bestFit="1" customWidth="1"/>
    <col min="15615" max="15864" width="8.85546875" style="233"/>
    <col min="15865" max="15865" width="6.140625" style="233" customWidth="1"/>
    <col min="15866" max="15866" width="24.140625" style="233" bestFit="1" customWidth="1"/>
    <col min="15867" max="15867" width="30.42578125" style="233" customWidth="1"/>
    <col min="15868" max="15868" width="13.42578125" style="233" customWidth="1"/>
    <col min="15869" max="15869" width="15.5703125" style="233" bestFit="1" customWidth="1"/>
    <col min="15870" max="15870" width="14.85546875" style="233" bestFit="1" customWidth="1"/>
    <col min="15871" max="16120" width="8.85546875" style="233"/>
    <col min="16121" max="16121" width="6.140625" style="233" customWidth="1"/>
    <col min="16122" max="16122" width="24.140625" style="233" bestFit="1" customWidth="1"/>
    <col min="16123" max="16123" width="30.42578125" style="233" customWidth="1"/>
    <col min="16124" max="16124" width="13.42578125" style="233" customWidth="1"/>
    <col min="16125" max="16125" width="15.5703125" style="233" bestFit="1" customWidth="1"/>
    <col min="16126" max="16126" width="14.85546875" style="233" bestFit="1" customWidth="1"/>
    <col min="16127" max="16384" width="8.85546875" style="233"/>
  </cols>
  <sheetData>
    <row r="1" spans="1:9" ht="20.25">
      <c r="A1" s="403" t="s">
        <v>330</v>
      </c>
      <c r="B1" s="404"/>
      <c r="C1" s="404"/>
      <c r="D1" s="404"/>
      <c r="E1" s="404"/>
      <c r="F1" s="404"/>
      <c r="G1" s="404"/>
      <c r="H1" s="405"/>
    </row>
    <row r="2" spans="1:9" ht="15.75">
      <c r="A2" s="234" t="s">
        <v>331</v>
      </c>
      <c r="B2" s="235" t="s">
        <v>332</v>
      </c>
      <c r="C2" s="235" t="s">
        <v>333</v>
      </c>
      <c r="D2" s="234" t="s">
        <v>334</v>
      </c>
      <c r="E2" s="234" t="s">
        <v>335</v>
      </c>
      <c r="F2" s="234" t="s">
        <v>336</v>
      </c>
      <c r="G2" s="235" t="s">
        <v>14</v>
      </c>
      <c r="H2" s="375" t="s">
        <v>16</v>
      </c>
    </row>
    <row r="3" spans="1:9" ht="60">
      <c r="A3" s="236">
        <v>1</v>
      </c>
      <c r="B3" s="236" t="s">
        <v>337</v>
      </c>
      <c r="C3" s="237" t="s">
        <v>338</v>
      </c>
      <c r="D3" s="238" t="s">
        <v>339</v>
      </c>
      <c r="E3" s="236" t="s">
        <v>340</v>
      </c>
      <c r="F3" s="236">
        <v>3</v>
      </c>
      <c r="G3" s="239">
        <v>4200</v>
      </c>
      <c r="H3" s="376">
        <f t="shared" ref="H3:H22" si="0">F3*G3</f>
        <v>12600</v>
      </c>
      <c r="I3" s="240"/>
    </row>
    <row r="4" spans="1:9" ht="36">
      <c r="A4" s="236">
        <v>2</v>
      </c>
      <c r="B4" s="236" t="s">
        <v>341</v>
      </c>
      <c r="C4" s="237" t="s">
        <v>342</v>
      </c>
      <c r="D4" s="237" t="s">
        <v>343</v>
      </c>
      <c r="E4" s="236" t="s">
        <v>340</v>
      </c>
      <c r="F4" s="236">
        <v>0</v>
      </c>
      <c r="G4" s="239">
        <v>4500</v>
      </c>
      <c r="H4" s="376">
        <f t="shared" si="0"/>
        <v>0</v>
      </c>
      <c r="I4" s="240"/>
    </row>
    <row r="5" spans="1:9" ht="108">
      <c r="A5" s="236">
        <v>3</v>
      </c>
      <c r="B5" s="236" t="s">
        <v>344</v>
      </c>
      <c r="C5" s="237" t="s">
        <v>345</v>
      </c>
      <c r="D5" s="238" t="s">
        <v>346</v>
      </c>
      <c r="E5" s="236" t="s">
        <v>340</v>
      </c>
      <c r="F5" s="236">
        <v>1</v>
      </c>
      <c r="G5" s="239">
        <v>12500</v>
      </c>
      <c r="H5" s="376">
        <f t="shared" si="0"/>
        <v>12500</v>
      </c>
      <c r="I5" s="240"/>
    </row>
    <row r="6" spans="1:9" ht="108">
      <c r="A6" s="236">
        <v>4</v>
      </c>
      <c r="B6" s="236" t="s">
        <v>344</v>
      </c>
      <c r="C6" s="237" t="s">
        <v>347</v>
      </c>
      <c r="D6" s="238" t="s">
        <v>348</v>
      </c>
      <c r="E6" s="236" t="s">
        <v>340</v>
      </c>
      <c r="F6" s="236">
        <v>0</v>
      </c>
      <c r="G6" s="239">
        <v>18000</v>
      </c>
      <c r="H6" s="376">
        <f t="shared" si="0"/>
        <v>0</v>
      </c>
      <c r="I6" s="240"/>
    </row>
    <row r="7" spans="1:9" ht="108">
      <c r="A7" s="236">
        <v>5</v>
      </c>
      <c r="B7" s="236" t="s">
        <v>344</v>
      </c>
      <c r="C7" s="237" t="s">
        <v>349</v>
      </c>
      <c r="D7" s="238" t="s">
        <v>350</v>
      </c>
      <c r="E7" s="236" t="s">
        <v>340</v>
      </c>
      <c r="F7" s="236">
        <v>0</v>
      </c>
      <c r="G7" s="239">
        <v>25000</v>
      </c>
      <c r="H7" s="376">
        <f t="shared" si="0"/>
        <v>0</v>
      </c>
      <c r="I7" s="240"/>
    </row>
    <row r="8" spans="1:9" ht="108">
      <c r="A8" s="236">
        <v>6</v>
      </c>
      <c r="B8" s="236" t="s">
        <v>344</v>
      </c>
      <c r="C8" s="237" t="s">
        <v>351</v>
      </c>
      <c r="D8" s="238" t="s">
        <v>352</v>
      </c>
      <c r="E8" s="236" t="s">
        <v>340</v>
      </c>
      <c r="F8" s="236">
        <v>0</v>
      </c>
      <c r="G8" s="239">
        <v>30000</v>
      </c>
      <c r="H8" s="376">
        <f t="shared" si="0"/>
        <v>0</v>
      </c>
      <c r="I8" s="240"/>
    </row>
    <row r="9" spans="1:9" ht="72">
      <c r="A9" s="236">
        <f t="shared" ref="A9:A22" si="1">A8+1</f>
        <v>7</v>
      </c>
      <c r="B9" s="238" t="s">
        <v>353</v>
      </c>
      <c r="C9" s="237" t="s">
        <v>354</v>
      </c>
      <c r="D9" s="238" t="s">
        <v>355</v>
      </c>
      <c r="E9" s="236"/>
      <c r="F9" s="236">
        <v>2</v>
      </c>
      <c r="G9" s="239">
        <v>650</v>
      </c>
      <c r="H9" s="376">
        <f t="shared" si="0"/>
        <v>1300</v>
      </c>
      <c r="I9" s="240"/>
    </row>
    <row r="10" spans="1:9">
      <c r="A10" s="236">
        <f t="shared" si="1"/>
        <v>8</v>
      </c>
      <c r="B10" s="241" t="s">
        <v>356</v>
      </c>
      <c r="C10" s="237" t="s">
        <v>357</v>
      </c>
      <c r="D10" s="237" t="s">
        <v>358</v>
      </c>
      <c r="E10" s="242" t="s">
        <v>359</v>
      </c>
      <c r="F10" s="242">
        <v>0</v>
      </c>
      <c r="G10" s="243">
        <v>5000</v>
      </c>
      <c r="H10" s="376">
        <f t="shared" si="0"/>
        <v>0</v>
      </c>
      <c r="I10" s="240"/>
    </row>
    <row r="11" spans="1:9">
      <c r="A11" s="236">
        <f t="shared" si="1"/>
        <v>9</v>
      </c>
      <c r="B11" s="241" t="s">
        <v>356</v>
      </c>
      <c r="C11" s="237" t="s">
        <v>360</v>
      </c>
      <c r="D11" s="237" t="s">
        <v>358</v>
      </c>
      <c r="E11" s="242" t="s">
        <v>359</v>
      </c>
      <c r="F11" s="236">
        <v>1</v>
      </c>
      <c r="G11" s="243">
        <v>6500</v>
      </c>
      <c r="H11" s="376">
        <f t="shared" si="0"/>
        <v>6500</v>
      </c>
      <c r="I11" s="240"/>
    </row>
    <row r="12" spans="1:9">
      <c r="A12" s="236">
        <f t="shared" si="1"/>
        <v>10</v>
      </c>
      <c r="B12" s="244" t="s">
        <v>361</v>
      </c>
      <c r="C12" s="237" t="s">
        <v>362</v>
      </c>
      <c r="D12" s="242" t="s">
        <v>363</v>
      </c>
      <c r="E12" s="237" t="s">
        <v>364</v>
      </c>
      <c r="F12" s="236">
        <v>1</v>
      </c>
      <c r="G12" s="243">
        <v>12000</v>
      </c>
      <c r="H12" s="376">
        <f t="shared" si="0"/>
        <v>12000</v>
      </c>
      <c r="I12" s="240"/>
    </row>
    <row r="13" spans="1:9">
      <c r="A13" s="236">
        <f t="shared" si="1"/>
        <v>11</v>
      </c>
      <c r="B13" s="244" t="s">
        <v>365</v>
      </c>
      <c r="C13" s="238"/>
      <c r="D13" s="237"/>
      <c r="E13" s="237"/>
      <c r="F13" s="238" t="s">
        <v>366</v>
      </c>
      <c r="G13" s="243"/>
      <c r="H13" s="376">
        <v>0</v>
      </c>
      <c r="I13" s="240"/>
    </row>
    <row r="14" spans="1:9">
      <c r="A14" s="236">
        <f t="shared" si="1"/>
        <v>12</v>
      </c>
      <c r="B14" s="244" t="s">
        <v>367</v>
      </c>
      <c r="C14" s="238"/>
      <c r="D14" s="237"/>
      <c r="E14" s="237"/>
      <c r="F14" s="238" t="s">
        <v>366</v>
      </c>
      <c r="G14" s="243"/>
      <c r="H14" s="376">
        <v>0</v>
      </c>
      <c r="I14" s="240"/>
    </row>
    <row r="15" spans="1:9" ht="24">
      <c r="A15" s="236">
        <f>A14+1</f>
        <v>13</v>
      </c>
      <c r="B15" s="236" t="s">
        <v>368</v>
      </c>
      <c r="C15" s="238" t="s">
        <v>369</v>
      </c>
      <c r="D15" s="242"/>
      <c r="E15" s="237" t="s">
        <v>370</v>
      </c>
      <c r="F15" s="238">
        <v>1</v>
      </c>
      <c r="G15" s="243">
        <v>2000</v>
      </c>
      <c r="H15" s="376">
        <f t="shared" si="0"/>
        <v>2000</v>
      </c>
      <c r="I15" s="240"/>
    </row>
    <row r="16" spans="1:9" ht="24">
      <c r="A16" s="236">
        <f t="shared" si="1"/>
        <v>14</v>
      </c>
      <c r="B16" s="236" t="s">
        <v>368</v>
      </c>
      <c r="C16" s="238" t="s">
        <v>371</v>
      </c>
      <c r="D16" s="242"/>
      <c r="E16" s="237" t="s">
        <v>370</v>
      </c>
      <c r="F16" s="238">
        <v>0</v>
      </c>
      <c r="G16" s="243">
        <v>3000</v>
      </c>
      <c r="H16" s="376">
        <f t="shared" si="0"/>
        <v>0</v>
      </c>
      <c r="I16" s="240"/>
    </row>
    <row r="17" spans="1:9">
      <c r="A17" s="236">
        <f t="shared" si="1"/>
        <v>15</v>
      </c>
      <c r="B17" s="244" t="s">
        <v>372</v>
      </c>
      <c r="C17" s="238" t="s">
        <v>373</v>
      </c>
      <c r="D17" s="237"/>
      <c r="E17" s="237" t="s">
        <v>374</v>
      </c>
      <c r="F17" s="238">
        <v>1</v>
      </c>
      <c r="G17" s="243">
        <v>2500</v>
      </c>
      <c r="H17" s="376">
        <f t="shared" si="0"/>
        <v>2500</v>
      </c>
      <c r="I17" s="240"/>
    </row>
    <row r="18" spans="1:9">
      <c r="A18" s="236">
        <f t="shared" si="1"/>
        <v>16</v>
      </c>
      <c r="B18" s="245" t="s">
        <v>375</v>
      </c>
      <c r="C18" s="246" t="s">
        <v>376</v>
      </c>
      <c r="D18" s="246"/>
      <c r="E18" s="245" t="s">
        <v>340</v>
      </c>
      <c r="F18" s="247">
        <v>1</v>
      </c>
      <c r="G18" s="243">
        <v>10000</v>
      </c>
      <c r="H18" s="376">
        <f t="shared" si="0"/>
        <v>10000</v>
      </c>
      <c r="I18" s="240"/>
    </row>
    <row r="19" spans="1:9">
      <c r="A19" s="236">
        <f t="shared" si="1"/>
        <v>17</v>
      </c>
      <c r="B19" s="245" t="s">
        <v>377</v>
      </c>
      <c r="C19" s="246" t="s">
        <v>378</v>
      </c>
      <c r="D19" s="246" t="s">
        <v>379</v>
      </c>
      <c r="E19" s="246" t="s">
        <v>380</v>
      </c>
      <c r="F19" s="246">
        <v>0</v>
      </c>
      <c r="G19" s="243">
        <v>32000</v>
      </c>
      <c r="H19" s="376">
        <f t="shared" si="0"/>
        <v>0</v>
      </c>
      <c r="I19" s="240"/>
    </row>
    <row r="20" spans="1:9">
      <c r="A20" s="236">
        <f t="shared" si="1"/>
        <v>18</v>
      </c>
      <c r="B20" s="245" t="s">
        <v>377</v>
      </c>
      <c r="C20" s="246" t="s">
        <v>381</v>
      </c>
      <c r="D20" s="246" t="s">
        <v>382</v>
      </c>
      <c r="E20" s="246" t="s">
        <v>380</v>
      </c>
      <c r="F20" s="246">
        <v>0</v>
      </c>
      <c r="G20" s="243">
        <v>28000</v>
      </c>
      <c r="H20" s="376">
        <f t="shared" si="0"/>
        <v>0</v>
      </c>
      <c r="I20" s="240"/>
    </row>
    <row r="21" spans="1:9">
      <c r="A21" s="236">
        <f t="shared" si="1"/>
        <v>19</v>
      </c>
      <c r="B21" s="245" t="s">
        <v>377</v>
      </c>
      <c r="C21" s="246" t="s">
        <v>381</v>
      </c>
      <c r="D21" s="246" t="s">
        <v>383</v>
      </c>
      <c r="E21" s="246" t="s">
        <v>380</v>
      </c>
      <c r="F21" s="246">
        <v>0</v>
      </c>
      <c r="G21" s="243">
        <v>32000</v>
      </c>
      <c r="H21" s="376">
        <f t="shared" si="0"/>
        <v>0</v>
      </c>
      <c r="I21" s="240"/>
    </row>
    <row r="22" spans="1:9">
      <c r="A22" s="236">
        <f t="shared" si="1"/>
        <v>20</v>
      </c>
      <c r="B22" s="245" t="s">
        <v>384</v>
      </c>
      <c r="C22" s="246" t="s">
        <v>376</v>
      </c>
      <c r="D22" s="246"/>
      <c r="E22" s="246" t="s">
        <v>380</v>
      </c>
      <c r="F22" s="246">
        <v>0</v>
      </c>
      <c r="G22" s="243">
        <v>50000</v>
      </c>
      <c r="H22" s="376">
        <f t="shared" si="0"/>
        <v>0</v>
      </c>
      <c r="I22" s="240"/>
    </row>
    <row r="23" spans="1:9" ht="15">
      <c r="A23" s="406" t="s">
        <v>385</v>
      </c>
      <c r="B23" s="406"/>
      <c r="C23" s="406"/>
      <c r="D23" s="406"/>
      <c r="E23" s="406"/>
      <c r="F23" s="248"/>
      <c r="G23" s="249"/>
      <c r="H23" s="377">
        <f>SUM(H3:H22)</f>
        <v>59400</v>
      </c>
      <c r="I23" s="240"/>
    </row>
  </sheetData>
  <mergeCells count="2">
    <mergeCell ref="A1:H1"/>
    <mergeCell ref="A23:E23"/>
  </mergeCells>
  <pageMargins left="0.7" right="0.7" top="0.75" bottom="0.75" header="0.3" footer="0.3"/>
  <pageSetup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4AF43-A049-4F57-B1F5-7FA78CCC6DB2}">
  <dimension ref="A1:I27"/>
  <sheetViews>
    <sheetView view="pageBreakPreview" topLeftCell="A12" zoomScale="60" zoomScaleNormal="100" workbookViewId="0">
      <selection activeCell="F4" sqref="F4:F25"/>
    </sheetView>
  </sheetViews>
  <sheetFormatPr defaultRowHeight="15.75"/>
  <cols>
    <col min="1" max="1" width="8" style="286" customWidth="1"/>
    <col min="2" max="2" width="63.140625" style="287" customWidth="1"/>
    <col min="3" max="3" width="21.5703125" style="288" customWidth="1"/>
    <col min="4" max="4" width="6.5703125" style="289" bestFit="1" customWidth="1"/>
    <col min="5" max="5" width="6.28515625" style="286" bestFit="1" customWidth="1"/>
    <col min="6" max="6" width="9.85546875" style="288" bestFit="1" customWidth="1"/>
    <col min="7" max="7" width="14.7109375" style="290" customWidth="1"/>
    <col min="8" max="8" width="17.42578125" style="290" customWidth="1"/>
    <col min="9" max="9" width="9.140625" style="251" customWidth="1"/>
    <col min="10" max="10" width="0.140625" style="251" customWidth="1"/>
    <col min="11" max="159" width="8.85546875" style="251"/>
    <col min="160" max="160" width="8" style="251" customWidth="1"/>
    <col min="161" max="161" width="63.140625" style="251" customWidth="1"/>
    <col min="162" max="162" width="10.7109375" style="251" customWidth="1"/>
    <col min="163" max="163" width="9.28515625" style="251" customWidth="1"/>
    <col min="164" max="164" width="22" style="251" customWidth="1"/>
    <col min="165" max="165" width="14.28515625" style="251" customWidth="1"/>
    <col min="166" max="166" width="8.85546875" style="251"/>
    <col min="167" max="167" width="13.140625" style="251" customWidth="1"/>
    <col min="168" max="415" width="8.85546875" style="251"/>
    <col min="416" max="416" width="8" style="251" customWidth="1"/>
    <col min="417" max="417" width="63.140625" style="251" customWidth="1"/>
    <col min="418" max="418" width="10.7109375" style="251" customWidth="1"/>
    <col min="419" max="419" width="9.28515625" style="251" customWidth="1"/>
    <col min="420" max="420" width="22" style="251" customWidth="1"/>
    <col min="421" max="421" width="14.28515625" style="251" customWidth="1"/>
    <col min="422" max="422" width="8.85546875" style="251"/>
    <col min="423" max="423" width="13.140625" style="251" customWidth="1"/>
    <col min="424" max="671" width="8.85546875" style="251"/>
    <col min="672" max="672" width="8" style="251" customWidth="1"/>
    <col min="673" max="673" width="63.140625" style="251" customWidth="1"/>
    <col min="674" max="674" width="10.7109375" style="251" customWidth="1"/>
    <col min="675" max="675" width="9.28515625" style="251" customWidth="1"/>
    <col min="676" max="676" width="22" style="251" customWidth="1"/>
    <col min="677" max="677" width="14.28515625" style="251" customWidth="1"/>
    <col min="678" max="678" width="8.85546875" style="251"/>
    <col min="679" max="679" width="13.140625" style="251" customWidth="1"/>
    <col min="680" max="927" width="8.85546875" style="251"/>
    <col min="928" max="928" width="8" style="251" customWidth="1"/>
    <col min="929" max="929" width="63.140625" style="251" customWidth="1"/>
    <col min="930" max="930" width="10.7109375" style="251" customWidth="1"/>
    <col min="931" max="931" width="9.28515625" style="251" customWidth="1"/>
    <col min="932" max="932" width="22" style="251" customWidth="1"/>
    <col min="933" max="933" width="14.28515625" style="251" customWidth="1"/>
    <col min="934" max="934" width="8.85546875" style="251"/>
    <col min="935" max="935" width="13.140625" style="251" customWidth="1"/>
    <col min="936" max="1183" width="8.85546875" style="251"/>
    <col min="1184" max="1184" width="8" style="251" customWidth="1"/>
    <col min="1185" max="1185" width="63.140625" style="251" customWidth="1"/>
    <col min="1186" max="1186" width="10.7109375" style="251" customWidth="1"/>
    <col min="1187" max="1187" width="9.28515625" style="251" customWidth="1"/>
    <col min="1188" max="1188" width="22" style="251" customWidth="1"/>
    <col min="1189" max="1189" width="14.28515625" style="251" customWidth="1"/>
    <col min="1190" max="1190" width="8.85546875" style="251"/>
    <col min="1191" max="1191" width="13.140625" style="251" customWidth="1"/>
    <col min="1192" max="1439" width="8.85546875" style="251"/>
    <col min="1440" max="1440" width="8" style="251" customWidth="1"/>
    <col min="1441" max="1441" width="63.140625" style="251" customWidth="1"/>
    <col min="1442" max="1442" width="10.7109375" style="251" customWidth="1"/>
    <col min="1443" max="1443" width="9.28515625" style="251" customWidth="1"/>
    <col min="1444" max="1444" width="22" style="251" customWidth="1"/>
    <col min="1445" max="1445" width="14.28515625" style="251" customWidth="1"/>
    <col min="1446" max="1446" width="8.85546875" style="251"/>
    <col min="1447" max="1447" width="13.140625" style="251" customWidth="1"/>
    <col min="1448" max="1695" width="8.85546875" style="251"/>
    <col min="1696" max="1696" width="8" style="251" customWidth="1"/>
    <col min="1697" max="1697" width="63.140625" style="251" customWidth="1"/>
    <col min="1698" max="1698" width="10.7109375" style="251" customWidth="1"/>
    <col min="1699" max="1699" width="9.28515625" style="251" customWidth="1"/>
    <col min="1700" max="1700" width="22" style="251" customWidth="1"/>
    <col min="1701" max="1701" width="14.28515625" style="251" customWidth="1"/>
    <col min="1702" max="1702" width="8.85546875" style="251"/>
    <col min="1703" max="1703" width="13.140625" style="251" customWidth="1"/>
    <col min="1704" max="1951" width="8.85546875" style="251"/>
    <col min="1952" max="1952" width="8" style="251" customWidth="1"/>
    <col min="1953" max="1953" width="63.140625" style="251" customWidth="1"/>
    <col min="1954" max="1954" width="10.7109375" style="251" customWidth="1"/>
    <col min="1955" max="1955" width="9.28515625" style="251" customWidth="1"/>
    <col min="1956" max="1956" width="22" style="251" customWidth="1"/>
    <col min="1957" max="1957" width="14.28515625" style="251" customWidth="1"/>
    <col min="1958" max="1958" width="8.85546875" style="251"/>
    <col min="1959" max="1959" width="13.140625" style="251" customWidth="1"/>
    <col min="1960" max="2207" width="8.85546875" style="251"/>
    <col min="2208" max="2208" width="8" style="251" customWidth="1"/>
    <col min="2209" max="2209" width="63.140625" style="251" customWidth="1"/>
    <col min="2210" max="2210" width="10.7109375" style="251" customWidth="1"/>
    <col min="2211" max="2211" width="9.28515625" style="251" customWidth="1"/>
    <col min="2212" max="2212" width="22" style="251" customWidth="1"/>
    <col min="2213" max="2213" width="14.28515625" style="251" customWidth="1"/>
    <col min="2214" max="2214" width="8.85546875" style="251"/>
    <col min="2215" max="2215" width="13.140625" style="251" customWidth="1"/>
    <col min="2216" max="2463" width="8.85546875" style="251"/>
    <col min="2464" max="2464" width="8" style="251" customWidth="1"/>
    <col min="2465" max="2465" width="63.140625" style="251" customWidth="1"/>
    <col min="2466" max="2466" width="10.7109375" style="251" customWidth="1"/>
    <col min="2467" max="2467" width="9.28515625" style="251" customWidth="1"/>
    <col min="2468" max="2468" width="22" style="251" customWidth="1"/>
    <col min="2469" max="2469" width="14.28515625" style="251" customWidth="1"/>
    <col min="2470" max="2470" width="8.85546875" style="251"/>
    <col min="2471" max="2471" width="13.140625" style="251" customWidth="1"/>
    <col min="2472" max="2719" width="8.85546875" style="251"/>
    <col min="2720" max="2720" width="8" style="251" customWidth="1"/>
    <col min="2721" max="2721" width="63.140625" style="251" customWidth="1"/>
    <col min="2722" max="2722" width="10.7109375" style="251" customWidth="1"/>
    <col min="2723" max="2723" width="9.28515625" style="251" customWidth="1"/>
    <col min="2724" max="2724" width="22" style="251" customWidth="1"/>
    <col min="2725" max="2725" width="14.28515625" style="251" customWidth="1"/>
    <col min="2726" max="2726" width="8.85546875" style="251"/>
    <col min="2727" max="2727" width="13.140625" style="251" customWidth="1"/>
    <col min="2728" max="2975" width="8.85546875" style="251"/>
    <col min="2976" max="2976" width="8" style="251" customWidth="1"/>
    <col min="2977" max="2977" width="63.140625" style="251" customWidth="1"/>
    <col min="2978" max="2978" width="10.7109375" style="251" customWidth="1"/>
    <col min="2979" max="2979" width="9.28515625" style="251" customWidth="1"/>
    <col min="2980" max="2980" width="22" style="251" customWidth="1"/>
    <col min="2981" max="2981" width="14.28515625" style="251" customWidth="1"/>
    <col min="2982" max="2982" width="8.85546875" style="251"/>
    <col min="2983" max="2983" width="13.140625" style="251" customWidth="1"/>
    <col min="2984" max="3231" width="8.85546875" style="251"/>
    <col min="3232" max="3232" width="8" style="251" customWidth="1"/>
    <col min="3233" max="3233" width="63.140625" style="251" customWidth="1"/>
    <col min="3234" max="3234" width="10.7109375" style="251" customWidth="1"/>
    <col min="3235" max="3235" width="9.28515625" style="251" customWidth="1"/>
    <col min="3236" max="3236" width="22" style="251" customWidth="1"/>
    <col min="3237" max="3237" width="14.28515625" style="251" customWidth="1"/>
    <col min="3238" max="3238" width="8.85546875" style="251"/>
    <col min="3239" max="3239" width="13.140625" style="251" customWidth="1"/>
    <col min="3240" max="3487" width="8.85546875" style="251"/>
    <col min="3488" max="3488" width="8" style="251" customWidth="1"/>
    <col min="3489" max="3489" width="63.140625" style="251" customWidth="1"/>
    <col min="3490" max="3490" width="10.7109375" style="251" customWidth="1"/>
    <col min="3491" max="3491" width="9.28515625" style="251" customWidth="1"/>
    <col min="3492" max="3492" width="22" style="251" customWidth="1"/>
    <col min="3493" max="3493" width="14.28515625" style="251" customWidth="1"/>
    <col min="3494" max="3494" width="8.85546875" style="251"/>
    <col min="3495" max="3495" width="13.140625" style="251" customWidth="1"/>
    <col min="3496" max="3743" width="8.85546875" style="251"/>
    <col min="3744" max="3744" width="8" style="251" customWidth="1"/>
    <col min="3745" max="3745" width="63.140625" style="251" customWidth="1"/>
    <col min="3746" max="3746" width="10.7109375" style="251" customWidth="1"/>
    <col min="3747" max="3747" width="9.28515625" style="251" customWidth="1"/>
    <col min="3748" max="3748" width="22" style="251" customWidth="1"/>
    <col min="3749" max="3749" width="14.28515625" style="251" customWidth="1"/>
    <col min="3750" max="3750" width="8.85546875" style="251"/>
    <col min="3751" max="3751" width="13.140625" style="251" customWidth="1"/>
    <col min="3752" max="3999" width="8.85546875" style="251"/>
    <col min="4000" max="4000" width="8" style="251" customWidth="1"/>
    <col min="4001" max="4001" width="63.140625" style="251" customWidth="1"/>
    <col min="4002" max="4002" width="10.7109375" style="251" customWidth="1"/>
    <col min="4003" max="4003" width="9.28515625" style="251" customWidth="1"/>
    <col min="4004" max="4004" width="22" style="251" customWidth="1"/>
    <col min="4005" max="4005" width="14.28515625" style="251" customWidth="1"/>
    <col min="4006" max="4006" width="8.85546875" style="251"/>
    <col min="4007" max="4007" width="13.140625" style="251" customWidth="1"/>
    <col min="4008" max="4255" width="8.85546875" style="251"/>
    <col min="4256" max="4256" width="8" style="251" customWidth="1"/>
    <col min="4257" max="4257" width="63.140625" style="251" customWidth="1"/>
    <col min="4258" max="4258" width="10.7109375" style="251" customWidth="1"/>
    <col min="4259" max="4259" width="9.28515625" style="251" customWidth="1"/>
    <col min="4260" max="4260" width="22" style="251" customWidth="1"/>
    <col min="4261" max="4261" width="14.28515625" style="251" customWidth="1"/>
    <col min="4262" max="4262" width="8.85546875" style="251"/>
    <col min="4263" max="4263" width="13.140625" style="251" customWidth="1"/>
    <col min="4264" max="4511" width="8.85546875" style="251"/>
    <col min="4512" max="4512" width="8" style="251" customWidth="1"/>
    <col min="4513" max="4513" width="63.140625" style="251" customWidth="1"/>
    <col min="4514" max="4514" width="10.7109375" style="251" customWidth="1"/>
    <col min="4515" max="4515" width="9.28515625" style="251" customWidth="1"/>
    <col min="4516" max="4516" width="22" style="251" customWidth="1"/>
    <col min="4517" max="4517" width="14.28515625" style="251" customWidth="1"/>
    <col min="4518" max="4518" width="8.85546875" style="251"/>
    <col min="4519" max="4519" width="13.140625" style="251" customWidth="1"/>
    <col min="4520" max="4767" width="8.85546875" style="251"/>
    <col min="4768" max="4768" width="8" style="251" customWidth="1"/>
    <col min="4769" max="4769" width="63.140625" style="251" customWidth="1"/>
    <col min="4770" max="4770" width="10.7109375" style="251" customWidth="1"/>
    <col min="4771" max="4771" width="9.28515625" style="251" customWidth="1"/>
    <col min="4772" max="4772" width="22" style="251" customWidth="1"/>
    <col min="4773" max="4773" width="14.28515625" style="251" customWidth="1"/>
    <col min="4774" max="4774" width="8.85546875" style="251"/>
    <col min="4775" max="4775" width="13.140625" style="251" customWidth="1"/>
    <col min="4776" max="5023" width="8.85546875" style="251"/>
    <col min="5024" max="5024" width="8" style="251" customWidth="1"/>
    <col min="5025" max="5025" width="63.140625" style="251" customWidth="1"/>
    <col min="5026" max="5026" width="10.7109375" style="251" customWidth="1"/>
    <col min="5027" max="5027" width="9.28515625" style="251" customWidth="1"/>
    <col min="5028" max="5028" width="22" style="251" customWidth="1"/>
    <col min="5029" max="5029" width="14.28515625" style="251" customWidth="1"/>
    <col min="5030" max="5030" width="8.85546875" style="251"/>
    <col min="5031" max="5031" width="13.140625" style="251" customWidth="1"/>
    <col min="5032" max="5279" width="8.85546875" style="251"/>
    <col min="5280" max="5280" width="8" style="251" customWidth="1"/>
    <col min="5281" max="5281" width="63.140625" style="251" customWidth="1"/>
    <col min="5282" max="5282" width="10.7109375" style="251" customWidth="1"/>
    <col min="5283" max="5283" width="9.28515625" style="251" customWidth="1"/>
    <col min="5284" max="5284" width="22" style="251" customWidth="1"/>
    <col min="5285" max="5285" width="14.28515625" style="251" customWidth="1"/>
    <col min="5286" max="5286" width="8.85546875" style="251"/>
    <col min="5287" max="5287" width="13.140625" style="251" customWidth="1"/>
    <col min="5288" max="5535" width="8.85546875" style="251"/>
    <col min="5536" max="5536" width="8" style="251" customWidth="1"/>
    <col min="5537" max="5537" width="63.140625" style="251" customWidth="1"/>
    <col min="5538" max="5538" width="10.7109375" style="251" customWidth="1"/>
    <col min="5539" max="5539" width="9.28515625" style="251" customWidth="1"/>
    <col min="5540" max="5540" width="22" style="251" customWidth="1"/>
    <col min="5541" max="5541" width="14.28515625" style="251" customWidth="1"/>
    <col min="5542" max="5542" width="8.85546875" style="251"/>
    <col min="5543" max="5543" width="13.140625" style="251" customWidth="1"/>
    <col min="5544" max="5791" width="8.85546875" style="251"/>
    <col min="5792" max="5792" width="8" style="251" customWidth="1"/>
    <col min="5793" max="5793" width="63.140625" style="251" customWidth="1"/>
    <col min="5794" max="5794" width="10.7109375" style="251" customWidth="1"/>
    <col min="5795" max="5795" width="9.28515625" style="251" customWidth="1"/>
    <col min="5796" max="5796" width="22" style="251" customWidth="1"/>
    <col min="5797" max="5797" width="14.28515625" style="251" customWidth="1"/>
    <col min="5798" max="5798" width="8.85546875" style="251"/>
    <col min="5799" max="5799" width="13.140625" style="251" customWidth="1"/>
    <col min="5800" max="6047" width="8.85546875" style="251"/>
    <col min="6048" max="6048" width="8" style="251" customWidth="1"/>
    <col min="6049" max="6049" width="63.140625" style="251" customWidth="1"/>
    <col min="6050" max="6050" width="10.7109375" style="251" customWidth="1"/>
    <col min="6051" max="6051" width="9.28515625" style="251" customWidth="1"/>
    <col min="6052" max="6052" width="22" style="251" customWidth="1"/>
    <col min="6053" max="6053" width="14.28515625" style="251" customWidth="1"/>
    <col min="6054" max="6054" width="8.85546875" style="251"/>
    <col min="6055" max="6055" width="13.140625" style="251" customWidth="1"/>
    <col min="6056" max="6303" width="8.85546875" style="251"/>
    <col min="6304" max="6304" width="8" style="251" customWidth="1"/>
    <col min="6305" max="6305" width="63.140625" style="251" customWidth="1"/>
    <col min="6306" max="6306" width="10.7109375" style="251" customWidth="1"/>
    <col min="6307" max="6307" width="9.28515625" style="251" customWidth="1"/>
    <col min="6308" max="6308" width="22" style="251" customWidth="1"/>
    <col min="6309" max="6309" width="14.28515625" style="251" customWidth="1"/>
    <col min="6310" max="6310" width="8.85546875" style="251"/>
    <col min="6311" max="6311" width="13.140625" style="251" customWidth="1"/>
    <col min="6312" max="6559" width="8.85546875" style="251"/>
    <col min="6560" max="6560" width="8" style="251" customWidth="1"/>
    <col min="6561" max="6561" width="63.140625" style="251" customWidth="1"/>
    <col min="6562" max="6562" width="10.7109375" style="251" customWidth="1"/>
    <col min="6563" max="6563" width="9.28515625" style="251" customWidth="1"/>
    <col min="6564" max="6564" width="22" style="251" customWidth="1"/>
    <col min="6565" max="6565" width="14.28515625" style="251" customWidth="1"/>
    <col min="6566" max="6566" width="8.85546875" style="251"/>
    <col min="6567" max="6567" width="13.140625" style="251" customWidth="1"/>
    <col min="6568" max="6815" width="8.85546875" style="251"/>
    <col min="6816" max="6816" width="8" style="251" customWidth="1"/>
    <col min="6817" max="6817" width="63.140625" style="251" customWidth="1"/>
    <col min="6818" max="6818" width="10.7109375" style="251" customWidth="1"/>
    <col min="6819" max="6819" width="9.28515625" style="251" customWidth="1"/>
    <col min="6820" max="6820" width="22" style="251" customWidth="1"/>
    <col min="6821" max="6821" width="14.28515625" style="251" customWidth="1"/>
    <col min="6822" max="6822" width="8.85546875" style="251"/>
    <col min="6823" max="6823" width="13.140625" style="251" customWidth="1"/>
    <col min="6824" max="7071" width="8.85546875" style="251"/>
    <col min="7072" max="7072" width="8" style="251" customWidth="1"/>
    <col min="7073" max="7073" width="63.140625" style="251" customWidth="1"/>
    <col min="7074" max="7074" width="10.7109375" style="251" customWidth="1"/>
    <col min="7075" max="7075" width="9.28515625" style="251" customWidth="1"/>
    <col min="7076" max="7076" width="22" style="251" customWidth="1"/>
    <col min="7077" max="7077" width="14.28515625" style="251" customWidth="1"/>
    <col min="7078" max="7078" width="8.85546875" style="251"/>
    <col min="7079" max="7079" width="13.140625" style="251" customWidth="1"/>
    <col min="7080" max="7327" width="8.85546875" style="251"/>
    <col min="7328" max="7328" width="8" style="251" customWidth="1"/>
    <col min="7329" max="7329" width="63.140625" style="251" customWidth="1"/>
    <col min="7330" max="7330" width="10.7109375" style="251" customWidth="1"/>
    <col min="7331" max="7331" width="9.28515625" style="251" customWidth="1"/>
    <col min="7332" max="7332" width="22" style="251" customWidth="1"/>
    <col min="7333" max="7333" width="14.28515625" style="251" customWidth="1"/>
    <col min="7334" max="7334" width="8.85546875" style="251"/>
    <col min="7335" max="7335" width="13.140625" style="251" customWidth="1"/>
    <col min="7336" max="7583" width="8.85546875" style="251"/>
    <col min="7584" max="7584" width="8" style="251" customWidth="1"/>
    <col min="7585" max="7585" width="63.140625" style="251" customWidth="1"/>
    <col min="7586" max="7586" width="10.7109375" style="251" customWidth="1"/>
    <col min="7587" max="7587" width="9.28515625" style="251" customWidth="1"/>
    <col min="7588" max="7588" width="22" style="251" customWidth="1"/>
    <col min="7589" max="7589" width="14.28515625" style="251" customWidth="1"/>
    <col min="7590" max="7590" width="8.85546875" style="251"/>
    <col min="7591" max="7591" width="13.140625" style="251" customWidth="1"/>
    <col min="7592" max="7839" width="8.85546875" style="251"/>
    <col min="7840" max="7840" width="8" style="251" customWidth="1"/>
    <col min="7841" max="7841" width="63.140625" style="251" customWidth="1"/>
    <col min="7842" max="7842" width="10.7109375" style="251" customWidth="1"/>
    <col min="7843" max="7843" width="9.28515625" style="251" customWidth="1"/>
    <col min="7844" max="7844" width="22" style="251" customWidth="1"/>
    <col min="7845" max="7845" width="14.28515625" style="251" customWidth="1"/>
    <col min="7846" max="7846" width="8.85546875" style="251"/>
    <col min="7847" max="7847" width="13.140625" style="251" customWidth="1"/>
    <col min="7848" max="8095" width="8.85546875" style="251"/>
    <col min="8096" max="8096" width="8" style="251" customWidth="1"/>
    <col min="8097" max="8097" width="63.140625" style="251" customWidth="1"/>
    <col min="8098" max="8098" width="10.7109375" style="251" customWidth="1"/>
    <col min="8099" max="8099" width="9.28515625" style="251" customWidth="1"/>
    <col min="8100" max="8100" width="22" style="251" customWidth="1"/>
    <col min="8101" max="8101" width="14.28515625" style="251" customWidth="1"/>
    <col min="8102" max="8102" width="8.85546875" style="251"/>
    <col min="8103" max="8103" width="13.140625" style="251" customWidth="1"/>
    <col min="8104" max="8351" width="8.85546875" style="251"/>
    <col min="8352" max="8352" width="8" style="251" customWidth="1"/>
    <col min="8353" max="8353" width="63.140625" style="251" customWidth="1"/>
    <col min="8354" max="8354" width="10.7109375" style="251" customWidth="1"/>
    <col min="8355" max="8355" width="9.28515625" style="251" customWidth="1"/>
    <col min="8356" max="8356" width="22" style="251" customWidth="1"/>
    <col min="8357" max="8357" width="14.28515625" style="251" customWidth="1"/>
    <col min="8358" max="8358" width="8.85546875" style="251"/>
    <col min="8359" max="8359" width="13.140625" style="251" customWidth="1"/>
    <col min="8360" max="8607" width="8.85546875" style="251"/>
    <col min="8608" max="8608" width="8" style="251" customWidth="1"/>
    <col min="8609" max="8609" width="63.140625" style="251" customWidth="1"/>
    <col min="8610" max="8610" width="10.7109375" style="251" customWidth="1"/>
    <col min="8611" max="8611" width="9.28515625" style="251" customWidth="1"/>
    <col min="8612" max="8612" width="22" style="251" customWidth="1"/>
    <col min="8613" max="8613" width="14.28515625" style="251" customWidth="1"/>
    <col min="8614" max="8614" width="8.85546875" style="251"/>
    <col min="8615" max="8615" width="13.140625" style="251" customWidth="1"/>
    <col min="8616" max="8863" width="8.85546875" style="251"/>
    <col min="8864" max="8864" width="8" style="251" customWidth="1"/>
    <col min="8865" max="8865" width="63.140625" style="251" customWidth="1"/>
    <col min="8866" max="8866" width="10.7109375" style="251" customWidth="1"/>
    <col min="8867" max="8867" width="9.28515625" style="251" customWidth="1"/>
    <col min="8868" max="8868" width="22" style="251" customWidth="1"/>
    <col min="8869" max="8869" width="14.28515625" style="251" customWidth="1"/>
    <col min="8870" max="8870" width="8.85546875" style="251"/>
    <col min="8871" max="8871" width="13.140625" style="251" customWidth="1"/>
    <col min="8872" max="9119" width="8.85546875" style="251"/>
    <col min="9120" max="9120" width="8" style="251" customWidth="1"/>
    <col min="9121" max="9121" width="63.140625" style="251" customWidth="1"/>
    <col min="9122" max="9122" width="10.7109375" style="251" customWidth="1"/>
    <col min="9123" max="9123" width="9.28515625" style="251" customWidth="1"/>
    <col min="9124" max="9124" width="22" style="251" customWidth="1"/>
    <col min="9125" max="9125" width="14.28515625" style="251" customWidth="1"/>
    <col min="9126" max="9126" width="8.85546875" style="251"/>
    <col min="9127" max="9127" width="13.140625" style="251" customWidth="1"/>
    <col min="9128" max="9375" width="8.85546875" style="251"/>
    <col min="9376" max="9376" width="8" style="251" customWidth="1"/>
    <col min="9377" max="9377" width="63.140625" style="251" customWidth="1"/>
    <col min="9378" max="9378" width="10.7109375" style="251" customWidth="1"/>
    <col min="9379" max="9379" width="9.28515625" style="251" customWidth="1"/>
    <col min="9380" max="9380" width="22" style="251" customWidth="1"/>
    <col min="9381" max="9381" width="14.28515625" style="251" customWidth="1"/>
    <col min="9382" max="9382" width="8.85546875" style="251"/>
    <col min="9383" max="9383" width="13.140625" style="251" customWidth="1"/>
    <col min="9384" max="9631" width="8.85546875" style="251"/>
    <col min="9632" max="9632" width="8" style="251" customWidth="1"/>
    <col min="9633" max="9633" width="63.140625" style="251" customWidth="1"/>
    <col min="9634" max="9634" width="10.7109375" style="251" customWidth="1"/>
    <col min="9635" max="9635" width="9.28515625" style="251" customWidth="1"/>
    <col min="9636" max="9636" width="22" style="251" customWidth="1"/>
    <col min="9637" max="9637" width="14.28515625" style="251" customWidth="1"/>
    <col min="9638" max="9638" width="8.85546875" style="251"/>
    <col min="9639" max="9639" width="13.140625" style="251" customWidth="1"/>
    <col min="9640" max="9887" width="8.85546875" style="251"/>
    <col min="9888" max="9888" width="8" style="251" customWidth="1"/>
    <col min="9889" max="9889" width="63.140625" style="251" customWidth="1"/>
    <col min="9890" max="9890" width="10.7109375" style="251" customWidth="1"/>
    <col min="9891" max="9891" width="9.28515625" style="251" customWidth="1"/>
    <col min="9892" max="9892" width="22" style="251" customWidth="1"/>
    <col min="9893" max="9893" width="14.28515625" style="251" customWidth="1"/>
    <col min="9894" max="9894" width="8.85546875" style="251"/>
    <col min="9895" max="9895" width="13.140625" style="251" customWidth="1"/>
    <col min="9896" max="10143" width="8.85546875" style="251"/>
    <col min="10144" max="10144" width="8" style="251" customWidth="1"/>
    <col min="10145" max="10145" width="63.140625" style="251" customWidth="1"/>
    <col min="10146" max="10146" width="10.7109375" style="251" customWidth="1"/>
    <col min="10147" max="10147" width="9.28515625" style="251" customWidth="1"/>
    <col min="10148" max="10148" width="22" style="251" customWidth="1"/>
    <col min="10149" max="10149" width="14.28515625" style="251" customWidth="1"/>
    <col min="10150" max="10150" width="8.85546875" style="251"/>
    <col min="10151" max="10151" width="13.140625" style="251" customWidth="1"/>
    <col min="10152" max="10399" width="8.85546875" style="251"/>
    <col min="10400" max="10400" width="8" style="251" customWidth="1"/>
    <col min="10401" max="10401" width="63.140625" style="251" customWidth="1"/>
    <col min="10402" max="10402" width="10.7109375" style="251" customWidth="1"/>
    <col min="10403" max="10403" width="9.28515625" style="251" customWidth="1"/>
    <col min="10404" max="10404" width="22" style="251" customWidth="1"/>
    <col min="10405" max="10405" width="14.28515625" style="251" customWidth="1"/>
    <col min="10406" max="10406" width="8.85546875" style="251"/>
    <col min="10407" max="10407" width="13.140625" style="251" customWidth="1"/>
    <col min="10408" max="10655" width="8.85546875" style="251"/>
    <col min="10656" max="10656" width="8" style="251" customWidth="1"/>
    <col min="10657" max="10657" width="63.140625" style="251" customWidth="1"/>
    <col min="10658" max="10658" width="10.7109375" style="251" customWidth="1"/>
    <col min="10659" max="10659" width="9.28515625" style="251" customWidth="1"/>
    <col min="10660" max="10660" width="22" style="251" customWidth="1"/>
    <col min="10661" max="10661" width="14.28515625" style="251" customWidth="1"/>
    <col min="10662" max="10662" width="8.85546875" style="251"/>
    <col min="10663" max="10663" width="13.140625" style="251" customWidth="1"/>
    <col min="10664" max="10911" width="8.85546875" style="251"/>
    <col min="10912" max="10912" width="8" style="251" customWidth="1"/>
    <col min="10913" max="10913" width="63.140625" style="251" customWidth="1"/>
    <col min="10914" max="10914" width="10.7109375" style="251" customWidth="1"/>
    <col min="10915" max="10915" width="9.28515625" style="251" customWidth="1"/>
    <col min="10916" max="10916" width="22" style="251" customWidth="1"/>
    <col min="10917" max="10917" width="14.28515625" style="251" customWidth="1"/>
    <col min="10918" max="10918" width="8.85546875" style="251"/>
    <col min="10919" max="10919" width="13.140625" style="251" customWidth="1"/>
    <col min="10920" max="11167" width="8.85546875" style="251"/>
    <col min="11168" max="11168" width="8" style="251" customWidth="1"/>
    <col min="11169" max="11169" width="63.140625" style="251" customWidth="1"/>
    <col min="11170" max="11170" width="10.7109375" style="251" customWidth="1"/>
    <col min="11171" max="11171" width="9.28515625" style="251" customWidth="1"/>
    <col min="11172" max="11172" width="22" style="251" customWidth="1"/>
    <col min="11173" max="11173" width="14.28515625" style="251" customWidth="1"/>
    <col min="11174" max="11174" width="8.85546875" style="251"/>
    <col min="11175" max="11175" width="13.140625" style="251" customWidth="1"/>
    <col min="11176" max="11423" width="8.85546875" style="251"/>
    <col min="11424" max="11424" width="8" style="251" customWidth="1"/>
    <col min="11425" max="11425" width="63.140625" style="251" customWidth="1"/>
    <col min="11426" max="11426" width="10.7109375" style="251" customWidth="1"/>
    <col min="11427" max="11427" width="9.28515625" style="251" customWidth="1"/>
    <col min="11428" max="11428" width="22" style="251" customWidth="1"/>
    <col min="11429" max="11429" width="14.28515625" style="251" customWidth="1"/>
    <col min="11430" max="11430" width="8.85546875" style="251"/>
    <col min="11431" max="11431" width="13.140625" style="251" customWidth="1"/>
    <col min="11432" max="11679" width="8.85546875" style="251"/>
    <col min="11680" max="11680" width="8" style="251" customWidth="1"/>
    <col min="11681" max="11681" width="63.140625" style="251" customWidth="1"/>
    <col min="11682" max="11682" width="10.7109375" style="251" customWidth="1"/>
    <col min="11683" max="11683" width="9.28515625" style="251" customWidth="1"/>
    <col min="11684" max="11684" width="22" style="251" customWidth="1"/>
    <col min="11685" max="11685" width="14.28515625" style="251" customWidth="1"/>
    <col min="11686" max="11686" width="8.85546875" style="251"/>
    <col min="11687" max="11687" width="13.140625" style="251" customWidth="1"/>
    <col min="11688" max="11935" width="8.85546875" style="251"/>
    <col min="11936" max="11936" width="8" style="251" customWidth="1"/>
    <col min="11937" max="11937" width="63.140625" style="251" customWidth="1"/>
    <col min="11938" max="11938" width="10.7109375" style="251" customWidth="1"/>
    <col min="11939" max="11939" width="9.28515625" style="251" customWidth="1"/>
    <col min="11940" max="11940" width="22" style="251" customWidth="1"/>
    <col min="11941" max="11941" width="14.28515625" style="251" customWidth="1"/>
    <col min="11942" max="11942" width="8.85546875" style="251"/>
    <col min="11943" max="11943" width="13.140625" style="251" customWidth="1"/>
    <col min="11944" max="12191" width="8.85546875" style="251"/>
    <col min="12192" max="12192" width="8" style="251" customWidth="1"/>
    <col min="12193" max="12193" width="63.140625" style="251" customWidth="1"/>
    <col min="12194" max="12194" width="10.7109375" style="251" customWidth="1"/>
    <col min="12195" max="12195" width="9.28515625" style="251" customWidth="1"/>
    <col min="12196" max="12196" width="22" style="251" customWidth="1"/>
    <col min="12197" max="12197" width="14.28515625" style="251" customWidth="1"/>
    <col min="12198" max="12198" width="8.85546875" style="251"/>
    <col min="12199" max="12199" width="13.140625" style="251" customWidth="1"/>
    <col min="12200" max="12447" width="8.85546875" style="251"/>
    <col min="12448" max="12448" width="8" style="251" customWidth="1"/>
    <col min="12449" max="12449" width="63.140625" style="251" customWidth="1"/>
    <col min="12450" max="12450" width="10.7109375" style="251" customWidth="1"/>
    <col min="12451" max="12451" width="9.28515625" style="251" customWidth="1"/>
    <col min="12452" max="12452" width="22" style="251" customWidth="1"/>
    <col min="12453" max="12453" width="14.28515625" style="251" customWidth="1"/>
    <col min="12454" max="12454" width="8.85546875" style="251"/>
    <col min="12455" max="12455" width="13.140625" style="251" customWidth="1"/>
    <col min="12456" max="12703" width="8.85546875" style="251"/>
    <col min="12704" max="12704" width="8" style="251" customWidth="1"/>
    <col min="12705" max="12705" width="63.140625" style="251" customWidth="1"/>
    <col min="12706" max="12706" width="10.7109375" style="251" customWidth="1"/>
    <col min="12707" max="12707" width="9.28515625" style="251" customWidth="1"/>
    <col min="12708" max="12708" width="22" style="251" customWidth="1"/>
    <col min="12709" max="12709" width="14.28515625" style="251" customWidth="1"/>
    <col min="12710" max="12710" width="8.85546875" style="251"/>
    <col min="12711" max="12711" width="13.140625" style="251" customWidth="1"/>
    <col min="12712" max="12959" width="8.85546875" style="251"/>
    <col min="12960" max="12960" width="8" style="251" customWidth="1"/>
    <col min="12961" max="12961" width="63.140625" style="251" customWidth="1"/>
    <col min="12962" max="12962" width="10.7109375" style="251" customWidth="1"/>
    <col min="12963" max="12963" width="9.28515625" style="251" customWidth="1"/>
    <col min="12964" max="12964" width="22" style="251" customWidth="1"/>
    <col min="12965" max="12965" width="14.28515625" style="251" customWidth="1"/>
    <col min="12966" max="12966" width="8.85546875" style="251"/>
    <col min="12967" max="12967" width="13.140625" style="251" customWidth="1"/>
    <col min="12968" max="13215" width="8.85546875" style="251"/>
    <col min="13216" max="13216" width="8" style="251" customWidth="1"/>
    <col min="13217" max="13217" width="63.140625" style="251" customWidth="1"/>
    <col min="13218" max="13218" width="10.7109375" style="251" customWidth="1"/>
    <col min="13219" max="13219" width="9.28515625" style="251" customWidth="1"/>
    <col min="13220" max="13220" width="22" style="251" customWidth="1"/>
    <col min="13221" max="13221" width="14.28515625" style="251" customWidth="1"/>
    <col min="13222" max="13222" width="8.85546875" style="251"/>
    <col min="13223" max="13223" width="13.140625" style="251" customWidth="1"/>
    <col min="13224" max="13471" width="8.85546875" style="251"/>
    <col min="13472" max="13472" width="8" style="251" customWidth="1"/>
    <col min="13473" max="13473" width="63.140625" style="251" customWidth="1"/>
    <col min="13474" max="13474" width="10.7109375" style="251" customWidth="1"/>
    <col min="13475" max="13475" width="9.28515625" style="251" customWidth="1"/>
    <col min="13476" max="13476" width="22" style="251" customWidth="1"/>
    <col min="13477" max="13477" width="14.28515625" style="251" customWidth="1"/>
    <col min="13478" max="13478" width="8.85546875" style="251"/>
    <col min="13479" max="13479" width="13.140625" style="251" customWidth="1"/>
    <col min="13480" max="13727" width="8.85546875" style="251"/>
    <col min="13728" max="13728" width="8" style="251" customWidth="1"/>
    <col min="13729" max="13729" width="63.140625" style="251" customWidth="1"/>
    <col min="13730" max="13730" width="10.7109375" style="251" customWidth="1"/>
    <col min="13731" max="13731" width="9.28515625" style="251" customWidth="1"/>
    <col min="13732" max="13732" width="22" style="251" customWidth="1"/>
    <col min="13733" max="13733" width="14.28515625" style="251" customWidth="1"/>
    <col min="13734" max="13734" width="8.85546875" style="251"/>
    <col min="13735" max="13735" width="13.140625" style="251" customWidth="1"/>
    <col min="13736" max="13983" width="8.85546875" style="251"/>
    <col min="13984" max="13984" width="8" style="251" customWidth="1"/>
    <col min="13985" max="13985" width="63.140625" style="251" customWidth="1"/>
    <col min="13986" max="13986" width="10.7109375" style="251" customWidth="1"/>
    <col min="13987" max="13987" width="9.28515625" style="251" customWidth="1"/>
    <col min="13988" max="13988" width="22" style="251" customWidth="1"/>
    <col min="13989" max="13989" width="14.28515625" style="251" customWidth="1"/>
    <col min="13990" max="13990" width="8.85546875" style="251"/>
    <col min="13991" max="13991" width="13.140625" style="251" customWidth="1"/>
    <col min="13992" max="14239" width="8.85546875" style="251"/>
    <col min="14240" max="14240" width="8" style="251" customWidth="1"/>
    <col min="14241" max="14241" width="63.140625" style="251" customWidth="1"/>
    <col min="14242" max="14242" width="10.7109375" style="251" customWidth="1"/>
    <col min="14243" max="14243" width="9.28515625" style="251" customWidth="1"/>
    <col min="14244" max="14244" width="22" style="251" customWidth="1"/>
    <col min="14245" max="14245" width="14.28515625" style="251" customWidth="1"/>
    <col min="14246" max="14246" width="8.85546875" style="251"/>
    <col min="14247" max="14247" width="13.140625" style="251" customWidth="1"/>
    <col min="14248" max="14495" width="8.85546875" style="251"/>
    <col min="14496" max="14496" width="8" style="251" customWidth="1"/>
    <col min="14497" max="14497" width="63.140625" style="251" customWidth="1"/>
    <col min="14498" max="14498" width="10.7109375" style="251" customWidth="1"/>
    <col min="14499" max="14499" width="9.28515625" style="251" customWidth="1"/>
    <col min="14500" max="14500" width="22" style="251" customWidth="1"/>
    <col min="14501" max="14501" width="14.28515625" style="251" customWidth="1"/>
    <col min="14502" max="14502" width="8.85546875" style="251"/>
    <col min="14503" max="14503" width="13.140625" style="251" customWidth="1"/>
    <col min="14504" max="14751" width="8.85546875" style="251"/>
    <col min="14752" max="14752" width="8" style="251" customWidth="1"/>
    <col min="14753" max="14753" width="63.140625" style="251" customWidth="1"/>
    <col min="14754" max="14754" width="10.7109375" style="251" customWidth="1"/>
    <col min="14755" max="14755" width="9.28515625" style="251" customWidth="1"/>
    <col min="14756" max="14756" width="22" style="251" customWidth="1"/>
    <col min="14757" max="14757" width="14.28515625" style="251" customWidth="1"/>
    <col min="14758" max="14758" width="8.85546875" style="251"/>
    <col min="14759" max="14759" width="13.140625" style="251" customWidth="1"/>
    <col min="14760" max="15007" width="8.85546875" style="251"/>
    <col min="15008" max="15008" width="8" style="251" customWidth="1"/>
    <col min="15009" max="15009" width="63.140625" style="251" customWidth="1"/>
    <col min="15010" max="15010" width="10.7109375" style="251" customWidth="1"/>
    <col min="15011" max="15011" width="9.28515625" style="251" customWidth="1"/>
    <col min="15012" max="15012" width="22" style="251" customWidth="1"/>
    <col min="15013" max="15013" width="14.28515625" style="251" customWidth="1"/>
    <col min="15014" max="15014" width="8.85546875" style="251"/>
    <col min="15015" max="15015" width="13.140625" style="251" customWidth="1"/>
    <col min="15016" max="15263" width="8.85546875" style="251"/>
    <col min="15264" max="15264" width="8" style="251" customWidth="1"/>
    <col min="15265" max="15265" width="63.140625" style="251" customWidth="1"/>
    <col min="15266" max="15266" width="10.7109375" style="251" customWidth="1"/>
    <col min="15267" max="15267" width="9.28515625" style="251" customWidth="1"/>
    <col min="15268" max="15268" width="22" style="251" customWidth="1"/>
    <col min="15269" max="15269" width="14.28515625" style="251" customWidth="1"/>
    <col min="15270" max="15270" width="8.85546875" style="251"/>
    <col min="15271" max="15271" width="13.140625" style="251" customWidth="1"/>
    <col min="15272" max="15519" width="8.85546875" style="251"/>
    <col min="15520" max="15520" width="8" style="251" customWidth="1"/>
    <col min="15521" max="15521" width="63.140625" style="251" customWidth="1"/>
    <col min="15522" max="15522" width="10.7109375" style="251" customWidth="1"/>
    <col min="15523" max="15523" width="9.28515625" style="251" customWidth="1"/>
    <col min="15524" max="15524" width="22" style="251" customWidth="1"/>
    <col min="15525" max="15525" width="14.28515625" style="251" customWidth="1"/>
    <col min="15526" max="15526" width="8.85546875" style="251"/>
    <col min="15527" max="15527" width="13.140625" style="251" customWidth="1"/>
    <col min="15528" max="15775" width="8.85546875" style="251"/>
    <col min="15776" max="15776" width="8" style="251" customWidth="1"/>
    <col min="15777" max="15777" width="63.140625" style="251" customWidth="1"/>
    <col min="15778" max="15778" width="10.7109375" style="251" customWidth="1"/>
    <col min="15779" max="15779" width="9.28515625" style="251" customWidth="1"/>
    <col min="15780" max="15780" width="22" style="251" customWidth="1"/>
    <col min="15781" max="15781" width="14.28515625" style="251" customWidth="1"/>
    <col min="15782" max="15782" width="8.85546875" style="251"/>
    <col min="15783" max="15783" width="13.140625" style="251" customWidth="1"/>
    <col min="15784" max="16031" width="8.85546875" style="251"/>
    <col min="16032" max="16032" width="8" style="251" customWidth="1"/>
    <col min="16033" max="16033" width="63.140625" style="251" customWidth="1"/>
    <col min="16034" max="16034" width="10.7109375" style="251" customWidth="1"/>
    <col min="16035" max="16035" width="9.28515625" style="251" customWidth="1"/>
    <col min="16036" max="16036" width="22" style="251" customWidth="1"/>
    <col min="16037" max="16037" width="14.28515625" style="251" customWidth="1"/>
    <col min="16038" max="16038" width="8.85546875" style="251"/>
    <col min="16039" max="16039" width="13.140625" style="251" customWidth="1"/>
    <col min="16040" max="16384" width="8.85546875" style="251"/>
  </cols>
  <sheetData>
    <row r="1" spans="1:9" ht="20.25">
      <c r="A1" s="407" t="s">
        <v>386</v>
      </c>
      <c r="B1" s="408"/>
      <c r="C1" s="408"/>
      <c r="D1" s="408"/>
      <c r="E1" s="408"/>
      <c r="F1" s="408"/>
      <c r="G1" s="408"/>
      <c r="H1" s="409"/>
      <c r="I1" s="250"/>
    </row>
    <row r="2" spans="1:9" s="258" customFormat="1">
      <c r="A2" s="252" t="s">
        <v>387</v>
      </c>
      <c r="B2" s="253" t="s">
        <v>1</v>
      </c>
      <c r="C2" s="254" t="s">
        <v>388</v>
      </c>
      <c r="D2" s="255" t="s">
        <v>3</v>
      </c>
      <c r="E2" s="253" t="s">
        <v>53</v>
      </c>
      <c r="F2" s="254" t="s">
        <v>54</v>
      </c>
      <c r="G2" s="256" t="s">
        <v>60</v>
      </c>
      <c r="H2" s="257" t="s">
        <v>389</v>
      </c>
    </row>
    <row r="3" spans="1:9">
      <c r="A3" s="259">
        <v>1</v>
      </c>
      <c r="B3" s="260" t="s">
        <v>390</v>
      </c>
      <c r="C3" s="261"/>
      <c r="D3" s="262"/>
      <c r="E3" s="262"/>
      <c r="F3" s="261"/>
      <c r="G3" s="263"/>
      <c r="H3" s="264"/>
    </row>
    <row r="4" spans="1:9" ht="76.5">
      <c r="A4" s="259"/>
      <c r="B4" s="265" t="s">
        <v>391</v>
      </c>
      <c r="C4" s="261"/>
      <c r="D4" s="266" t="s">
        <v>392</v>
      </c>
      <c r="E4" s="266">
        <v>1</v>
      </c>
      <c r="F4" s="267">
        <v>450</v>
      </c>
      <c r="G4" s="268">
        <f>E4*F4</f>
        <v>450</v>
      </c>
      <c r="H4" s="269">
        <f>F4*E4</f>
        <v>450</v>
      </c>
    </row>
    <row r="5" spans="1:9">
      <c r="A5" s="259">
        <f>A3+1</f>
        <v>2</v>
      </c>
      <c r="B5" s="260" t="s">
        <v>393</v>
      </c>
      <c r="C5" s="261"/>
      <c r="D5" s="266"/>
      <c r="E5" s="266"/>
      <c r="F5" s="267"/>
      <c r="G5" s="263"/>
      <c r="H5" s="264"/>
    </row>
    <row r="6" spans="1:9" ht="89.25">
      <c r="A6" s="259"/>
      <c r="B6" s="265" t="s">
        <v>394</v>
      </c>
      <c r="C6" s="261"/>
      <c r="D6" s="266" t="s">
        <v>392</v>
      </c>
      <c r="E6" s="266">
        <v>0</v>
      </c>
      <c r="F6" s="267">
        <v>4000</v>
      </c>
      <c r="G6" s="268">
        <f>E6*F6</f>
        <v>0</v>
      </c>
      <c r="H6" s="269" t="s">
        <v>395</v>
      </c>
    </row>
    <row r="7" spans="1:9" ht="25.5">
      <c r="A7" s="259">
        <f>A5+1</f>
        <v>3</v>
      </c>
      <c r="B7" s="260" t="s">
        <v>396</v>
      </c>
      <c r="C7" s="261"/>
      <c r="D7" s="266" t="s">
        <v>392</v>
      </c>
      <c r="E7" s="266">
        <v>0</v>
      </c>
      <c r="F7" s="267"/>
      <c r="G7" s="268">
        <f>E7*F7</f>
        <v>0</v>
      </c>
      <c r="H7" s="269" t="s">
        <v>397</v>
      </c>
    </row>
    <row r="8" spans="1:9">
      <c r="A8" s="259">
        <f>A7+1</f>
        <v>4</v>
      </c>
      <c r="B8" s="260" t="s">
        <v>398</v>
      </c>
      <c r="C8" s="261"/>
      <c r="D8" s="266"/>
      <c r="E8" s="266"/>
      <c r="F8" s="267"/>
      <c r="G8" s="263"/>
      <c r="H8" s="264"/>
    </row>
    <row r="9" spans="1:9" ht="63.75">
      <c r="A9" s="259"/>
      <c r="B9" s="265" t="s">
        <v>399</v>
      </c>
      <c r="C9" s="261"/>
      <c r="D9" s="266" t="s">
        <v>392</v>
      </c>
      <c r="E9" s="266">
        <v>1</v>
      </c>
      <c r="F9" s="267">
        <v>5600</v>
      </c>
      <c r="G9" s="268">
        <f>E9*F9</f>
        <v>5600</v>
      </c>
      <c r="H9" s="269" t="s">
        <v>400</v>
      </c>
    </row>
    <row r="10" spans="1:9">
      <c r="A10" s="259">
        <f>A8+1</f>
        <v>5</v>
      </c>
      <c r="B10" s="260" t="s">
        <v>401</v>
      </c>
      <c r="C10" s="261"/>
      <c r="D10" s="266"/>
      <c r="E10" s="266"/>
      <c r="F10" s="267"/>
      <c r="G10" s="263"/>
      <c r="H10" s="264"/>
    </row>
    <row r="11" spans="1:9" ht="76.5">
      <c r="A11" s="259"/>
      <c r="B11" s="265" t="s">
        <v>402</v>
      </c>
      <c r="C11" s="261"/>
      <c r="D11" s="266" t="s">
        <v>392</v>
      </c>
      <c r="E11" s="266">
        <v>1</v>
      </c>
      <c r="F11" s="267">
        <v>6500</v>
      </c>
      <c r="G11" s="268">
        <f>E11*F11</f>
        <v>6500</v>
      </c>
      <c r="H11" s="269">
        <f>F11*E11</f>
        <v>6500</v>
      </c>
    </row>
    <row r="12" spans="1:9">
      <c r="A12" s="259">
        <f>A10+1</f>
        <v>6</v>
      </c>
      <c r="B12" s="260" t="s">
        <v>403</v>
      </c>
      <c r="C12" s="261"/>
      <c r="D12" s="266"/>
      <c r="E12" s="266"/>
      <c r="F12" s="267"/>
      <c r="G12" s="263"/>
      <c r="H12" s="264"/>
    </row>
    <row r="13" spans="1:9" ht="76.5">
      <c r="A13" s="259"/>
      <c r="B13" s="265" t="s">
        <v>404</v>
      </c>
      <c r="C13" s="261"/>
      <c r="D13" s="266" t="s">
        <v>405</v>
      </c>
      <c r="E13" s="266">
        <v>2</v>
      </c>
      <c r="F13" s="267">
        <v>4100</v>
      </c>
      <c r="G13" s="268">
        <f>E13*F13</f>
        <v>8200</v>
      </c>
      <c r="H13" s="269">
        <f>F13*E13</f>
        <v>8200</v>
      </c>
    </row>
    <row r="14" spans="1:9">
      <c r="A14" s="259">
        <v>7</v>
      </c>
      <c r="B14" s="260" t="s">
        <v>406</v>
      </c>
      <c r="C14" s="261"/>
      <c r="D14" s="266"/>
      <c r="E14" s="266"/>
      <c r="F14" s="267"/>
      <c r="G14" s="263"/>
      <c r="H14" s="264"/>
    </row>
    <row r="15" spans="1:9" ht="76.5">
      <c r="A15" s="259"/>
      <c r="B15" s="265" t="s">
        <v>407</v>
      </c>
      <c r="C15" s="261"/>
      <c r="D15" s="266" t="s">
        <v>405</v>
      </c>
      <c r="E15" s="266">
        <v>0</v>
      </c>
      <c r="F15" s="267">
        <v>4100</v>
      </c>
      <c r="G15" s="268">
        <f t="shared" ref="G15" si="0">E15*F15</f>
        <v>0</v>
      </c>
      <c r="H15" s="269">
        <f>F15*E15</f>
        <v>0</v>
      </c>
    </row>
    <row r="16" spans="1:9">
      <c r="A16" s="259">
        <v>8</v>
      </c>
      <c r="B16" s="260" t="s">
        <v>408</v>
      </c>
      <c r="C16" s="261"/>
      <c r="D16" s="266"/>
      <c r="E16" s="266"/>
      <c r="F16" s="267"/>
      <c r="G16" s="263"/>
      <c r="H16" s="264"/>
    </row>
    <row r="17" spans="1:8" ht="76.5">
      <c r="A17" s="259"/>
      <c r="B17" s="265" t="s">
        <v>407</v>
      </c>
      <c r="C17" s="261"/>
      <c r="D17" s="266" t="s">
        <v>405</v>
      </c>
      <c r="E17" s="266">
        <v>2</v>
      </c>
      <c r="F17" s="267">
        <v>4100</v>
      </c>
      <c r="G17" s="268">
        <f>E17*F17</f>
        <v>8200</v>
      </c>
      <c r="H17" s="269">
        <f>F17*E17</f>
        <v>8200</v>
      </c>
    </row>
    <row r="18" spans="1:8">
      <c r="A18" s="259">
        <v>9</v>
      </c>
      <c r="B18" s="260" t="s">
        <v>409</v>
      </c>
      <c r="C18" s="261"/>
      <c r="D18" s="266"/>
      <c r="E18" s="266"/>
      <c r="F18" s="267"/>
      <c r="G18" s="263"/>
      <c r="H18" s="264"/>
    </row>
    <row r="19" spans="1:8" ht="25.5">
      <c r="A19" s="259"/>
      <c r="B19" s="265" t="s">
        <v>410</v>
      </c>
      <c r="C19" s="261"/>
      <c r="D19" s="266" t="s">
        <v>405</v>
      </c>
      <c r="E19" s="266">
        <v>0</v>
      </c>
      <c r="F19" s="267"/>
      <c r="G19" s="268">
        <f>E19*F19</f>
        <v>0</v>
      </c>
      <c r="H19" s="269">
        <f>F19*E19</f>
        <v>0</v>
      </c>
    </row>
    <row r="20" spans="1:8" ht="38.25">
      <c r="A20" s="270">
        <v>10</v>
      </c>
      <c r="B20" s="271" t="s">
        <v>411</v>
      </c>
      <c r="C20" s="272"/>
      <c r="D20" s="266" t="s">
        <v>405</v>
      </c>
      <c r="E20" s="273">
        <v>1</v>
      </c>
      <c r="F20" s="274">
        <v>5000</v>
      </c>
      <c r="G20" s="268">
        <f t="shared" ref="G20:G25" si="1">E20*F20</f>
        <v>5000</v>
      </c>
      <c r="H20" s="269">
        <f>F20*E20</f>
        <v>5000</v>
      </c>
    </row>
    <row r="21" spans="1:8" ht="38.25">
      <c r="A21" s="270">
        <v>11</v>
      </c>
      <c r="B21" s="271" t="s">
        <v>412</v>
      </c>
      <c r="C21" s="272"/>
      <c r="D21" s="266" t="s">
        <v>405</v>
      </c>
      <c r="E21" s="273">
        <v>1</v>
      </c>
      <c r="F21" s="275">
        <v>6800</v>
      </c>
      <c r="G21" s="268">
        <f t="shared" si="1"/>
        <v>6800</v>
      </c>
      <c r="H21" s="269">
        <f>F21*E21</f>
        <v>6800</v>
      </c>
    </row>
    <row r="22" spans="1:8" ht="38.25">
      <c r="A22" s="270">
        <v>12</v>
      </c>
      <c r="B22" s="271" t="s">
        <v>413</v>
      </c>
      <c r="C22" s="272"/>
      <c r="D22" s="266" t="s">
        <v>405</v>
      </c>
      <c r="E22" s="273">
        <v>1</v>
      </c>
      <c r="F22" s="276">
        <v>9000</v>
      </c>
      <c r="G22" s="268">
        <f t="shared" si="1"/>
        <v>9000</v>
      </c>
      <c r="H22" s="269">
        <f>F22*E22</f>
        <v>9000</v>
      </c>
    </row>
    <row r="23" spans="1:8" ht="38.25">
      <c r="A23" s="270">
        <f>A22+1</f>
        <v>13</v>
      </c>
      <c r="B23" s="271" t="s">
        <v>414</v>
      </c>
      <c r="C23" s="272"/>
      <c r="D23" s="266" t="s">
        <v>405</v>
      </c>
      <c r="E23" s="273">
        <v>0</v>
      </c>
      <c r="F23" s="276">
        <v>4800</v>
      </c>
      <c r="G23" s="268">
        <f t="shared" si="1"/>
        <v>0</v>
      </c>
      <c r="H23" s="269">
        <f>E23*F23</f>
        <v>0</v>
      </c>
    </row>
    <row r="24" spans="1:8" s="277" customFormat="1">
      <c r="A24" s="270">
        <f t="shared" ref="A24" si="2">A23+1</f>
        <v>14</v>
      </c>
      <c r="B24" s="271" t="s">
        <v>415</v>
      </c>
      <c r="C24" s="276"/>
      <c r="D24" s="266" t="s">
        <v>405</v>
      </c>
      <c r="E24" s="273">
        <v>1</v>
      </c>
      <c r="F24" s="274">
        <v>12500</v>
      </c>
      <c r="G24" s="268">
        <f t="shared" si="1"/>
        <v>12500</v>
      </c>
      <c r="H24" s="269">
        <f t="shared" ref="H24:H25" si="3">F24*E24</f>
        <v>12500</v>
      </c>
    </row>
    <row r="25" spans="1:8" s="277" customFormat="1">
      <c r="A25" s="270">
        <f>A24+1</f>
        <v>15</v>
      </c>
      <c r="B25" s="271" t="s">
        <v>416</v>
      </c>
      <c r="C25" s="278"/>
      <c r="D25" s="266" t="s">
        <v>405</v>
      </c>
      <c r="E25" s="273">
        <v>0</v>
      </c>
      <c r="F25" s="276">
        <v>2500</v>
      </c>
      <c r="G25" s="268">
        <f t="shared" si="1"/>
        <v>0</v>
      </c>
      <c r="H25" s="269">
        <f t="shared" si="3"/>
        <v>0</v>
      </c>
    </row>
    <row r="26" spans="1:8">
      <c r="A26" s="270"/>
      <c r="B26" s="410" t="s">
        <v>417</v>
      </c>
      <c r="C26" s="410"/>
      <c r="D26" s="410"/>
      <c r="E26" s="410"/>
      <c r="F26" s="410"/>
      <c r="G26" s="410"/>
      <c r="H26" s="411"/>
    </row>
    <row r="27" spans="1:8" ht="16.5" thickBot="1">
      <c r="A27" s="279"/>
      <c r="B27" s="280" t="s">
        <v>60</v>
      </c>
      <c r="C27" s="281"/>
      <c r="D27" s="282"/>
      <c r="E27" s="283"/>
      <c r="F27" s="281"/>
      <c r="G27" s="284">
        <f>SUM(G4:G25)</f>
        <v>62250</v>
      </c>
      <c r="H27" s="285"/>
    </row>
  </sheetData>
  <mergeCells count="2">
    <mergeCell ref="A1:H1"/>
    <mergeCell ref="B26:H26"/>
  </mergeCells>
  <pageMargins left="0.4" right="0.33" top="0.75" bottom="0.75" header="0.3" footer="0.3"/>
  <pageSetup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4CD61-3B41-496B-ACCD-C5CB2E1B11CA}">
  <dimension ref="A1:G48"/>
  <sheetViews>
    <sheetView view="pageBreakPreview" topLeftCell="A36" zoomScaleNormal="100" zoomScaleSheetLayoutView="100" workbookViewId="0">
      <selection activeCell="E4" sqref="E4:E45"/>
    </sheetView>
  </sheetViews>
  <sheetFormatPr defaultRowHeight="15"/>
  <cols>
    <col min="2" max="2" width="37.7109375" customWidth="1"/>
    <col min="5" max="5" width="9.28515625" bestFit="1" customWidth="1"/>
    <col min="6" max="6" width="12.5703125" customWidth="1"/>
    <col min="7" max="7" width="14" customWidth="1"/>
  </cols>
  <sheetData>
    <row r="1" spans="1:7" ht="39" customHeight="1">
      <c r="A1" s="412" t="s">
        <v>418</v>
      </c>
      <c r="B1" s="404"/>
      <c r="C1" s="404"/>
      <c r="D1" s="404"/>
      <c r="E1" s="404"/>
      <c r="F1" s="404"/>
      <c r="G1" s="404"/>
    </row>
    <row r="2" spans="1:7" ht="15.75">
      <c r="A2" s="291" t="s">
        <v>51</v>
      </c>
      <c r="B2" s="291" t="s">
        <v>1</v>
      </c>
      <c r="C2" s="291" t="s">
        <v>3</v>
      </c>
      <c r="D2" s="292" t="s">
        <v>53</v>
      </c>
      <c r="E2" s="291" t="s">
        <v>54</v>
      </c>
      <c r="F2" s="291" t="s">
        <v>5</v>
      </c>
      <c r="G2" s="292" t="s">
        <v>105</v>
      </c>
    </row>
    <row r="3" spans="1:7" ht="54.75" customHeight="1">
      <c r="A3" s="293">
        <v>1</v>
      </c>
      <c r="B3" s="294" t="s">
        <v>419</v>
      </c>
      <c r="C3" s="295"/>
      <c r="D3" s="296"/>
      <c r="E3" s="297"/>
      <c r="F3" s="297"/>
      <c r="G3" s="298"/>
    </row>
    <row r="4" spans="1:7" ht="15.75">
      <c r="A4" s="295" t="s">
        <v>420</v>
      </c>
      <c r="B4" s="299" t="s">
        <v>421</v>
      </c>
      <c r="C4" s="295" t="s">
        <v>422</v>
      </c>
      <c r="D4" s="300">
        <v>25</v>
      </c>
      <c r="E4" s="297">
        <v>325</v>
      </c>
      <c r="F4" s="299">
        <f t="shared" ref="F4:F19" si="0">E4*D4</f>
        <v>8125</v>
      </c>
      <c r="G4" s="298"/>
    </row>
    <row r="5" spans="1:7" ht="15.75">
      <c r="A5" s="295" t="s">
        <v>423</v>
      </c>
      <c r="B5" s="299" t="s">
        <v>424</v>
      </c>
      <c r="C5" s="295" t="s">
        <v>422</v>
      </c>
      <c r="D5" s="300">
        <v>0</v>
      </c>
      <c r="E5" s="297"/>
      <c r="F5" s="299">
        <f t="shared" si="0"/>
        <v>0</v>
      </c>
      <c r="G5" s="298"/>
    </row>
    <row r="6" spans="1:7" ht="15.75">
      <c r="A6" s="295" t="s">
        <v>425</v>
      </c>
      <c r="B6" s="299" t="s">
        <v>426</v>
      </c>
      <c r="C6" s="295" t="s">
        <v>422</v>
      </c>
      <c r="D6" s="300">
        <v>0</v>
      </c>
      <c r="E6" s="297"/>
      <c r="F6" s="299">
        <f t="shared" si="0"/>
        <v>0</v>
      </c>
      <c r="G6" s="298"/>
    </row>
    <row r="7" spans="1:7" ht="15.75">
      <c r="A7" s="295" t="s">
        <v>427</v>
      </c>
      <c r="B7" s="299" t="s">
        <v>428</v>
      </c>
      <c r="C7" s="295" t="s">
        <v>422</v>
      </c>
      <c r="D7" s="300">
        <v>0</v>
      </c>
      <c r="E7" s="297"/>
      <c r="F7" s="299">
        <f t="shared" si="0"/>
        <v>0</v>
      </c>
      <c r="G7" s="298"/>
    </row>
    <row r="8" spans="1:7" ht="15.75">
      <c r="A8" s="295" t="s">
        <v>429</v>
      </c>
      <c r="B8" s="299" t="s">
        <v>430</v>
      </c>
      <c r="C8" s="295" t="s">
        <v>422</v>
      </c>
      <c r="D8" s="300">
        <v>0</v>
      </c>
      <c r="E8" s="297"/>
      <c r="F8" s="299">
        <f t="shared" si="0"/>
        <v>0</v>
      </c>
      <c r="G8" s="298"/>
    </row>
    <row r="9" spans="1:7" ht="15.75">
      <c r="A9" s="295"/>
      <c r="B9" s="299"/>
      <c r="C9" s="295"/>
      <c r="D9" s="300"/>
      <c r="E9" s="297"/>
      <c r="F9" s="299"/>
      <c r="G9" s="298"/>
    </row>
    <row r="10" spans="1:7" ht="15.75">
      <c r="A10" s="293">
        <v>2</v>
      </c>
      <c r="B10" s="301" t="s">
        <v>431</v>
      </c>
      <c r="C10" s="295"/>
      <c r="D10" s="300"/>
      <c r="E10" s="297"/>
      <c r="F10" s="299"/>
      <c r="G10" s="298"/>
    </row>
    <row r="11" spans="1:7" ht="15.75">
      <c r="A11" s="295" t="s">
        <v>420</v>
      </c>
      <c r="B11" s="299" t="s">
        <v>421</v>
      </c>
      <c r="C11" s="295" t="s">
        <v>422</v>
      </c>
      <c r="D11" s="300">
        <f>D4</f>
        <v>25</v>
      </c>
      <c r="E11" s="302">
        <v>50</v>
      </c>
      <c r="F11" s="299">
        <f t="shared" si="0"/>
        <v>1250</v>
      </c>
      <c r="G11" s="298"/>
    </row>
    <row r="12" spans="1:7" ht="15.75">
      <c r="A12" s="295" t="s">
        <v>423</v>
      </c>
      <c r="B12" s="299" t="s">
        <v>424</v>
      </c>
      <c r="C12" s="295" t="s">
        <v>422</v>
      </c>
      <c r="D12" s="300">
        <f>D5</f>
        <v>0</v>
      </c>
      <c r="E12" s="302"/>
      <c r="F12" s="299">
        <f t="shared" si="0"/>
        <v>0</v>
      </c>
      <c r="G12" s="298"/>
    </row>
    <row r="13" spans="1:7" ht="15.75">
      <c r="A13" s="295" t="s">
        <v>425</v>
      </c>
      <c r="B13" s="299" t="s">
        <v>426</v>
      </c>
      <c r="C13" s="295" t="s">
        <v>422</v>
      </c>
      <c r="D13" s="300">
        <f>D6</f>
        <v>0</v>
      </c>
      <c r="E13" s="297"/>
      <c r="F13" s="299">
        <f t="shared" si="0"/>
        <v>0</v>
      </c>
      <c r="G13" s="298"/>
    </row>
    <row r="14" spans="1:7" ht="15.75">
      <c r="A14" s="295" t="s">
        <v>427</v>
      </c>
      <c r="B14" s="299" t="s">
        <v>428</v>
      </c>
      <c r="C14" s="295" t="s">
        <v>422</v>
      </c>
      <c r="D14" s="300">
        <f>D7</f>
        <v>0</v>
      </c>
      <c r="E14" s="297"/>
      <c r="F14" s="299">
        <f t="shared" si="0"/>
        <v>0</v>
      </c>
      <c r="G14" s="298"/>
    </row>
    <row r="15" spans="1:7" ht="15.75">
      <c r="A15" s="295" t="s">
        <v>429</v>
      </c>
      <c r="B15" s="299" t="s">
        <v>430</v>
      </c>
      <c r="C15" s="295" t="s">
        <v>422</v>
      </c>
      <c r="D15" s="300">
        <v>0</v>
      </c>
      <c r="E15" s="297"/>
      <c r="F15" s="299">
        <f t="shared" si="0"/>
        <v>0</v>
      </c>
      <c r="G15" s="298"/>
    </row>
    <row r="16" spans="1:7" ht="15.75">
      <c r="A16" s="295"/>
      <c r="B16" s="301"/>
      <c r="C16" s="295"/>
      <c r="D16" s="300"/>
      <c r="E16" s="297"/>
      <c r="F16" s="299"/>
      <c r="G16" s="298"/>
    </row>
    <row r="17" spans="1:7" ht="15.75">
      <c r="A17" s="293">
        <v>3</v>
      </c>
      <c r="B17" s="301" t="s">
        <v>432</v>
      </c>
      <c r="C17" s="295"/>
      <c r="D17" s="300"/>
      <c r="E17" s="297"/>
      <c r="F17" s="299"/>
      <c r="G17" s="298"/>
    </row>
    <row r="18" spans="1:7" ht="15.75">
      <c r="A18" s="295" t="s">
        <v>420</v>
      </c>
      <c r="B18" s="299" t="s">
        <v>428</v>
      </c>
      <c r="C18" s="295" t="s">
        <v>287</v>
      </c>
      <c r="D18" s="300"/>
      <c r="E18" s="297"/>
      <c r="F18" s="299">
        <f t="shared" si="0"/>
        <v>0</v>
      </c>
      <c r="G18" s="298"/>
    </row>
    <row r="19" spans="1:7" ht="15.75">
      <c r="A19" s="295" t="s">
        <v>423</v>
      </c>
      <c r="B19" s="299" t="s">
        <v>433</v>
      </c>
      <c r="C19" s="295" t="s">
        <v>287</v>
      </c>
      <c r="D19" s="300">
        <v>0</v>
      </c>
      <c r="E19" s="297"/>
      <c r="F19" s="299">
        <f t="shared" si="0"/>
        <v>0</v>
      </c>
      <c r="G19" s="298"/>
    </row>
    <row r="20" spans="1:7" ht="15.75">
      <c r="A20" s="295"/>
      <c r="B20" s="299"/>
      <c r="C20" s="295"/>
      <c r="D20" s="300"/>
      <c r="E20" s="297"/>
      <c r="F20" s="299"/>
      <c r="G20" s="298"/>
    </row>
    <row r="21" spans="1:7" ht="15.75">
      <c r="A21" s="293">
        <v>4</v>
      </c>
      <c r="B21" s="301" t="s">
        <v>434</v>
      </c>
      <c r="C21" s="295"/>
      <c r="D21" s="300"/>
      <c r="E21" s="297"/>
      <c r="F21" s="299"/>
      <c r="G21" s="298"/>
    </row>
    <row r="22" spans="1:7" ht="15.75">
      <c r="A22" s="295" t="s">
        <v>420</v>
      </c>
      <c r="B22" s="299" t="s">
        <v>421</v>
      </c>
      <c r="C22" s="295" t="s">
        <v>287</v>
      </c>
      <c r="D22" s="300">
        <v>1</v>
      </c>
      <c r="E22" s="297">
        <v>2200</v>
      </c>
      <c r="F22" s="299">
        <f>E22*D22</f>
        <v>2200</v>
      </c>
      <c r="G22" s="298"/>
    </row>
    <row r="23" spans="1:7" ht="15.75">
      <c r="A23" s="295" t="s">
        <v>423</v>
      </c>
      <c r="B23" s="299" t="s">
        <v>424</v>
      </c>
      <c r="C23" s="295" t="s">
        <v>287</v>
      </c>
      <c r="D23" s="300">
        <v>0</v>
      </c>
      <c r="E23" s="297"/>
      <c r="F23" s="299">
        <f>E23*D23</f>
        <v>0</v>
      </c>
      <c r="G23" s="298"/>
    </row>
    <row r="24" spans="1:7" ht="15.75">
      <c r="A24" s="295" t="s">
        <v>425</v>
      </c>
      <c r="B24" s="299" t="s">
        <v>426</v>
      </c>
      <c r="C24" s="295" t="s">
        <v>287</v>
      </c>
      <c r="D24" s="300">
        <v>0</v>
      </c>
      <c r="E24" s="297"/>
      <c r="F24" s="299">
        <f>E24*D24</f>
        <v>0</v>
      </c>
      <c r="G24" s="298"/>
    </row>
    <row r="25" spans="1:7" ht="15.75">
      <c r="A25" s="295" t="s">
        <v>427</v>
      </c>
      <c r="B25" s="299" t="s">
        <v>428</v>
      </c>
      <c r="C25" s="295" t="s">
        <v>287</v>
      </c>
      <c r="D25" s="300">
        <v>0</v>
      </c>
      <c r="E25" s="297"/>
      <c r="F25" s="299">
        <f>E25*D25</f>
        <v>0</v>
      </c>
      <c r="G25" s="298"/>
    </row>
    <row r="26" spans="1:7" ht="15.75">
      <c r="A26" s="295" t="s">
        <v>429</v>
      </c>
      <c r="B26" s="299" t="s">
        <v>433</v>
      </c>
      <c r="C26" s="295" t="s">
        <v>287</v>
      </c>
      <c r="D26" s="300">
        <v>0</v>
      </c>
      <c r="E26" s="297"/>
      <c r="F26" s="299">
        <f>E26*D26</f>
        <v>0</v>
      </c>
      <c r="G26" s="298"/>
    </row>
    <row r="27" spans="1:7" ht="15.75">
      <c r="A27" s="295"/>
      <c r="B27" s="299"/>
      <c r="C27" s="295"/>
      <c r="D27" s="300"/>
      <c r="E27" s="297"/>
      <c r="F27" s="299"/>
      <c r="G27" s="298"/>
    </row>
    <row r="28" spans="1:7" ht="15.75">
      <c r="A28" s="293">
        <v>5</v>
      </c>
      <c r="B28" s="303" t="s">
        <v>435</v>
      </c>
      <c r="C28" s="295"/>
      <c r="D28" s="300"/>
      <c r="E28" s="297"/>
      <c r="F28" s="299"/>
      <c r="G28" s="298"/>
    </row>
    <row r="29" spans="1:7" ht="15.75">
      <c r="A29" s="295" t="s">
        <v>420</v>
      </c>
      <c r="B29" s="303" t="s">
        <v>436</v>
      </c>
      <c r="C29" s="295" t="s">
        <v>287</v>
      </c>
      <c r="D29" s="300">
        <v>0</v>
      </c>
      <c r="E29" s="297"/>
      <c r="F29" s="299">
        <f>E29*D29</f>
        <v>0</v>
      </c>
      <c r="G29" s="298"/>
    </row>
    <row r="30" spans="1:7" ht="15.75">
      <c r="A30" s="295" t="s">
        <v>20</v>
      </c>
      <c r="B30" s="303" t="s">
        <v>437</v>
      </c>
      <c r="C30" s="295" t="s">
        <v>287</v>
      </c>
      <c r="D30" s="300">
        <v>0</v>
      </c>
      <c r="E30" s="297"/>
      <c r="F30" s="299">
        <f>E30*D30</f>
        <v>0</v>
      </c>
      <c r="G30" s="298"/>
    </row>
    <row r="31" spans="1:7" ht="15.75">
      <c r="A31" s="295" t="s">
        <v>22</v>
      </c>
      <c r="B31" s="303" t="s">
        <v>438</v>
      </c>
      <c r="C31" s="295" t="s">
        <v>287</v>
      </c>
      <c r="D31" s="300">
        <v>0</v>
      </c>
      <c r="E31" s="297"/>
      <c r="F31" s="299">
        <f>E31*D31</f>
        <v>0</v>
      </c>
      <c r="G31" s="298"/>
    </row>
    <row r="32" spans="1:7" ht="15.75">
      <c r="A32" s="295" t="s">
        <v>439</v>
      </c>
      <c r="B32" s="303" t="s">
        <v>440</v>
      </c>
      <c r="C32" s="295" t="s">
        <v>287</v>
      </c>
      <c r="D32" s="300">
        <v>0</v>
      </c>
      <c r="E32" s="297"/>
      <c r="F32" s="299">
        <f>E32*D32</f>
        <v>0</v>
      </c>
      <c r="G32" s="298"/>
    </row>
    <row r="33" spans="1:7" ht="15.75">
      <c r="A33" s="295"/>
      <c r="B33" s="303"/>
      <c r="C33" s="295"/>
      <c r="D33" s="300"/>
      <c r="E33" s="297"/>
      <c r="F33" s="299"/>
      <c r="G33" s="298"/>
    </row>
    <row r="34" spans="1:7" ht="63.75">
      <c r="A34" s="293">
        <v>6</v>
      </c>
      <c r="B34" s="301" t="s">
        <v>441</v>
      </c>
      <c r="C34" s="295"/>
      <c r="D34" s="300"/>
      <c r="E34" s="297"/>
      <c r="F34" s="299"/>
      <c r="G34" s="298"/>
    </row>
    <row r="35" spans="1:7" ht="63">
      <c r="A35" s="295" t="s">
        <v>420</v>
      </c>
      <c r="B35" s="299" t="s">
        <v>442</v>
      </c>
      <c r="C35" s="295" t="s">
        <v>287</v>
      </c>
      <c r="D35" s="300">
        <v>2</v>
      </c>
      <c r="E35" s="297">
        <v>2250</v>
      </c>
      <c r="F35" s="299">
        <f>E35*D35</f>
        <v>4500</v>
      </c>
      <c r="G35" s="304" t="s">
        <v>443</v>
      </c>
    </row>
    <row r="36" spans="1:7" ht="15.75">
      <c r="A36" s="295" t="s">
        <v>423</v>
      </c>
      <c r="B36" s="299" t="s">
        <v>444</v>
      </c>
      <c r="C36" s="295" t="s">
        <v>287</v>
      </c>
      <c r="D36" s="300">
        <v>0</v>
      </c>
      <c r="E36" s="297"/>
      <c r="F36" s="299">
        <f>E36*D36</f>
        <v>0</v>
      </c>
      <c r="G36" s="298"/>
    </row>
    <row r="37" spans="1:7" ht="89.25">
      <c r="A37" s="293">
        <v>7</v>
      </c>
      <c r="B37" s="301" t="s">
        <v>445</v>
      </c>
      <c r="C37" s="295"/>
      <c r="D37" s="300"/>
      <c r="E37" s="297"/>
      <c r="F37" s="299"/>
      <c r="G37" s="298"/>
    </row>
    <row r="38" spans="1:7" ht="15.75">
      <c r="A38" s="295" t="s">
        <v>420</v>
      </c>
      <c r="B38" s="299" t="s">
        <v>442</v>
      </c>
      <c r="C38" s="295" t="s">
        <v>287</v>
      </c>
      <c r="D38" s="300">
        <v>0</v>
      </c>
      <c r="E38" s="297"/>
      <c r="F38" s="299">
        <f>E38*D38</f>
        <v>0</v>
      </c>
      <c r="G38" s="298"/>
    </row>
    <row r="39" spans="1:7" ht="15.75">
      <c r="A39" s="295" t="s">
        <v>423</v>
      </c>
      <c r="B39" s="299" t="s">
        <v>444</v>
      </c>
      <c r="C39" s="295" t="s">
        <v>287</v>
      </c>
      <c r="D39" s="300">
        <v>0</v>
      </c>
      <c r="E39" s="297"/>
      <c r="F39" s="299">
        <f>E39*D39</f>
        <v>0</v>
      </c>
      <c r="G39" s="298"/>
    </row>
    <row r="40" spans="1:7" ht="15.75">
      <c r="A40" s="295"/>
      <c r="B40" s="301"/>
      <c r="C40" s="295"/>
      <c r="D40" s="300"/>
      <c r="E40" s="297"/>
      <c r="F40" s="299"/>
      <c r="G40" s="298"/>
    </row>
    <row r="41" spans="1:7" ht="15.75">
      <c r="A41" s="293">
        <v>8</v>
      </c>
      <c r="B41" s="301" t="s">
        <v>446</v>
      </c>
      <c r="C41" s="295"/>
      <c r="D41" s="300"/>
      <c r="E41" s="297"/>
      <c r="F41" s="299"/>
      <c r="G41" s="298"/>
    </row>
    <row r="42" spans="1:7" ht="15.75">
      <c r="A42" s="295" t="s">
        <v>420</v>
      </c>
      <c r="B42" s="299" t="s">
        <v>447</v>
      </c>
      <c r="C42" s="295" t="s">
        <v>287</v>
      </c>
      <c r="D42" s="300">
        <v>2</v>
      </c>
      <c r="E42" s="305">
        <v>1250</v>
      </c>
      <c r="F42" s="299">
        <f>E42*D42</f>
        <v>2500</v>
      </c>
      <c r="G42" s="298"/>
    </row>
    <row r="43" spans="1:7" ht="15.75">
      <c r="A43" s="295" t="s">
        <v>423</v>
      </c>
      <c r="B43" s="299" t="s">
        <v>448</v>
      </c>
      <c r="C43" s="295" t="s">
        <v>287</v>
      </c>
      <c r="D43" s="300">
        <v>0</v>
      </c>
      <c r="E43" s="305"/>
      <c r="F43" s="299">
        <f>E43*D43</f>
        <v>0</v>
      </c>
      <c r="G43" s="298"/>
    </row>
    <row r="44" spans="1:7" ht="15.75">
      <c r="A44" s="295" t="s">
        <v>425</v>
      </c>
      <c r="B44" s="299" t="s">
        <v>449</v>
      </c>
      <c r="C44" s="295" t="s">
        <v>287</v>
      </c>
      <c r="D44" s="300">
        <v>0</v>
      </c>
      <c r="E44" s="305"/>
      <c r="F44" s="299">
        <f>E44*D44</f>
        <v>0</v>
      </c>
      <c r="G44" s="298"/>
    </row>
    <row r="45" spans="1:7" ht="15.75">
      <c r="A45" s="306"/>
      <c r="B45" s="307"/>
      <c r="C45" s="306"/>
      <c r="D45" s="300"/>
      <c r="E45" s="308"/>
      <c r="F45" s="307"/>
      <c r="G45" s="309"/>
    </row>
    <row r="46" spans="1:7" ht="15.75">
      <c r="A46" s="310">
        <v>9</v>
      </c>
      <c r="B46" s="311" t="s">
        <v>450</v>
      </c>
      <c r="C46" s="312" t="s">
        <v>287</v>
      </c>
      <c r="D46" s="313">
        <v>0</v>
      </c>
      <c r="E46" s="314"/>
      <c r="F46" s="315">
        <f>E46*D46</f>
        <v>0</v>
      </c>
      <c r="G46" s="316"/>
    </row>
    <row r="47" spans="1:7" s="251" customFormat="1" ht="69" customHeight="1">
      <c r="A47" s="319"/>
      <c r="B47" s="410" t="s">
        <v>451</v>
      </c>
      <c r="C47" s="410"/>
      <c r="D47" s="410"/>
      <c r="E47" s="410"/>
      <c r="F47" s="410"/>
      <c r="G47" s="410"/>
    </row>
    <row r="48" spans="1:7" ht="15.75">
      <c r="A48" s="413" t="s">
        <v>452</v>
      </c>
      <c r="B48" s="413"/>
      <c r="C48" s="413"/>
      <c r="D48" s="413"/>
      <c r="E48" s="413"/>
      <c r="F48" s="317">
        <f>SUM(F4:F46)</f>
        <v>18575</v>
      </c>
      <c r="G48" s="318"/>
    </row>
  </sheetData>
  <mergeCells count="3">
    <mergeCell ref="A1:G1"/>
    <mergeCell ref="B47:G47"/>
    <mergeCell ref="A48:E48"/>
  </mergeCells>
  <pageMargins left="0.7" right="0.7" top="0.75" bottom="0.75" header="0.3" footer="0.3"/>
  <pageSetup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87"/>
  <sheetViews>
    <sheetView view="pageBreakPreview" zoomScale="60" zoomScaleNormal="100" workbookViewId="0">
      <selection activeCell="I15" sqref="I15"/>
    </sheetView>
  </sheetViews>
  <sheetFormatPr defaultColWidth="8.85546875" defaultRowHeight="15"/>
  <cols>
    <col min="1" max="1" width="9.140625" style="92" customWidth="1"/>
    <col min="2" max="2" width="75.7109375" style="72" customWidth="1"/>
    <col min="3" max="3" width="70.140625" style="72" customWidth="1"/>
    <col min="4" max="4" width="8.85546875" style="72"/>
    <col min="5" max="5" width="9.42578125" style="72" customWidth="1"/>
    <col min="6" max="256" width="8.85546875" style="72"/>
    <col min="257" max="257" width="9.140625" style="72" customWidth="1"/>
    <col min="258" max="258" width="75.7109375" style="72" customWidth="1"/>
    <col min="259" max="259" width="70.140625" style="72" customWidth="1"/>
    <col min="260" max="260" width="8.85546875" style="72"/>
    <col min="261" max="261" width="9.42578125" style="72" customWidth="1"/>
    <col min="262" max="512" width="8.85546875" style="72"/>
    <col min="513" max="513" width="9.140625" style="72" customWidth="1"/>
    <col min="514" max="514" width="75.7109375" style="72" customWidth="1"/>
    <col min="515" max="515" width="70.140625" style="72" customWidth="1"/>
    <col min="516" max="516" width="8.85546875" style="72"/>
    <col min="517" max="517" width="9.42578125" style="72" customWidth="1"/>
    <col min="518" max="768" width="8.85546875" style="72"/>
    <col min="769" max="769" width="9.140625" style="72" customWidth="1"/>
    <col min="770" max="770" width="75.7109375" style="72" customWidth="1"/>
    <col min="771" max="771" width="70.140625" style="72" customWidth="1"/>
    <col min="772" max="772" width="8.85546875" style="72"/>
    <col min="773" max="773" width="9.42578125" style="72" customWidth="1"/>
    <col min="774" max="1024" width="8.85546875" style="72"/>
    <col min="1025" max="1025" width="9.140625" style="72" customWidth="1"/>
    <col min="1026" max="1026" width="75.7109375" style="72" customWidth="1"/>
    <col min="1027" max="1027" width="70.140625" style="72" customWidth="1"/>
    <col min="1028" max="1028" width="8.85546875" style="72"/>
    <col min="1029" max="1029" width="9.42578125" style="72" customWidth="1"/>
    <col min="1030" max="1280" width="8.85546875" style="72"/>
    <col min="1281" max="1281" width="9.140625" style="72" customWidth="1"/>
    <col min="1282" max="1282" width="75.7109375" style="72" customWidth="1"/>
    <col min="1283" max="1283" width="70.140625" style="72" customWidth="1"/>
    <col min="1284" max="1284" width="8.85546875" style="72"/>
    <col min="1285" max="1285" width="9.42578125" style="72" customWidth="1"/>
    <col min="1286" max="1536" width="8.85546875" style="72"/>
    <col min="1537" max="1537" width="9.140625" style="72" customWidth="1"/>
    <col min="1538" max="1538" width="75.7109375" style="72" customWidth="1"/>
    <col min="1539" max="1539" width="70.140625" style="72" customWidth="1"/>
    <col min="1540" max="1540" width="8.85546875" style="72"/>
    <col min="1541" max="1541" width="9.42578125" style="72" customWidth="1"/>
    <col min="1542" max="1792" width="8.85546875" style="72"/>
    <col min="1793" max="1793" width="9.140625" style="72" customWidth="1"/>
    <col min="1794" max="1794" width="75.7109375" style="72" customWidth="1"/>
    <col min="1795" max="1795" width="70.140625" style="72" customWidth="1"/>
    <col min="1796" max="1796" width="8.85546875" style="72"/>
    <col min="1797" max="1797" width="9.42578125" style="72" customWidth="1"/>
    <col min="1798" max="2048" width="8.85546875" style="72"/>
    <col min="2049" max="2049" width="9.140625" style="72" customWidth="1"/>
    <col min="2050" max="2050" width="75.7109375" style="72" customWidth="1"/>
    <col min="2051" max="2051" width="70.140625" style="72" customWidth="1"/>
    <col min="2052" max="2052" width="8.85546875" style="72"/>
    <col min="2053" max="2053" width="9.42578125" style="72" customWidth="1"/>
    <col min="2054" max="2304" width="8.85546875" style="72"/>
    <col min="2305" max="2305" width="9.140625" style="72" customWidth="1"/>
    <col min="2306" max="2306" width="75.7109375" style="72" customWidth="1"/>
    <col min="2307" max="2307" width="70.140625" style="72" customWidth="1"/>
    <col min="2308" max="2308" width="8.85546875" style="72"/>
    <col min="2309" max="2309" width="9.42578125" style="72" customWidth="1"/>
    <col min="2310" max="2560" width="8.85546875" style="72"/>
    <col min="2561" max="2561" width="9.140625" style="72" customWidth="1"/>
    <col min="2562" max="2562" width="75.7109375" style="72" customWidth="1"/>
    <col min="2563" max="2563" width="70.140625" style="72" customWidth="1"/>
    <col min="2564" max="2564" width="8.85546875" style="72"/>
    <col min="2565" max="2565" width="9.42578125" style="72" customWidth="1"/>
    <col min="2566" max="2816" width="8.85546875" style="72"/>
    <col min="2817" max="2817" width="9.140625" style="72" customWidth="1"/>
    <col min="2818" max="2818" width="75.7109375" style="72" customWidth="1"/>
    <col min="2819" max="2819" width="70.140625" style="72" customWidth="1"/>
    <col min="2820" max="2820" width="8.85546875" style="72"/>
    <col min="2821" max="2821" width="9.42578125" style="72" customWidth="1"/>
    <col min="2822" max="3072" width="8.85546875" style="72"/>
    <col min="3073" max="3073" width="9.140625" style="72" customWidth="1"/>
    <col min="3074" max="3074" width="75.7109375" style="72" customWidth="1"/>
    <col min="3075" max="3075" width="70.140625" style="72" customWidth="1"/>
    <col min="3076" max="3076" width="8.85546875" style="72"/>
    <col min="3077" max="3077" width="9.42578125" style="72" customWidth="1"/>
    <col min="3078" max="3328" width="8.85546875" style="72"/>
    <col min="3329" max="3329" width="9.140625" style="72" customWidth="1"/>
    <col min="3330" max="3330" width="75.7109375" style="72" customWidth="1"/>
    <col min="3331" max="3331" width="70.140625" style="72" customWidth="1"/>
    <col min="3332" max="3332" width="8.85546875" style="72"/>
    <col min="3333" max="3333" width="9.42578125" style="72" customWidth="1"/>
    <col min="3334" max="3584" width="8.85546875" style="72"/>
    <col min="3585" max="3585" width="9.140625" style="72" customWidth="1"/>
    <col min="3586" max="3586" width="75.7109375" style="72" customWidth="1"/>
    <col min="3587" max="3587" width="70.140625" style="72" customWidth="1"/>
    <col min="3588" max="3588" width="8.85546875" style="72"/>
    <col min="3589" max="3589" width="9.42578125" style="72" customWidth="1"/>
    <col min="3590" max="3840" width="8.85546875" style="72"/>
    <col min="3841" max="3841" width="9.140625" style="72" customWidth="1"/>
    <col min="3842" max="3842" width="75.7109375" style="72" customWidth="1"/>
    <col min="3843" max="3843" width="70.140625" style="72" customWidth="1"/>
    <col min="3844" max="3844" width="8.85546875" style="72"/>
    <col min="3845" max="3845" width="9.42578125" style="72" customWidth="1"/>
    <col min="3846" max="4096" width="8.85546875" style="72"/>
    <col min="4097" max="4097" width="9.140625" style="72" customWidth="1"/>
    <col min="4098" max="4098" width="75.7109375" style="72" customWidth="1"/>
    <col min="4099" max="4099" width="70.140625" style="72" customWidth="1"/>
    <col min="4100" max="4100" width="8.85546875" style="72"/>
    <col min="4101" max="4101" width="9.42578125" style="72" customWidth="1"/>
    <col min="4102" max="4352" width="8.85546875" style="72"/>
    <col min="4353" max="4353" width="9.140625" style="72" customWidth="1"/>
    <col min="4354" max="4354" width="75.7109375" style="72" customWidth="1"/>
    <col min="4355" max="4355" width="70.140625" style="72" customWidth="1"/>
    <col min="4356" max="4356" width="8.85546875" style="72"/>
    <col min="4357" max="4357" width="9.42578125" style="72" customWidth="1"/>
    <col min="4358" max="4608" width="8.85546875" style="72"/>
    <col min="4609" max="4609" width="9.140625" style="72" customWidth="1"/>
    <col min="4610" max="4610" width="75.7109375" style="72" customWidth="1"/>
    <col min="4611" max="4611" width="70.140625" style="72" customWidth="1"/>
    <col min="4612" max="4612" width="8.85546875" style="72"/>
    <col min="4613" max="4613" width="9.42578125" style="72" customWidth="1"/>
    <col min="4614" max="4864" width="8.85546875" style="72"/>
    <col min="4865" max="4865" width="9.140625" style="72" customWidth="1"/>
    <col min="4866" max="4866" width="75.7109375" style="72" customWidth="1"/>
    <col min="4867" max="4867" width="70.140625" style="72" customWidth="1"/>
    <col min="4868" max="4868" width="8.85546875" style="72"/>
    <col min="4869" max="4869" width="9.42578125" style="72" customWidth="1"/>
    <col min="4870" max="5120" width="8.85546875" style="72"/>
    <col min="5121" max="5121" width="9.140625" style="72" customWidth="1"/>
    <col min="5122" max="5122" width="75.7109375" style="72" customWidth="1"/>
    <col min="5123" max="5123" width="70.140625" style="72" customWidth="1"/>
    <col min="5124" max="5124" width="8.85546875" style="72"/>
    <col min="5125" max="5125" width="9.42578125" style="72" customWidth="1"/>
    <col min="5126" max="5376" width="8.85546875" style="72"/>
    <col min="5377" max="5377" width="9.140625" style="72" customWidth="1"/>
    <col min="5378" max="5378" width="75.7109375" style="72" customWidth="1"/>
    <col min="5379" max="5379" width="70.140625" style="72" customWidth="1"/>
    <col min="5380" max="5380" width="8.85546875" style="72"/>
    <col min="5381" max="5381" width="9.42578125" style="72" customWidth="1"/>
    <col min="5382" max="5632" width="8.85546875" style="72"/>
    <col min="5633" max="5633" width="9.140625" style="72" customWidth="1"/>
    <col min="5634" max="5634" width="75.7109375" style="72" customWidth="1"/>
    <col min="5635" max="5635" width="70.140625" style="72" customWidth="1"/>
    <col min="5636" max="5636" width="8.85546875" style="72"/>
    <col min="5637" max="5637" width="9.42578125" style="72" customWidth="1"/>
    <col min="5638" max="5888" width="8.85546875" style="72"/>
    <col min="5889" max="5889" width="9.140625" style="72" customWidth="1"/>
    <col min="5890" max="5890" width="75.7109375" style="72" customWidth="1"/>
    <col min="5891" max="5891" width="70.140625" style="72" customWidth="1"/>
    <col min="5892" max="5892" width="8.85546875" style="72"/>
    <col min="5893" max="5893" width="9.42578125" style="72" customWidth="1"/>
    <col min="5894" max="6144" width="8.85546875" style="72"/>
    <col min="6145" max="6145" width="9.140625" style="72" customWidth="1"/>
    <col min="6146" max="6146" width="75.7109375" style="72" customWidth="1"/>
    <col min="6147" max="6147" width="70.140625" style="72" customWidth="1"/>
    <col min="6148" max="6148" width="8.85546875" style="72"/>
    <col min="6149" max="6149" width="9.42578125" style="72" customWidth="1"/>
    <col min="6150" max="6400" width="8.85546875" style="72"/>
    <col min="6401" max="6401" width="9.140625" style="72" customWidth="1"/>
    <col min="6402" max="6402" width="75.7109375" style="72" customWidth="1"/>
    <col min="6403" max="6403" width="70.140625" style="72" customWidth="1"/>
    <col min="6404" max="6404" width="8.85546875" style="72"/>
    <col min="6405" max="6405" width="9.42578125" style="72" customWidth="1"/>
    <col min="6406" max="6656" width="8.85546875" style="72"/>
    <col min="6657" max="6657" width="9.140625" style="72" customWidth="1"/>
    <col min="6658" max="6658" width="75.7109375" style="72" customWidth="1"/>
    <col min="6659" max="6659" width="70.140625" style="72" customWidth="1"/>
    <col min="6660" max="6660" width="8.85546875" style="72"/>
    <col min="6661" max="6661" width="9.42578125" style="72" customWidth="1"/>
    <col min="6662" max="6912" width="8.85546875" style="72"/>
    <col min="6913" max="6913" width="9.140625" style="72" customWidth="1"/>
    <col min="6914" max="6914" width="75.7109375" style="72" customWidth="1"/>
    <col min="6915" max="6915" width="70.140625" style="72" customWidth="1"/>
    <col min="6916" max="6916" width="8.85546875" style="72"/>
    <col min="6917" max="6917" width="9.42578125" style="72" customWidth="1"/>
    <col min="6918" max="7168" width="8.85546875" style="72"/>
    <col min="7169" max="7169" width="9.140625" style="72" customWidth="1"/>
    <col min="7170" max="7170" width="75.7109375" style="72" customWidth="1"/>
    <col min="7171" max="7171" width="70.140625" style="72" customWidth="1"/>
    <col min="7172" max="7172" width="8.85546875" style="72"/>
    <col min="7173" max="7173" width="9.42578125" style="72" customWidth="1"/>
    <col min="7174" max="7424" width="8.85546875" style="72"/>
    <col min="7425" max="7425" width="9.140625" style="72" customWidth="1"/>
    <col min="7426" max="7426" width="75.7109375" style="72" customWidth="1"/>
    <col min="7427" max="7427" width="70.140625" style="72" customWidth="1"/>
    <col min="7428" max="7428" width="8.85546875" style="72"/>
    <col min="7429" max="7429" width="9.42578125" style="72" customWidth="1"/>
    <col min="7430" max="7680" width="8.85546875" style="72"/>
    <col min="7681" max="7681" width="9.140625" style="72" customWidth="1"/>
    <col min="7682" max="7682" width="75.7109375" style="72" customWidth="1"/>
    <col min="7683" max="7683" width="70.140625" style="72" customWidth="1"/>
    <col min="7684" max="7684" width="8.85546875" style="72"/>
    <col min="7685" max="7685" width="9.42578125" style="72" customWidth="1"/>
    <col min="7686" max="7936" width="8.85546875" style="72"/>
    <col min="7937" max="7937" width="9.140625" style="72" customWidth="1"/>
    <col min="7938" max="7938" width="75.7109375" style="72" customWidth="1"/>
    <col min="7939" max="7939" width="70.140625" style="72" customWidth="1"/>
    <col min="7940" max="7940" width="8.85546875" style="72"/>
    <col min="7941" max="7941" width="9.42578125" style="72" customWidth="1"/>
    <col min="7942" max="8192" width="8.85546875" style="72"/>
    <col min="8193" max="8193" width="9.140625" style="72" customWidth="1"/>
    <col min="8194" max="8194" width="75.7109375" style="72" customWidth="1"/>
    <col min="8195" max="8195" width="70.140625" style="72" customWidth="1"/>
    <col min="8196" max="8196" width="8.85546875" style="72"/>
    <col min="8197" max="8197" width="9.42578125" style="72" customWidth="1"/>
    <col min="8198" max="8448" width="8.85546875" style="72"/>
    <col min="8449" max="8449" width="9.140625" style="72" customWidth="1"/>
    <col min="8450" max="8450" width="75.7109375" style="72" customWidth="1"/>
    <col min="8451" max="8451" width="70.140625" style="72" customWidth="1"/>
    <col min="8452" max="8452" width="8.85546875" style="72"/>
    <col min="8453" max="8453" width="9.42578125" style="72" customWidth="1"/>
    <col min="8454" max="8704" width="8.85546875" style="72"/>
    <col min="8705" max="8705" width="9.140625" style="72" customWidth="1"/>
    <col min="8706" max="8706" width="75.7109375" style="72" customWidth="1"/>
    <col min="8707" max="8707" width="70.140625" style="72" customWidth="1"/>
    <col min="8708" max="8708" width="8.85546875" style="72"/>
    <col min="8709" max="8709" width="9.42578125" style="72" customWidth="1"/>
    <col min="8710" max="8960" width="8.85546875" style="72"/>
    <col min="8961" max="8961" width="9.140625" style="72" customWidth="1"/>
    <col min="8962" max="8962" width="75.7109375" style="72" customWidth="1"/>
    <col min="8963" max="8963" width="70.140625" style="72" customWidth="1"/>
    <col min="8964" max="8964" width="8.85546875" style="72"/>
    <col min="8965" max="8965" width="9.42578125" style="72" customWidth="1"/>
    <col min="8966" max="9216" width="8.85546875" style="72"/>
    <col min="9217" max="9217" width="9.140625" style="72" customWidth="1"/>
    <col min="9218" max="9218" width="75.7109375" style="72" customWidth="1"/>
    <col min="9219" max="9219" width="70.140625" style="72" customWidth="1"/>
    <col min="9220" max="9220" width="8.85546875" style="72"/>
    <col min="9221" max="9221" width="9.42578125" style="72" customWidth="1"/>
    <col min="9222" max="9472" width="8.85546875" style="72"/>
    <col min="9473" max="9473" width="9.140625" style="72" customWidth="1"/>
    <col min="9474" max="9474" width="75.7109375" style="72" customWidth="1"/>
    <col min="9475" max="9475" width="70.140625" style="72" customWidth="1"/>
    <col min="9476" max="9476" width="8.85546875" style="72"/>
    <col min="9477" max="9477" width="9.42578125" style="72" customWidth="1"/>
    <col min="9478" max="9728" width="8.85546875" style="72"/>
    <col min="9729" max="9729" width="9.140625" style="72" customWidth="1"/>
    <col min="9730" max="9730" width="75.7109375" style="72" customWidth="1"/>
    <col min="9731" max="9731" width="70.140625" style="72" customWidth="1"/>
    <col min="9732" max="9732" width="8.85546875" style="72"/>
    <col min="9733" max="9733" width="9.42578125" style="72" customWidth="1"/>
    <col min="9734" max="9984" width="8.85546875" style="72"/>
    <col min="9985" max="9985" width="9.140625" style="72" customWidth="1"/>
    <col min="9986" max="9986" width="75.7109375" style="72" customWidth="1"/>
    <col min="9987" max="9987" width="70.140625" style="72" customWidth="1"/>
    <col min="9988" max="9988" width="8.85546875" style="72"/>
    <col min="9989" max="9989" width="9.42578125" style="72" customWidth="1"/>
    <col min="9990" max="10240" width="8.85546875" style="72"/>
    <col min="10241" max="10241" width="9.140625" style="72" customWidth="1"/>
    <col min="10242" max="10242" width="75.7109375" style="72" customWidth="1"/>
    <col min="10243" max="10243" width="70.140625" style="72" customWidth="1"/>
    <col min="10244" max="10244" width="8.85546875" style="72"/>
    <col min="10245" max="10245" width="9.42578125" style="72" customWidth="1"/>
    <col min="10246" max="10496" width="8.85546875" style="72"/>
    <col min="10497" max="10497" width="9.140625" style="72" customWidth="1"/>
    <col min="10498" max="10498" width="75.7109375" style="72" customWidth="1"/>
    <col min="10499" max="10499" width="70.140625" style="72" customWidth="1"/>
    <col min="10500" max="10500" width="8.85546875" style="72"/>
    <col min="10501" max="10501" width="9.42578125" style="72" customWidth="1"/>
    <col min="10502" max="10752" width="8.85546875" style="72"/>
    <col min="10753" max="10753" width="9.140625" style="72" customWidth="1"/>
    <col min="10754" max="10754" width="75.7109375" style="72" customWidth="1"/>
    <col min="10755" max="10755" width="70.140625" style="72" customWidth="1"/>
    <col min="10756" max="10756" width="8.85546875" style="72"/>
    <col min="10757" max="10757" width="9.42578125" style="72" customWidth="1"/>
    <col min="10758" max="11008" width="8.85546875" style="72"/>
    <col min="11009" max="11009" width="9.140625" style="72" customWidth="1"/>
    <col min="11010" max="11010" width="75.7109375" style="72" customWidth="1"/>
    <col min="11011" max="11011" width="70.140625" style="72" customWidth="1"/>
    <col min="11012" max="11012" width="8.85546875" style="72"/>
    <col min="11013" max="11013" width="9.42578125" style="72" customWidth="1"/>
    <col min="11014" max="11264" width="8.85546875" style="72"/>
    <col min="11265" max="11265" width="9.140625" style="72" customWidth="1"/>
    <col min="11266" max="11266" width="75.7109375" style="72" customWidth="1"/>
    <col min="11267" max="11267" width="70.140625" style="72" customWidth="1"/>
    <col min="11268" max="11268" width="8.85546875" style="72"/>
    <col min="11269" max="11269" width="9.42578125" style="72" customWidth="1"/>
    <col min="11270" max="11520" width="8.85546875" style="72"/>
    <col min="11521" max="11521" width="9.140625" style="72" customWidth="1"/>
    <col min="11522" max="11522" width="75.7109375" style="72" customWidth="1"/>
    <col min="11523" max="11523" width="70.140625" style="72" customWidth="1"/>
    <col min="11524" max="11524" width="8.85546875" style="72"/>
    <col min="11525" max="11525" width="9.42578125" style="72" customWidth="1"/>
    <col min="11526" max="11776" width="8.85546875" style="72"/>
    <col min="11777" max="11777" width="9.140625" style="72" customWidth="1"/>
    <col min="11778" max="11778" width="75.7109375" style="72" customWidth="1"/>
    <col min="11779" max="11779" width="70.140625" style="72" customWidth="1"/>
    <col min="11780" max="11780" width="8.85546875" style="72"/>
    <col min="11781" max="11781" width="9.42578125" style="72" customWidth="1"/>
    <col min="11782" max="12032" width="8.85546875" style="72"/>
    <col min="12033" max="12033" width="9.140625" style="72" customWidth="1"/>
    <col min="12034" max="12034" width="75.7109375" style="72" customWidth="1"/>
    <col min="12035" max="12035" width="70.140625" style="72" customWidth="1"/>
    <col min="12036" max="12036" width="8.85546875" style="72"/>
    <col min="12037" max="12037" width="9.42578125" style="72" customWidth="1"/>
    <col min="12038" max="12288" width="8.85546875" style="72"/>
    <col min="12289" max="12289" width="9.140625" style="72" customWidth="1"/>
    <col min="12290" max="12290" width="75.7109375" style="72" customWidth="1"/>
    <col min="12291" max="12291" width="70.140625" style="72" customWidth="1"/>
    <col min="12292" max="12292" width="8.85546875" style="72"/>
    <col min="12293" max="12293" width="9.42578125" style="72" customWidth="1"/>
    <col min="12294" max="12544" width="8.85546875" style="72"/>
    <col min="12545" max="12545" width="9.140625" style="72" customWidth="1"/>
    <col min="12546" max="12546" width="75.7109375" style="72" customWidth="1"/>
    <col min="12547" max="12547" width="70.140625" style="72" customWidth="1"/>
    <col min="12548" max="12548" width="8.85546875" style="72"/>
    <col min="12549" max="12549" width="9.42578125" style="72" customWidth="1"/>
    <col min="12550" max="12800" width="8.85546875" style="72"/>
    <col min="12801" max="12801" width="9.140625" style="72" customWidth="1"/>
    <col min="12802" max="12802" width="75.7109375" style="72" customWidth="1"/>
    <col min="12803" max="12803" width="70.140625" style="72" customWidth="1"/>
    <col min="12804" max="12804" width="8.85546875" style="72"/>
    <col min="12805" max="12805" width="9.42578125" style="72" customWidth="1"/>
    <col min="12806" max="13056" width="8.85546875" style="72"/>
    <col min="13057" max="13057" width="9.140625" style="72" customWidth="1"/>
    <col min="13058" max="13058" width="75.7109375" style="72" customWidth="1"/>
    <col min="13059" max="13059" width="70.140625" style="72" customWidth="1"/>
    <col min="13060" max="13060" width="8.85546875" style="72"/>
    <col min="13061" max="13061" width="9.42578125" style="72" customWidth="1"/>
    <col min="13062" max="13312" width="8.85546875" style="72"/>
    <col min="13313" max="13313" width="9.140625" style="72" customWidth="1"/>
    <col min="13314" max="13314" width="75.7109375" style="72" customWidth="1"/>
    <col min="13315" max="13315" width="70.140625" style="72" customWidth="1"/>
    <col min="13316" max="13316" width="8.85546875" style="72"/>
    <col min="13317" max="13317" width="9.42578125" style="72" customWidth="1"/>
    <col min="13318" max="13568" width="8.85546875" style="72"/>
    <col min="13569" max="13569" width="9.140625" style="72" customWidth="1"/>
    <col min="13570" max="13570" width="75.7109375" style="72" customWidth="1"/>
    <col min="13571" max="13571" width="70.140625" style="72" customWidth="1"/>
    <col min="13572" max="13572" width="8.85546875" style="72"/>
    <col min="13573" max="13573" width="9.42578125" style="72" customWidth="1"/>
    <col min="13574" max="13824" width="8.85546875" style="72"/>
    <col min="13825" max="13825" width="9.140625" style="72" customWidth="1"/>
    <col min="13826" max="13826" width="75.7109375" style="72" customWidth="1"/>
    <col min="13827" max="13827" width="70.140625" style="72" customWidth="1"/>
    <col min="13828" max="13828" width="8.85546875" style="72"/>
    <col min="13829" max="13829" width="9.42578125" style="72" customWidth="1"/>
    <col min="13830" max="14080" width="8.85546875" style="72"/>
    <col min="14081" max="14081" width="9.140625" style="72" customWidth="1"/>
    <col min="14082" max="14082" width="75.7109375" style="72" customWidth="1"/>
    <col min="14083" max="14083" width="70.140625" style="72" customWidth="1"/>
    <col min="14084" max="14084" width="8.85546875" style="72"/>
    <col min="14085" max="14085" width="9.42578125" style="72" customWidth="1"/>
    <col min="14086" max="14336" width="8.85546875" style="72"/>
    <col min="14337" max="14337" width="9.140625" style="72" customWidth="1"/>
    <col min="14338" max="14338" width="75.7109375" style="72" customWidth="1"/>
    <col min="14339" max="14339" width="70.140625" style="72" customWidth="1"/>
    <col min="14340" max="14340" width="8.85546875" style="72"/>
    <col min="14341" max="14341" width="9.42578125" style="72" customWidth="1"/>
    <col min="14342" max="14592" width="8.85546875" style="72"/>
    <col min="14593" max="14593" width="9.140625" style="72" customWidth="1"/>
    <col min="14594" max="14594" width="75.7109375" style="72" customWidth="1"/>
    <col min="14595" max="14595" width="70.140625" style="72" customWidth="1"/>
    <col min="14596" max="14596" width="8.85546875" style="72"/>
    <col min="14597" max="14597" width="9.42578125" style="72" customWidth="1"/>
    <col min="14598" max="14848" width="8.85546875" style="72"/>
    <col min="14849" max="14849" width="9.140625" style="72" customWidth="1"/>
    <col min="14850" max="14850" width="75.7109375" style="72" customWidth="1"/>
    <col min="14851" max="14851" width="70.140625" style="72" customWidth="1"/>
    <col min="14852" max="14852" width="8.85546875" style="72"/>
    <col min="14853" max="14853" width="9.42578125" style="72" customWidth="1"/>
    <col min="14854" max="15104" width="8.85546875" style="72"/>
    <col min="15105" max="15105" width="9.140625" style="72" customWidth="1"/>
    <col min="15106" max="15106" width="75.7109375" style="72" customWidth="1"/>
    <col min="15107" max="15107" width="70.140625" style="72" customWidth="1"/>
    <col min="15108" max="15108" width="8.85546875" style="72"/>
    <col min="15109" max="15109" width="9.42578125" style="72" customWidth="1"/>
    <col min="15110" max="15360" width="8.85546875" style="72"/>
    <col min="15361" max="15361" width="9.140625" style="72" customWidth="1"/>
    <col min="15362" max="15362" width="75.7109375" style="72" customWidth="1"/>
    <col min="15363" max="15363" width="70.140625" style="72" customWidth="1"/>
    <col min="15364" max="15364" width="8.85546875" style="72"/>
    <col min="15365" max="15365" width="9.42578125" style="72" customWidth="1"/>
    <col min="15366" max="15616" width="8.85546875" style="72"/>
    <col min="15617" max="15617" width="9.140625" style="72" customWidth="1"/>
    <col min="15618" max="15618" width="75.7109375" style="72" customWidth="1"/>
    <col min="15619" max="15619" width="70.140625" style="72" customWidth="1"/>
    <col min="15620" max="15620" width="8.85546875" style="72"/>
    <col min="15621" max="15621" width="9.42578125" style="72" customWidth="1"/>
    <col min="15622" max="15872" width="8.85546875" style="72"/>
    <col min="15873" max="15873" width="9.140625" style="72" customWidth="1"/>
    <col min="15874" max="15874" width="75.7109375" style="72" customWidth="1"/>
    <col min="15875" max="15875" width="70.140625" style="72" customWidth="1"/>
    <col min="15876" max="15876" width="8.85546875" style="72"/>
    <col min="15877" max="15877" width="9.42578125" style="72" customWidth="1"/>
    <col min="15878" max="16128" width="8.85546875" style="72"/>
    <col min="16129" max="16129" width="9.140625" style="72" customWidth="1"/>
    <col min="16130" max="16130" width="75.7109375" style="72" customWidth="1"/>
    <col min="16131" max="16131" width="70.140625" style="72" customWidth="1"/>
    <col min="16132" max="16132" width="8.85546875" style="72"/>
    <col min="16133" max="16133" width="9.42578125" style="72" customWidth="1"/>
    <col min="16134" max="16384" width="8.85546875" style="72"/>
  </cols>
  <sheetData>
    <row r="1" spans="1:3" ht="15" customHeight="1" thickBot="1">
      <c r="A1" s="414" t="s">
        <v>128</v>
      </c>
      <c r="B1" s="414"/>
      <c r="C1" s="414"/>
    </row>
    <row r="2" spans="1:3" ht="15.75" customHeight="1" thickBot="1">
      <c r="A2" s="414"/>
      <c r="B2" s="414"/>
      <c r="C2" s="414"/>
    </row>
    <row r="3" spans="1:3" ht="16.5" customHeight="1" thickBot="1">
      <c r="A3" s="414"/>
      <c r="B3" s="414"/>
      <c r="C3" s="414"/>
    </row>
    <row r="4" spans="1:3" ht="16.5" customHeight="1" thickBot="1">
      <c r="A4" s="73" t="s">
        <v>129</v>
      </c>
      <c r="B4" s="74"/>
      <c r="C4" s="75"/>
    </row>
    <row r="5" spans="1:3" ht="16.5" customHeight="1" thickBot="1">
      <c r="A5" s="73">
        <v>1</v>
      </c>
      <c r="B5" s="76" t="s">
        <v>130</v>
      </c>
      <c r="C5" s="75"/>
    </row>
    <row r="6" spans="1:3" ht="15.75" customHeight="1" thickBot="1">
      <c r="A6" s="73">
        <v>2</v>
      </c>
      <c r="B6" s="76" t="s">
        <v>131</v>
      </c>
      <c r="C6" s="75"/>
    </row>
    <row r="7" spans="1:3" ht="16.5" customHeight="1" thickBot="1">
      <c r="A7" s="73">
        <v>3</v>
      </c>
      <c r="B7" s="76" t="s">
        <v>132</v>
      </c>
      <c r="C7" s="75"/>
    </row>
    <row r="8" spans="1:3" ht="18" customHeight="1" thickBot="1">
      <c r="A8" s="73">
        <v>4</v>
      </c>
      <c r="B8" s="76" t="s">
        <v>133</v>
      </c>
      <c r="C8" s="75"/>
    </row>
    <row r="9" spans="1:3" ht="48.75" customHeight="1" thickBot="1">
      <c r="A9" s="73">
        <v>5</v>
      </c>
      <c r="B9" s="76" t="s">
        <v>134</v>
      </c>
      <c r="C9" s="75"/>
    </row>
    <row r="10" spans="1:3" ht="15.75" thickBot="1">
      <c r="A10" s="77" t="s">
        <v>135</v>
      </c>
      <c r="B10" s="78" t="s">
        <v>136</v>
      </c>
      <c r="C10" s="79" t="s">
        <v>137</v>
      </c>
    </row>
    <row r="11" spans="1:3">
      <c r="A11" s="80">
        <v>1</v>
      </c>
      <c r="B11" s="81" t="s">
        <v>138</v>
      </c>
      <c r="C11" s="82" t="s">
        <v>139</v>
      </c>
    </row>
    <row r="12" spans="1:3">
      <c r="A12" s="80">
        <v>2</v>
      </c>
      <c r="B12" s="81" t="s">
        <v>140</v>
      </c>
      <c r="C12" s="82" t="s">
        <v>141</v>
      </c>
    </row>
    <row r="13" spans="1:3">
      <c r="A13" s="80">
        <v>3</v>
      </c>
      <c r="B13" s="81" t="s">
        <v>142</v>
      </c>
      <c r="C13" s="82" t="s">
        <v>143</v>
      </c>
    </row>
    <row r="14" spans="1:3" ht="16.5" customHeight="1">
      <c r="A14" s="80">
        <v>4</v>
      </c>
      <c r="B14" s="81" t="s">
        <v>144</v>
      </c>
      <c r="C14" s="82" t="s">
        <v>145</v>
      </c>
    </row>
    <row r="15" spans="1:3">
      <c r="A15" s="80">
        <v>5</v>
      </c>
      <c r="B15" s="81" t="s">
        <v>146</v>
      </c>
      <c r="C15" s="82" t="s">
        <v>147</v>
      </c>
    </row>
    <row r="16" spans="1:3">
      <c r="A16" s="80">
        <v>6</v>
      </c>
      <c r="B16" s="81" t="s">
        <v>148</v>
      </c>
      <c r="C16" s="82" t="s">
        <v>149</v>
      </c>
    </row>
    <row r="17" spans="1:3">
      <c r="A17" s="80">
        <v>7</v>
      </c>
      <c r="B17" s="81" t="s">
        <v>150</v>
      </c>
      <c r="C17" s="82" t="s">
        <v>151</v>
      </c>
    </row>
    <row r="18" spans="1:3">
      <c r="A18" s="80">
        <v>8</v>
      </c>
      <c r="B18" s="81" t="s">
        <v>152</v>
      </c>
      <c r="C18" s="82" t="s">
        <v>153</v>
      </c>
    </row>
    <row r="19" spans="1:3">
      <c r="A19" s="80">
        <v>9</v>
      </c>
      <c r="B19" s="81" t="s">
        <v>154</v>
      </c>
      <c r="C19" s="82" t="s">
        <v>155</v>
      </c>
    </row>
    <row r="20" spans="1:3">
      <c r="A20" s="80">
        <v>10</v>
      </c>
      <c r="B20" s="81" t="s">
        <v>156</v>
      </c>
      <c r="C20" s="82" t="s">
        <v>157</v>
      </c>
    </row>
    <row r="21" spans="1:3">
      <c r="A21" s="80">
        <v>11</v>
      </c>
      <c r="B21" s="81" t="s">
        <v>158</v>
      </c>
      <c r="C21" s="82" t="s">
        <v>159</v>
      </c>
    </row>
    <row r="22" spans="1:3">
      <c r="A22" s="80">
        <v>12</v>
      </c>
      <c r="B22" s="81" t="s">
        <v>160</v>
      </c>
      <c r="C22" s="82" t="s">
        <v>161</v>
      </c>
    </row>
    <row r="23" spans="1:3">
      <c r="A23" s="80">
        <v>13</v>
      </c>
      <c r="B23" s="81" t="s">
        <v>162</v>
      </c>
      <c r="C23" s="82" t="s">
        <v>163</v>
      </c>
    </row>
    <row r="24" spans="1:3">
      <c r="A24" s="80">
        <v>14</v>
      </c>
      <c r="B24" s="81" t="s">
        <v>164</v>
      </c>
      <c r="C24" s="82" t="s">
        <v>165</v>
      </c>
    </row>
    <row r="25" spans="1:3">
      <c r="A25" s="80">
        <v>15</v>
      </c>
      <c r="B25" s="81" t="s">
        <v>166</v>
      </c>
      <c r="C25" s="82" t="s">
        <v>167</v>
      </c>
    </row>
    <row r="26" spans="1:3">
      <c r="A26" s="80">
        <v>16</v>
      </c>
      <c r="B26" s="81" t="s">
        <v>168</v>
      </c>
      <c r="C26" s="82" t="s">
        <v>145</v>
      </c>
    </row>
    <row r="27" spans="1:3">
      <c r="A27" s="80">
        <v>17</v>
      </c>
      <c r="B27" s="81" t="s">
        <v>169</v>
      </c>
      <c r="C27" s="82" t="s">
        <v>170</v>
      </c>
    </row>
    <row r="28" spans="1:3">
      <c r="A28" s="80">
        <v>18</v>
      </c>
      <c r="B28" s="81" t="s">
        <v>171</v>
      </c>
      <c r="C28" s="82" t="s">
        <v>145</v>
      </c>
    </row>
    <row r="29" spans="1:3">
      <c r="A29" s="80">
        <v>19</v>
      </c>
      <c r="B29" s="81" t="s">
        <v>172</v>
      </c>
      <c r="C29" s="82" t="s">
        <v>173</v>
      </c>
    </row>
    <row r="30" spans="1:3">
      <c r="A30" s="80">
        <v>20</v>
      </c>
      <c r="B30" s="81" t="s">
        <v>174</v>
      </c>
      <c r="C30" s="82" t="s">
        <v>175</v>
      </c>
    </row>
    <row r="31" spans="1:3">
      <c r="A31" s="80">
        <v>21</v>
      </c>
      <c r="B31" s="81" t="s">
        <v>176</v>
      </c>
      <c r="C31" s="82" t="s">
        <v>177</v>
      </c>
    </row>
    <row r="32" spans="1:3">
      <c r="A32" s="80">
        <v>22</v>
      </c>
      <c r="B32" s="81" t="s">
        <v>178</v>
      </c>
      <c r="C32" s="82" t="s">
        <v>179</v>
      </c>
    </row>
    <row r="33" spans="1:3">
      <c r="A33" s="80">
        <v>23</v>
      </c>
      <c r="B33" s="81" t="s">
        <v>180</v>
      </c>
      <c r="C33" s="82" t="s">
        <v>181</v>
      </c>
    </row>
    <row r="34" spans="1:3">
      <c r="A34" s="80">
        <v>24</v>
      </c>
      <c r="B34" s="81" t="s">
        <v>182</v>
      </c>
      <c r="C34" s="82" t="s">
        <v>183</v>
      </c>
    </row>
    <row r="35" spans="1:3">
      <c r="A35" s="80">
        <v>25</v>
      </c>
      <c r="B35" s="81" t="s">
        <v>184</v>
      </c>
      <c r="C35" s="82" t="s">
        <v>185</v>
      </c>
    </row>
    <row r="36" spans="1:3">
      <c r="A36" s="80">
        <v>26</v>
      </c>
      <c r="B36" s="81" t="s">
        <v>186</v>
      </c>
      <c r="C36" s="82" t="s">
        <v>187</v>
      </c>
    </row>
    <row r="37" spans="1:3">
      <c r="A37" s="80">
        <v>27</v>
      </c>
      <c r="B37" s="81" t="s">
        <v>188</v>
      </c>
      <c r="C37" s="82" t="s">
        <v>189</v>
      </c>
    </row>
    <row r="38" spans="1:3">
      <c r="A38" s="80">
        <v>28</v>
      </c>
      <c r="B38" s="81" t="s">
        <v>190</v>
      </c>
      <c r="C38" s="82" t="s">
        <v>191</v>
      </c>
    </row>
    <row r="39" spans="1:3">
      <c r="A39" s="80">
        <v>29</v>
      </c>
      <c r="B39" s="81" t="s">
        <v>192</v>
      </c>
      <c r="C39" s="82" t="s">
        <v>193</v>
      </c>
    </row>
    <row r="40" spans="1:3">
      <c r="A40" s="80">
        <v>30</v>
      </c>
      <c r="B40" s="81" t="s">
        <v>194</v>
      </c>
      <c r="C40" s="82" t="s">
        <v>195</v>
      </c>
    </row>
    <row r="41" spans="1:3">
      <c r="A41" s="80">
        <v>31</v>
      </c>
      <c r="B41" s="81" t="s">
        <v>196</v>
      </c>
      <c r="C41" s="82" t="s">
        <v>197</v>
      </c>
    </row>
    <row r="42" spans="1:3">
      <c r="A42" s="80">
        <v>32</v>
      </c>
      <c r="B42" s="81" t="s">
        <v>198</v>
      </c>
      <c r="C42" s="82" t="s">
        <v>199</v>
      </c>
    </row>
    <row r="43" spans="1:3">
      <c r="A43" s="80">
        <v>33</v>
      </c>
      <c r="B43" s="81" t="s">
        <v>200</v>
      </c>
      <c r="C43" s="82" t="s">
        <v>201</v>
      </c>
    </row>
    <row r="44" spans="1:3">
      <c r="A44" s="80">
        <v>34</v>
      </c>
      <c r="B44" s="81" t="s">
        <v>202</v>
      </c>
      <c r="C44" s="82" t="s">
        <v>203</v>
      </c>
    </row>
    <row r="45" spans="1:3">
      <c r="A45" s="80">
        <v>35</v>
      </c>
      <c r="B45" s="81" t="s">
        <v>204</v>
      </c>
      <c r="C45" s="82" t="s">
        <v>205</v>
      </c>
    </row>
    <row r="46" spans="1:3" ht="17.25" customHeight="1">
      <c r="A46" s="80">
        <v>36</v>
      </c>
      <c r="B46" s="81" t="s">
        <v>206</v>
      </c>
      <c r="C46" s="82" t="s">
        <v>145</v>
      </c>
    </row>
    <row r="47" spans="1:3">
      <c r="A47" s="80">
        <v>37</v>
      </c>
      <c r="B47" s="81" t="s">
        <v>207</v>
      </c>
      <c r="C47" s="82" t="s">
        <v>208</v>
      </c>
    </row>
    <row r="48" spans="1:3">
      <c r="A48" s="80">
        <v>38</v>
      </c>
      <c r="B48" s="81" t="s">
        <v>209</v>
      </c>
      <c r="C48" s="82" t="s">
        <v>210</v>
      </c>
    </row>
    <row r="49" spans="1:3">
      <c r="A49" s="80">
        <v>39</v>
      </c>
      <c r="B49" s="81" t="s">
        <v>211</v>
      </c>
      <c r="C49" s="82" t="s">
        <v>212</v>
      </c>
    </row>
    <row r="50" spans="1:3">
      <c r="A50" s="80">
        <v>40</v>
      </c>
      <c r="B50" s="81" t="s">
        <v>213</v>
      </c>
      <c r="C50" s="82" t="s">
        <v>214</v>
      </c>
    </row>
    <row r="51" spans="1:3" ht="15" customHeight="1">
      <c r="A51" s="80">
        <v>41</v>
      </c>
      <c r="B51" s="81" t="s">
        <v>215</v>
      </c>
      <c r="C51" s="82" t="s">
        <v>216</v>
      </c>
    </row>
    <row r="52" spans="1:3">
      <c r="A52" s="80">
        <v>42</v>
      </c>
      <c r="B52" s="81" t="s">
        <v>217</v>
      </c>
      <c r="C52" s="82" t="s">
        <v>218</v>
      </c>
    </row>
    <row r="53" spans="1:3">
      <c r="A53" s="80">
        <v>43</v>
      </c>
      <c r="B53" s="81" t="s">
        <v>219</v>
      </c>
      <c r="C53" s="82" t="s">
        <v>220</v>
      </c>
    </row>
    <row r="54" spans="1:3">
      <c r="A54" s="80">
        <v>44</v>
      </c>
      <c r="B54" s="81" t="s">
        <v>221</v>
      </c>
      <c r="C54" s="82" t="s">
        <v>222</v>
      </c>
    </row>
    <row r="55" spans="1:3">
      <c r="A55" s="80">
        <v>45</v>
      </c>
      <c r="B55" s="81" t="s">
        <v>223</v>
      </c>
      <c r="C55" s="82" t="s">
        <v>224</v>
      </c>
    </row>
    <row r="56" spans="1:3">
      <c r="A56" s="80">
        <v>46</v>
      </c>
      <c r="B56" s="81" t="s">
        <v>225</v>
      </c>
      <c r="C56" s="82" t="s">
        <v>226</v>
      </c>
    </row>
    <row r="57" spans="1:3">
      <c r="A57" s="80">
        <v>47</v>
      </c>
      <c r="B57" s="81" t="s">
        <v>227</v>
      </c>
      <c r="C57" s="82" t="s">
        <v>226</v>
      </c>
    </row>
    <row r="58" spans="1:3">
      <c r="A58" s="80">
        <v>48</v>
      </c>
      <c r="B58" s="81" t="s">
        <v>228</v>
      </c>
      <c r="C58" s="82" t="s">
        <v>229</v>
      </c>
    </row>
    <row r="59" spans="1:3" ht="15.75" customHeight="1">
      <c r="A59" s="80">
        <v>49</v>
      </c>
      <c r="B59" s="81" t="s">
        <v>230</v>
      </c>
      <c r="C59" s="82" t="s">
        <v>231</v>
      </c>
    </row>
    <row r="60" spans="1:3" ht="15" customHeight="1">
      <c r="A60" s="80">
        <v>50</v>
      </c>
      <c r="B60" s="81" t="s">
        <v>232</v>
      </c>
      <c r="C60" s="82" t="s">
        <v>143</v>
      </c>
    </row>
    <row r="61" spans="1:3">
      <c r="A61" s="80">
        <v>51</v>
      </c>
      <c r="B61" s="81" t="s">
        <v>233</v>
      </c>
      <c r="C61" s="82" t="s">
        <v>234</v>
      </c>
    </row>
    <row r="62" spans="1:3">
      <c r="A62" s="80">
        <v>52</v>
      </c>
      <c r="B62" s="83" t="s">
        <v>235</v>
      </c>
      <c r="C62" s="84" t="s">
        <v>236</v>
      </c>
    </row>
    <row r="63" spans="1:3">
      <c r="A63" s="80">
        <v>53</v>
      </c>
      <c r="B63" s="85" t="s">
        <v>237</v>
      </c>
      <c r="C63" s="86" t="s">
        <v>238</v>
      </c>
    </row>
    <row r="64" spans="1:3" ht="16.5" customHeight="1">
      <c r="A64" s="80">
        <v>54</v>
      </c>
      <c r="B64" s="85" t="s">
        <v>239</v>
      </c>
      <c r="C64" s="86" t="s">
        <v>240</v>
      </c>
    </row>
    <row r="65" spans="1:3">
      <c r="A65" s="80">
        <v>55</v>
      </c>
      <c r="B65" s="85" t="s">
        <v>241</v>
      </c>
    </row>
    <row r="66" spans="1:3">
      <c r="A66" s="80">
        <v>56</v>
      </c>
      <c r="B66" s="85" t="s">
        <v>242</v>
      </c>
    </row>
    <row r="67" spans="1:3">
      <c r="A67" s="80">
        <v>57</v>
      </c>
      <c r="B67" s="85" t="s">
        <v>243</v>
      </c>
      <c r="C67" s="86" t="s">
        <v>244</v>
      </c>
    </row>
    <row r="68" spans="1:3">
      <c r="A68" s="80">
        <v>58</v>
      </c>
      <c r="B68" s="87" t="s">
        <v>245</v>
      </c>
      <c r="C68" s="86" t="s">
        <v>246</v>
      </c>
    </row>
    <row r="69" spans="1:3">
      <c r="A69" s="80">
        <v>59</v>
      </c>
      <c r="B69" s="85" t="s">
        <v>247</v>
      </c>
      <c r="C69" s="86" t="s">
        <v>248</v>
      </c>
    </row>
    <row r="70" spans="1:3">
      <c r="A70" s="80">
        <v>60</v>
      </c>
      <c r="B70" s="85" t="s">
        <v>249</v>
      </c>
      <c r="C70" s="86" t="s">
        <v>250</v>
      </c>
    </row>
    <row r="71" spans="1:3">
      <c r="A71" s="80">
        <v>61</v>
      </c>
      <c r="B71" s="85" t="s">
        <v>251</v>
      </c>
      <c r="C71" s="86" t="s">
        <v>252</v>
      </c>
    </row>
    <row r="72" spans="1:3">
      <c r="A72" s="80">
        <v>62</v>
      </c>
      <c r="B72" s="85" t="s">
        <v>253</v>
      </c>
      <c r="C72" s="86" t="s">
        <v>254</v>
      </c>
    </row>
    <row r="73" spans="1:3">
      <c r="A73" s="80">
        <v>63</v>
      </c>
      <c r="B73" s="85" t="s">
        <v>255</v>
      </c>
      <c r="C73" s="86" t="s">
        <v>256</v>
      </c>
    </row>
    <row r="74" spans="1:3">
      <c r="A74" s="80">
        <v>64</v>
      </c>
      <c r="B74" s="85" t="s">
        <v>257</v>
      </c>
      <c r="C74" s="86" t="s">
        <v>258</v>
      </c>
    </row>
    <row r="75" spans="1:3">
      <c r="A75" s="80">
        <v>65</v>
      </c>
      <c r="B75" s="88" t="s">
        <v>259</v>
      </c>
      <c r="C75" s="89" t="s">
        <v>260</v>
      </c>
    </row>
    <row r="76" spans="1:3" ht="15.75" thickBot="1">
      <c r="A76" s="80">
        <v>66</v>
      </c>
      <c r="B76" s="90" t="s">
        <v>261</v>
      </c>
      <c r="C76" s="91" t="s">
        <v>262</v>
      </c>
    </row>
    <row r="86" spans="2:2">
      <c r="B86" s="86" t="s">
        <v>240</v>
      </c>
    </row>
    <row r="87" spans="2:2">
      <c r="B87" s="86" t="s">
        <v>263</v>
      </c>
    </row>
  </sheetData>
  <mergeCells count="1">
    <mergeCell ref="A1:C3"/>
  </mergeCells>
  <pageMargins left="0.7" right="0.7" top="0.75" bottom="0.75" header="0.3" footer="0.3"/>
  <pageSetup scale="52" orientation="portrait" r:id="rId1"/>
</worksheet>
</file>

<file path=docProps/app.xml><?xml version="1.0" encoding="utf-8"?>
<Properties xmlns="http://schemas.openxmlformats.org/officeDocument/2006/extended-properties" xmlns:vt="http://schemas.openxmlformats.org/officeDocument/2006/docPropsVTypes">
  <Template/>
  <TotalTime>2929</TotalTime>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Summary of Cost</vt:lpstr>
      <vt:lpstr>Civil BOQ</vt:lpstr>
      <vt:lpstr>Plumbing</vt:lpstr>
      <vt:lpstr>Electrical</vt:lpstr>
      <vt:lpstr>Light</vt:lpstr>
      <vt:lpstr>CCTV &amp; Music</vt:lpstr>
      <vt:lpstr>Fire BOQ</vt:lpstr>
      <vt:lpstr>Sprinkler</vt:lpstr>
      <vt:lpstr>INTERIOR MAKE LIST</vt:lpstr>
      <vt:lpstr>Plumbing!Print_Area</vt:lpstr>
      <vt:lpstr>'Civil BOQ'!Print_Titles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Mohd Safi</dc:creator>
  <cp:lastModifiedBy>Manish  Mulchandani</cp:lastModifiedBy>
  <cp:revision>843</cp:revision>
  <cp:lastPrinted>2024-01-11T08:21:24Z</cp:lastPrinted>
  <dcterms:created xsi:type="dcterms:W3CDTF">2017-11-13T07:26:25Z</dcterms:created>
  <dcterms:modified xsi:type="dcterms:W3CDTF">2024-01-12T06:16:28Z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2m" linkTarget="Prop_2m">
    <vt:lpwstr>#N/A</vt:lpwstr>
  </property>
  <property fmtid="{D5CDD505-2E9C-101B-9397-08002B2CF9AE}" pid="3" name="AppVersion">
    <vt:lpwstr>16.0300</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MSIP_Label_bffa3880-44e8-458b-8d4d-5acc5ed3d728_Enabled">
    <vt:lpwstr>true</vt:lpwstr>
  </property>
  <property fmtid="{D5CDD505-2E9C-101B-9397-08002B2CF9AE}" pid="10" name="MSIP_Label_bffa3880-44e8-458b-8d4d-5acc5ed3d728_SetDate">
    <vt:lpwstr>2023-09-21T13:07:21Z</vt:lpwstr>
  </property>
  <property fmtid="{D5CDD505-2E9C-101B-9397-08002B2CF9AE}" pid="11" name="MSIP_Label_bffa3880-44e8-458b-8d4d-5acc5ed3d728_Method">
    <vt:lpwstr>Standard</vt:lpwstr>
  </property>
  <property fmtid="{D5CDD505-2E9C-101B-9397-08002B2CF9AE}" pid="12" name="MSIP_Label_bffa3880-44e8-458b-8d4d-5acc5ed3d728_Name">
    <vt:lpwstr>bffa3880-44e8-458b-8d4d-5acc5ed3d728</vt:lpwstr>
  </property>
  <property fmtid="{D5CDD505-2E9C-101B-9397-08002B2CF9AE}" pid="13" name="MSIP_Label_bffa3880-44e8-458b-8d4d-5acc5ed3d728_SiteId">
    <vt:lpwstr>2ba9001d-d7f9-43a3-a098-6a927ac715ca</vt:lpwstr>
  </property>
  <property fmtid="{D5CDD505-2E9C-101B-9397-08002B2CF9AE}" pid="14" name="MSIP_Label_bffa3880-44e8-458b-8d4d-5acc5ed3d728_ActionId">
    <vt:lpwstr>4d272f93-dd64-40cb-bd57-4a4a92da0c9d</vt:lpwstr>
  </property>
  <property fmtid="{D5CDD505-2E9C-101B-9397-08002B2CF9AE}" pid="15" name="MSIP_Label_bffa3880-44e8-458b-8d4d-5acc5ed3d728_ContentBits">
    <vt:lpwstr>0</vt:lpwstr>
  </property>
</Properties>
</file>