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jogeshwar sahu\OneDrive - Travel food Services\Downloads\"/>
    </mc:Choice>
  </mc:AlternateContent>
  <bookViews>
    <workbookView xWindow="0" yWindow="0" windowWidth="19200" windowHeight="7050"/>
  </bookViews>
  <sheets>
    <sheet name="PLUMBING" sheetId="1" r:id="rId1"/>
  </sheets>
  <definedNames>
    <definedName name="__xlnm.Print_Area_1">#REF!</definedName>
    <definedName name="__xlnm.Print_Area_4">#REF!</definedName>
    <definedName name="__xlnm.Print_Area_6">#REF!</definedName>
    <definedName name="__xlnm.Print_Area_7">#REF!</definedName>
    <definedName name="_1Excel_BuiltIn_Print_Area_4">#REF!</definedName>
    <definedName name="_2Excel_BuiltIn_Print_Area_6">#REF!</definedName>
    <definedName name="_3Excel_BuiltIn_Print_Area_7">#REF!</definedName>
    <definedName name="_xlnm._FilterDatabase" localSheetId="0" hidden="1">PLUMBING!$A$3:$N$101</definedName>
    <definedName name="Excel_BuiltIn_Print_Area_1_1">PLUMBING!$A$3:$D$48</definedName>
    <definedName name="Excel_BuiltIn_Print_Area_1_1_1">#REF!</definedName>
    <definedName name="Excel_BuiltIn_Print_Area_1_1_1_1">#REF!</definedName>
    <definedName name="Excel_BuiltIn_Print_Area_1_1_1_1_1">#REF!</definedName>
    <definedName name="Excel_BuiltIn_Print_Area_2_1">#REF!</definedName>
    <definedName name="Excel_BuiltIn_Print_Area_2_1_1">#REF!</definedName>
    <definedName name="Excel_BuiltIn_Print_Titles_1">PLUMBING!$A$3:$IU$3</definedName>
    <definedName name="Excel_BuiltIn_Print_Titles_1_1">#REF!</definedName>
    <definedName name="Excel_BuiltIn_Print_Titles_1_1_1">#REF!</definedName>
    <definedName name="_xlnm.Print_Area" localSheetId="0">PLUMBING!$A$3:$J$111</definedName>
    <definedName name="_xlnm.Print_Titles" localSheetId="0">PLUMBING!$3:$3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7" i="1" l="1"/>
  <c r="H107" i="1"/>
  <c r="F107" i="1"/>
  <c r="O30" i="1" l="1"/>
  <c r="O32" i="1"/>
  <c r="K7" i="1"/>
  <c r="K8" i="1"/>
  <c r="L8" i="1" s="1"/>
  <c r="K9" i="1"/>
  <c r="L9" i="1" s="1"/>
  <c r="K12" i="1"/>
  <c r="L12" i="1" s="1"/>
  <c r="K13" i="1"/>
  <c r="L13" i="1" s="1"/>
  <c r="K18" i="1"/>
  <c r="L18" i="1" s="1"/>
  <c r="K19" i="1"/>
  <c r="L19" i="1" s="1"/>
  <c r="K20" i="1"/>
  <c r="L20" i="1" s="1"/>
  <c r="K23" i="1"/>
  <c r="L23" i="1" s="1"/>
  <c r="K24" i="1"/>
  <c r="L24" i="1" s="1"/>
  <c r="K27" i="1"/>
  <c r="L27" i="1" s="1"/>
  <c r="K28" i="1"/>
  <c r="L28" i="1" s="1"/>
  <c r="K30" i="1"/>
  <c r="K32" i="1"/>
  <c r="K50" i="1"/>
  <c r="L50" i="1" s="1"/>
  <c r="K51" i="1"/>
  <c r="L51" i="1" s="1"/>
  <c r="K52" i="1"/>
  <c r="L52" i="1" s="1"/>
  <c r="K53" i="1"/>
  <c r="L53" i="1" s="1"/>
  <c r="K54" i="1"/>
  <c r="L54" i="1" s="1"/>
  <c r="K56" i="1"/>
  <c r="L56" i="1" s="1"/>
  <c r="K58" i="1"/>
  <c r="L58" i="1" s="1"/>
  <c r="K65" i="1"/>
  <c r="L65" i="1" s="1"/>
  <c r="K67" i="1"/>
  <c r="K73" i="1"/>
  <c r="L73" i="1" s="1"/>
  <c r="K74" i="1"/>
  <c r="L74" i="1" s="1"/>
  <c r="K75" i="1"/>
  <c r="K76" i="1"/>
  <c r="L76" i="1" s="1"/>
  <c r="K78" i="1"/>
  <c r="L78" i="1" s="1"/>
  <c r="K96" i="1"/>
  <c r="L96" i="1" s="1"/>
  <c r="K97" i="1"/>
  <c r="L97" i="1" s="1"/>
  <c r="K98" i="1"/>
  <c r="L98" i="1" s="1"/>
  <c r="K99" i="1"/>
  <c r="L99" i="1" s="1"/>
  <c r="L7" i="1"/>
  <c r="L75" i="1"/>
  <c r="L67" i="1"/>
  <c r="L105" i="1" l="1"/>
  <c r="F99" i="1"/>
  <c r="F98" i="1"/>
  <c r="F97" i="1"/>
  <c r="F96" i="1"/>
  <c r="F78" i="1"/>
  <c r="F76" i="1"/>
  <c r="F75" i="1"/>
  <c r="F74" i="1"/>
  <c r="F73" i="1"/>
  <c r="F67" i="1"/>
  <c r="F65" i="1"/>
  <c r="F58" i="1"/>
  <c r="F56" i="1"/>
  <c r="F54" i="1"/>
  <c r="F53" i="1"/>
  <c r="F52" i="1"/>
  <c r="F51" i="1"/>
  <c r="F50" i="1"/>
  <c r="F28" i="1"/>
  <c r="F27" i="1"/>
  <c r="F24" i="1"/>
  <c r="F23" i="1"/>
  <c r="F20" i="1"/>
  <c r="F19" i="1"/>
  <c r="F18" i="1"/>
  <c r="F13" i="1"/>
  <c r="F12" i="1"/>
  <c r="F9" i="1"/>
  <c r="F8" i="1"/>
  <c r="F7" i="1"/>
  <c r="H99" i="1"/>
  <c r="H98" i="1"/>
  <c r="H97" i="1"/>
  <c r="H96" i="1"/>
  <c r="H78" i="1"/>
  <c r="H76" i="1"/>
  <c r="H75" i="1"/>
  <c r="H74" i="1"/>
  <c r="H73" i="1"/>
  <c r="H67" i="1"/>
  <c r="H65" i="1"/>
  <c r="H58" i="1"/>
  <c r="H56" i="1"/>
  <c r="H54" i="1"/>
  <c r="H53" i="1"/>
  <c r="H52" i="1"/>
  <c r="H51" i="1"/>
  <c r="H50" i="1"/>
  <c r="H28" i="1"/>
  <c r="H27" i="1"/>
  <c r="H24" i="1"/>
  <c r="H23" i="1"/>
  <c r="H20" i="1"/>
  <c r="H19" i="1"/>
  <c r="H18" i="1"/>
  <c r="H13" i="1"/>
  <c r="H12" i="1"/>
  <c r="H9" i="1"/>
  <c r="H8" i="1"/>
  <c r="H7" i="1"/>
  <c r="N99" i="1"/>
  <c r="N98" i="1"/>
  <c r="N97" i="1"/>
  <c r="N96" i="1"/>
  <c r="N78" i="1"/>
  <c r="N76" i="1"/>
  <c r="N75" i="1"/>
  <c r="N74" i="1"/>
  <c r="N73" i="1"/>
  <c r="N67" i="1"/>
  <c r="N65" i="1"/>
  <c r="N58" i="1"/>
  <c r="N56" i="1"/>
  <c r="N54" i="1"/>
  <c r="N53" i="1"/>
  <c r="N52" i="1"/>
  <c r="N51" i="1"/>
  <c r="N50" i="1"/>
  <c r="N28" i="1"/>
  <c r="N27" i="1"/>
  <c r="N24" i="1"/>
  <c r="N23" i="1"/>
  <c r="N20" i="1"/>
  <c r="N19" i="1"/>
  <c r="N18" i="1"/>
  <c r="N13" i="1"/>
  <c r="N12" i="1"/>
  <c r="N9" i="1"/>
  <c r="N8" i="1"/>
  <c r="N7" i="1"/>
  <c r="J7" i="1"/>
  <c r="O7" i="1" s="1"/>
  <c r="J8" i="1"/>
  <c r="O8" i="1" s="1"/>
  <c r="J9" i="1"/>
  <c r="O9" i="1" s="1"/>
  <c r="J12" i="1"/>
  <c r="O12" i="1" s="1"/>
  <c r="J13" i="1"/>
  <c r="O13" i="1" s="1"/>
  <c r="J18" i="1"/>
  <c r="O18" i="1" s="1"/>
  <c r="J19" i="1"/>
  <c r="O19" i="1" s="1"/>
  <c r="J20" i="1"/>
  <c r="O20" i="1" s="1"/>
  <c r="J23" i="1"/>
  <c r="O23" i="1" s="1"/>
  <c r="J24" i="1"/>
  <c r="O24" i="1" s="1"/>
  <c r="J27" i="1"/>
  <c r="O27" i="1" s="1"/>
  <c r="J28" i="1"/>
  <c r="O28" i="1" s="1"/>
  <c r="J50" i="1"/>
  <c r="O50" i="1" s="1"/>
  <c r="J51" i="1"/>
  <c r="O51" i="1" s="1"/>
  <c r="J52" i="1"/>
  <c r="O52" i="1" s="1"/>
  <c r="J53" i="1"/>
  <c r="O53" i="1" s="1"/>
  <c r="J54" i="1"/>
  <c r="O54" i="1" s="1"/>
  <c r="J56" i="1"/>
  <c r="O56" i="1" s="1"/>
  <c r="J58" i="1"/>
  <c r="O58" i="1" s="1"/>
  <c r="J65" i="1"/>
  <c r="O65" i="1" s="1"/>
  <c r="J67" i="1"/>
  <c r="O67" i="1" s="1"/>
  <c r="J73" i="1"/>
  <c r="O73" i="1" s="1"/>
  <c r="J74" i="1"/>
  <c r="O74" i="1" s="1"/>
  <c r="J75" i="1"/>
  <c r="O75" i="1" s="1"/>
  <c r="J76" i="1"/>
  <c r="O76" i="1" s="1"/>
  <c r="J78" i="1"/>
  <c r="O78" i="1" s="1"/>
  <c r="J96" i="1"/>
  <c r="O96" i="1" s="1"/>
  <c r="J97" i="1"/>
  <c r="O97" i="1" s="1"/>
  <c r="J98" i="1"/>
  <c r="O98" i="1" s="1"/>
  <c r="J99" i="1"/>
  <c r="O99" i="1" s="1"/>
  <c r="H105" i="1" l="1"/>
  <c r="F105" i="1"/>
  <c r="N105" i="1"/>
  <c r="J105" i="1"/>
</calcChain>
</file>

<file path=xl/sharedStrings.xml><?xml version="1.0" encoding="utf-8"?>
<sst xmlns="http://schemas.openxmlformats.org/spreadsheetml/2006/main" count="161" uniqueCount="90">
  <si>
    <t>SR. No.</t>
  </si>
  <si>
    <t>DESCRIPTION</t>
  </si>
  <si>
    <t>UNIT</t>
  </si>
  <si>
    <t xml:space="preserve"> QUANTITY</t>
  </si>
  <si>
    <t>WATER SUPPLY  PIPING</t>
  </si>
  <si>
    <t>R.mt</t>
  </si>
  <si>
    <t>20 mm Dia</t>
  </si>
  <si>
    <t>25 mm Dia</t>
  </si>
  <si>
    <t>32mm Dia</t>
  </si>
  <si>
    <t>50mm Dia</t>
  </si>
  <si>
    <t>20mm Dia</t>
  </si>
  <si>
    <t>25mm Dia</t>
  </si>
  <si>
    <t>40mm Dia</t>
  </si>
  <si>
    <t>Nos.</t>
  </si>
  <si>
    <t>A</t>
  </si>
  <si>
    <t xml:space="preserve">TOTAL  OF  WATER SUPPLY </t>
  </si>
  <si>
    <t>B</t>
  </si>
  <si>
    <t xml:space="preserve">DRAINAGE </t>
  </si>
  <si>
    <t>R.O.</t>
  </si>
  <si>
    <t xml:space="preserve">50mm Dia </t>
  </si>
  <si>
    <t>75mm Dia</t>
  </si>
  <si>
    <t xml:space="preserve">100 mm Dia </t>
  </si>
  <si>
    <t>a</t>
  </si>
  <si>
    <t>b</t>
  </si>
  <si>
    <t>c</t>
  </si>
  <si>
    <t xml:space="preserve">TOTAL  OF DRAINAGE </t>
  </si>
  <si>
    <t>65mm Dia</t>
  </si>
  <si>
    <t xml:space="preserve">Supply, Installalation , testing commissioning of   S.S. Grease trap nurgreen Make -NGT 70    ( 104 lit) </t>
  </si>
  <si>
    <t>d</t>
  </si>
  <si>
    <t xml:space="preserve">25 mm Dia incoming line </t>
  </si>
  <si>
    <t xml:space="preserve">Supply, Installalation , testing commissioning of   S.S. Grease trap nurgreen Make -NGT 50   ( 72 lit) </t>
  </si>
  <si>
    <t xml:space="preserve">32 mm Dia incoming line </t>
  </si>
  <si>
    <t xml:space="preserve">Supply, installation,testing &amp; commissioning of Storage  Type Electric Hot Water Generator of mentioned capacity, suitable for 3 KG/cm2 pressure, Wall Mounted / Floor standing type, with Auto Shut-off Thermostat, along with isoltion Valves, Air Release valve, SS flexible connections andall other std accessories </t>
  </si>
  <si>
    <t>25 L Capacity-</t>
  </si>
  <si>
    <t>100 L Capacity-</t>
  </si>
  <si>
    <t>C</t>
  </si>
  <si>
    <t>SANITARY AND C. P. FITTINGS &amp; FIXTURES</t>
  </si>
  <si>
    <t>EWC with seat cover</t>
  </si>
  <si>
    <t>Nos</t>
  </si>
  <si>
    <t xml:space="preserve">Concealed flush tank </t>
  </si>
  <si>
    <t>Concealed flush valve</t>
  </si>
  <si>
    <t xml:space="preserve">Health Faucet </t>
  </si>
  <si>
    <t>2 Way Bib-Cock with connection for Health Faucet</t>
  </si>
  <si>
    <t>Bided</t>
  </si>
  <si>
    <t xml:space="preserve">Under Counter  Wash Basin including waste Coupling </t>
  </si>
  <si>
    <t>Wash Basin Cock</t>
  </si>
  <si>
    <t>shower  and mixer</t>
  </si>
  <si>
    <t xml:space="preserve">Jet Spray </t>
  </si>
  <si>
    <t>Bath Tub  including waste Coupling and nessessary connections</t>
  </si>
  <si>
    <t xml:space="preserve">Under Counter Sink  including waste Coupling </t>
  </si>
  <si>
    <t>Sink Pillar Cock</t>
  </si>
  <si>
    <t xml:space="preserve">Bottle Trap for WHB/ sink and urinal with all connecting pipes </t>
  </si>
  <si>
    <t xml:space="preserve">Angle Cock with PVC pipe connection upto WHB/sink/Geyser connection </t>
  </si>
  <si>
    <t xml:space="preserve">Urinal </t>
  </si>
  <si>
    <t xml:space="preserve">Auto Flush Valve &amp; Sensor with connecting piping &amp; spreader for urinal(DC)  </t>
  </si>
  <si>
    <t>GRAND  - TOTAL  A , B,  AND C</t>
  </si>
  <si>
    <t xml:space="preserve">Supply, Installalation , testing commissioning of   S.S. Grease trap nurgreen Make -NGT 20   ( 34.3 lit) </t>
  </si>
  <si>
    <t xml:space="preserve">S .S Grating - Only Installation </t>
  </si>
  <si>
    <t>Only  installation, testing and commissioning of  sanitary and C.P. fittings (Model no. to be specified by Arch)</t>
  </si>
  <si>
    <t>1 HP</t>
  </si>
  <si>
    <t>1.5 HP</t>
  </si>
  <si>
    <t>Supply, Installation of sintex loft mounted water tank of 500 Ltrs</t>
  </si>
  <si>
    <t>P/F water level Indicator on loft water tank by means of a transparent clear tube fixed along height of the water tank hence making water level visible</t>
  </si>
  <si>
    <t>SITC of Eco smart RO-100 with all required accessories and inbuild storage</t>
  </si>
  <si>
    <t>SITC of Eco smart RO-50 with all required accessories  and inbuild storage</t>
  </si>
  <si>
    <t>Providing &amp; fixing CPVC piping with SDR 11 grade including cutting the pipes to correct  length, jointing as per manufacturer recommendation, fixing with ms clamps,  including  necessary fittings like elbows ,tees,unions reducers,coupling, pipe nipples etc.complete, (Cold and RO water)</t>
  </si>
  <si>
    <t>Copper pipes and tubes shall be hand tempered conforming to requirements of EN 1057 ( formerly BS 2871)  Table X , half and the fittings shall confirm the EN-1254-I ( Formerly BS 864: part-02). The fittings shall be end feed capillary fittings within wall/ceiling / floor including cutting &amp; chasing the wall/ floor, jointing, making connection to fixtures, equipment and piping with purposes made connectors, etc. including insulation of closed cell elastomeric nitrile rubber. thermal conductivity of elastometric nitrile rubber shall not exceed 0.038w/m deg K. The insultaion should have fire performance and thickness of nitrile rubber should be 9mm (for  hot water piping)</t>
  </si>
  <si>
    <t>Providing  &amp;  Fixing  of forged brass lever operated  Ball Valves (10Kg/Sq.cm).  Valve shall have with unions.</t>
  </si>
  <si>
    <t>RO PACKAGE PLANT-Supply , installations, testing and comminissioning of Package RO plant 200 Lit/Hr including required  pressure pumps /panel/ pressurised tank if any , all assesories, valves and membrance cleaning system, ultra-violet sterilizer, internal piping, presure gages etc (System shall be Auto fill stop and Auto empty start mechanisam)</t>
  </si>
  <si>
    <t>Supply, Installation, Commissioning &amp; Testing for Booster pump for Ro water supply  WITH FLOW SWITCH GRAVITATIONAL FLOW (top to bottom flow) with both side Sensor operations- A) 3CUM PER HR. B) HEAD: 25M, C) PHASE: SINGLE PHASE, D) PROTECTION: IP55, E) MONOBLOCK TYPE, with sensors cabling &amp; Control panel.(Pump shall be Auto fill stop and Auto empty start mechanisam)</t>
  </si>
  <si>
    <t xml:space="preserve">UPVC-SWR pipes (working pressure 10kg/cm2)  conforming to IS 13592/92  and IS 14735-type-B solvent posted ( for Dia above 50mm) and  for ( Dia below 50mm) shall be as per IS 4985 and 7834 Class-05 (10 kg/cm2)  including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 supported on wall / hung below slab  etc. with all material &amp; labor complete and as directed. [The Rate shall include supply and fixing of  nesessary items] Vertical line bracket shall be fixed at every 0.8 mtr to 1.00 mtr.] </t>
  </si>
  <si>
    <t xml:space="preserve">Supply, Install PVC multi floor Traps including fixing with necessary consumables with Circular SS Grating with anti cockroach jali Suitable for taking 40mm Dia / 50mm Dia Back Inlet Connection with 75mm Dia outlet </t>
  </si>
  <si>
    <t xml:space="preserve">Supply, Install PVC floor  Traps including fixing with necessary consumables with Circular SS Grating with anti cockroach jali Suitable for 75mm Dia outlet </t>
  </si>
  <si>
    <t>Supply, Install  PVC clean out plugs including fixing with necessary consumables</t>
  </si>
  <si>
    <t>Rate</t>
  </si>
  <si>
    <t>RATE</t>
  </si>
  <si>
    <t>AMOUNT</t>
  </si>
  <si>
    <t>Banchmark Rate</t>
  </si>
  <si>
    <t>Intercare</t>
  </si>
  <si>
    <r>
      <t xml:space="preserve">Providing ,fixing, testing and commissioning Water Meter as per requirement of  IS 779:1994  including providing &amp; fixing matching Isolation valves ,strainer, non-return valve,complete with </t>
    </r>
    <r>
      <rPr>
        <sz val="9"/>
        <color indexed="8"/>
        <rFont val="Calibri"/>
        <family val="2"/>
        <scheme val="minor"/>
      </rPr>
      <t>all necessary fittings etc  screwed  type(15Kgs/Sq.cm). Valve shall have with union.</t>
    </r>
  </si>
  <si>
    <t>Shah Enterprises</t>
  </si>
  <si>
    <t>SM Infra</t>
  </si>
  <si>
    <t>Target Amount</t>
  </si>
  <si>
    <t>SITC  of S.S Grating size, 300mm x 300mm,  in 16 swg 25mm x25mm Square Pipe around the  Frame and   20mmX 20mm Square pipe in center of frame with SS perforated tray (304 SWR). Complete as per architectural detail drawing &amp; Site Engineer's instruction. (100 mm Dia S.S 304 grade finish unions reducers/coupling or 75mm Dia S.S 304 grade finish unions reducers/coupling or 50mm Dia S.S 304 grade finish unions reducers/coupling)</t>
  </si>
  <si>
    <t>SITC  of S.S Grating size, 600mm x 300mm,  in 16 swg 25mm x25mm Square Pipe around the  Frame and   20mmX 20mm Square pipe in center of frame with SS closed tray (304 SWR). Complete as per architectural detail drawing &amp; Site Engineer's instruction.  (100 mm Dia S.S 304 grade finish unions reducers/coupling or 75mm Dia S.S 304 grade finish unions reducers/coupling or 50mm Dia S.S 304 grade finish unions reducers/coupling)</t>
  </si>
  <si>
    <t>SITC of S.S Grating size, 1200mm x 300mm,  in 16 swg 25mm x25mm Square Pipe around the  Frame and   20mmX 20mm Square pipe in center of frame with SS perforated tray (304 SWR). Complete as per architectural detail drawing &amp; Site Engineer's instruction.  ( at hook up point)</t>
  </si>
  <si>
    <t>SITC of S.S Grating size, 600mm x 600mm,  in 16 swg 25mm x25mm Square Pipe around the  Frame and   20mmX 20mm Square pipe in center of frame with SS perforated tray (304 SWR). Complete as per architectural detail drawing &amp; Site Engineer's instruction.  (100 mm Dia S.S 304 grade finish unions reducers/coupling or 75mm Dia S.S 304 grade finish unions reducers/coupling or 50mm Dia S.S 304 grade finish unions reducers/coupling)</t>
  </si>
  <si>
    <t>SUB TOTAL -C-SANITARY AND C. P. FITTINGS &amp; FIXTURES           ( SITCS)</t>
  </si>
  <si>
    <t>Discount</t>
  </si>
  <si>
    <t>Total Amount After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</si>
</sst>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 #,##0;&quot;₹&quot;\ \-#,##0"/>
    <numFmt numFmtId="43" formatCode="_ * #,##0.00_ ;_ * \-#,##0.00_ ;_ * &quot;-&quot;??_ ;_ @_ "/>
    <numFmt numFmtId="164" formatCode="_(* #,##0.00_);_(* \(#,##0.00\);_(* &quot;-&quot;??_);_(@_)"/>
    <numFmt numFmtId="165" formatCode="_(* #,##0.00_);_(* \(#,##0.00\);_(* \-??_);_(@_)"/>
    <numFmt numFmtId="166" formatCode="#,##0.00\ ;&quot; (&quot;#,##0.00\);&quot; -&quot;#\ ;@\ "/>
    <numFmt numFmtId="167" formatCode="[$Rs.-4009]#,##0.00;[Red]\-[$Rs.-4009]#,##0.00"/>
    <numFmt numFmtId="168" formatCode="0.0"/>
    <numFmt numFmtId="169" formatCode="#,##0\ ;&quot; (&quot;#,##0\);&quot; -&quot;#\ ;@\ "/>
  </numFmts>
  <fonts count="20" x14ac:knownFonts="1">
    <font>
      <sz val="10"/>
      <name val="Arial"/>
      <family val="2"/>
    </font>
    <font>
      <sz val="11"/>
      <color theme="1"/>
      <name val="Calibri"/>
      <family val="2"/>
      <scheme val="minor"/>
    </font>
    <font>
      <sz val="10"/>
      <name val="Arial"/>
      <family val="2"/>
      <charset val="204"/>
    </font>
    <font>
      <sz val="10"/>
      <name val="Arial"/>
      <family val="2"/>
    </font>
    <font>
      <sz val="11"/>
      <color indexed="8"/>
      <name val="Arial"/>
      <family val="2"/>
    </font>
    <font>
      <sz val="11"/>
      <color indexed="8"/>
      <name val="Calibri"/>
      <family val="2"/>
    </font>
    <font>
      <sz val="11"/>
      <color indexed="9"/>
      <name val="Calibri"/>
      <family val="2"/>
    </font>
    <font>
      <b/>
      <i/>
      <sz val="16"/>
      <color indexed="8"/>
      <name val="Arial"/>
      <family val="2"/>
    </font>
    <font>
      <sz val="10"/>
      <name val="Times New Roman"/>
      <family val="1"/>
    </font>
    <font>
      <sz val="12"/>
      <color theme="1"/>
      <name val="Calibri"/>
      <family val="2"/>
      <scheme val="minor"/>
    </font>
    <font>
      <b/>
      <i/>
      <u/>
      <sz val="11"/>
      <color indexed="8"/>
      <name val="Arial"/>
      <family val="2"/>
    </font>
    <font>
      <sz val="9"/>
      <name val="Calibri"/>
      <family val="2"/>
      <scheme val="minor"/>
    </font>
    <font>
      <sz val="9"/>
      <color indexed="8"/>
      <name val="Calibri"/>
      <family val="2"/>
      <scheme val="minor"/>
    </font>
    <font>
      <sz val="9"/>
      <color theme="1"/>
      <name val="Calibri"/>
      <family val="2"/>
      <scheme val="minor"/>
    </font>
    <font>
      <sz val="9"/>
      <color rgb="FFFF0000"/>
      <name val="Calibri"/>
      <family val="2"/>
      <scheme val="minor"/>
    </font>
    <font>
      <u/>
      <sz val="9"/>
      <color theme="1"/>
      <name val="Calibri"/>
      <family val="2"/>
      <scheme val="minor"/>
    </font>
    <font>
      <b/>
      <sz val="9"/>
      <name val="Calibri"/>
      <family val="2"/>
      <scheme val="minor"/>
    </font>
    <font>
      <b/>
      <sz val="9"/>
      <color indexed="8"/>
      <name val="Calibri"/>
      <family val="2"/>
      <scheme val="minor"/>
    </font>
    <font>
      <b/>
      <sz val="9"/>
      <color rgb="FFFF0000"/>
      <name val="Calibri"/>
      <family val="2"/>
      <scheme val="minor"/>
    </font>
    <font>
      <sz val="6"/>
      <color rgb="FF000000"/>
      <name val="Arial"/>
      <family val="2"/>
    </font>
  </fonts>
  <fills count="5">
    <fill>
      <patternFill patternType="none"/>
    </fill>
    <fill>
      <patternFill patternType="gray125"/>
    </fill>
    <fill>
      <patternFill patternType="solid">
        <fgColor indexed="44"/>
        <bgColor indexed="22"/>
      </patternFill>
    </fill>
    <fill>
      <patternFill patternType="solid">
        <fgColor theme="0"/>
        <bgColor indexed="64"/>
      </patternFill>
    </fill>
    <fill>
      <patternFill patternType="solid">
        <fgColor theme="6" tint="0.59999389629810485"/>
        <bgColor indexed="64"/>
      </patternFill>
    </fill>
  </fills>
  <borders count="2">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4">
    <xf numFmtId="0" fontId="0" fillId="0" borderId="0"/>
    <xf numFmtId="166" fontId="4" fillId="0" borderId="0"/>
    <xf numFmtId="0" fontId="2" fillId="0" borderId="0"/>
    <xf numFmtId="165" fontId="2" fillId="0" borderId="0" applyFill="0" applyBorder="0" applyAlignment="0" applyProtection="0"/>
    <xf numFmtId="0" fontId="3" fillId="0" borderId="0"/>
    <xf numFmtId="0" fontId="3" fillId="0" borderId="0"/>
    <xf numFmtId="166" fontId="4" fillId="0" borderId="0"/>
    <xf numFmtId="164" fontId="3" fillId="0" borderId="0" applyFont="0" applyFill="0" applyBorder="0" applyAlignment="0" applyProtection="0"/>
    <xf numFmtId="43" fontId="5" fillId="0" borderId="0" applyFont="0" applyFill="0" applyBorder="0" applyAlignment="0" applyProtection="0"/>
    <xf numFmtId="5" fontId="1" fillId="0" borderId="0" applyFont="0" applyFill="0" applyBorder="0" applyAlignment="0" applyProtection="0"/>
    <xf numFmtId="0" fontId="6" fillId="2" borderId="0"/>
    <xf numFmtId="0" fontId="7" fillId="0" borderId="0">
      <alignment horizontal="center" textRotation="90"/>
    </xf>
    <xf numFmtId="0" fontId="7" fillId="0" borderId="0">
      <alignment horizontal="center" textRotation="90"/>
    </xf>
    <xf numFmtId="0" fontId="3" fillId="0" borderId="0"/>
    <xf numFmtId="0" fontId="3" fillId="0" borderId="0"/>
    <xf numFmtId="0" fontId="5" fillId="0" borderId="0"/>
    <xf numFmtId="0" fontId="8" fillId="0" borderId="0"/>
    <xf numFmtId="0" fontId="9" fillId="0" borderId="0"/>
    <xf numFmtId="9" fontId="3" fillId="0" borderId="0" applyFont="0" applyFill="0" applyBorder="0" applyAlignment="0" applyProtection="0"/>
    <xf numFmtId="0" fontId="10" fillId="0" borderId="0"/>
    <xf numFmtId="0" fontId="10" fillId="0" borderId="0"/>
    <xf numFmtId="167" fontId="10" fillId="0" borderId="0"/>
    <xf numFmtId="167" fontId="10" fillId="0" borderId="0"/>
    <xf numFmtId="0" fontId="5" fillId="0" borderId="0"/>
  </cellStyleXfs>
  <cellXfs count="76">
    <xf numFmtId="0" fontId="0" fillId="0" borderId="0" xfId="0"/>
    <xf numFmtId="0" fontId="11" fillId="3" borderId="0" xfId="2" applyFont="1" applyFill="1" applyAlignment="1" applyProtection="1">
      <alignment horizontal="center" vertical="center" wrapText="1"/>
      <protection locked="0"/>
    </xf>
    <xf numFmtId="0" fontId="12" fillId="3" borderId="0" xfId="2" applyFont="1" applyFill="1" applyAlignment="1" applyProtection="1">
      <alignment horizontal="justify" vertical="center" wrapText="1"/>
      <protection locked="0"/>
    </xf>
    <xf numFmtId="0" fontId="12" fillId="3" borderId="0" xfId="2" applyFont="1" applyFill="1" applyAlignment="1" applyProtection="1">
      <alignment horizontal="center" vertical="center" wrapText="1"/>
      <protection locked="0"/>
    </xf>
    <xf numFmtId="169" fontId="12" fillId="3" borderId="0" xfId="1" applyNumberFormat="1" applyFont="1" applyFill="1"/>
    <xf numFmtId="0" fontId="11" fillId="3" borderId="0" xfId="2" applyFont="1" applyFill="1" applyAlignment="1" applyProtection="1">
      <alignment horizontal="left" vertical="center" wrapText="1"/>
      <protection locked="0"/>
    </xf>
    <xf numFmtId="0" fontId="11" fillId="3" borderId="0" xfId="2" applyFont="1" applyFill="1" applyAlignment="1">
      <alignment vertical="center" wrapText="1"/>
    </xf>
    <xf numFmtId="0" fontId="11" fillId="3" borderId="0" xfId="0" applyFont="1" applyFill="1" applyAlignment="1">
      <alignment vertical="center"/>
    </xf>
    <xf numFmtId="0" fontId="13" fillId="3" borderId="0" xfId="0" applyFont="1" applyFill="1"/>
    <xf numFmtId="0" fontId="11" fillId="3" borderId="0" xfId="5" applyFont="1" applyFill="1"/>
    <xf numFmtId="0" fontId="14" fillId="3" borderId="0" xfId="2" applyFont="1" applyFill="1" applyAlignment="1">
      <alignment vertical="center" wrapText="1"/>
    </xf>
    <xf numFmtId="0" fontId="14" fillId="3" borderId="0" xfId="2" applyFont="1" applyFill="1" applyAlignment="1" applyProtection="1">
      <alignment horizontal="left" vertical="center" wrapText="1"/>
      <protection locked="0"/>
    </xf>
    <xf numFmtId="0" fontId="11" fillId="3" borderId="1" xfId="2" applyFont="1" applyFill="1" applyBorder="1" applyAlignment="1" applyProtection="1">
      <alignment horizontal="center" vertical="center" wrapText="1"/>
      <protection locked="0"/>
    </xf>
    <xf numFmtId="0" fontId="12" fillId="3" borderId="1" xfId="2" applyFont="1" applyFill="1" applyBorder="1" applyAlignment="1" applyProtection="1">
      <alignment horizontal="justify" vertical="center" wrapText="1"/>
      <protection locked="0"/>
    </xf>
    <xf numFmtId="0" fontId="12" fillId="3" borderId="1" xfId="2" applyFont="1" applyFill="1" applyBorder="1" applyAlignment="1" applyProtection="1">
      <alignment horizontal="center" vertical="center" wrapText="1"/>
      <protection locked="0"/>
    </xf>
    <xf numFmtId="169" fontId="12" fillId="3" borderId="1" xfId="1" applyNumberFormat="1" applyFont="1" applyFill="1" applyBorder="1"/>
    <xf numFmtId="0" fontId="11" fillId="3" borderId="1" xfId="2" applyFont="1" applyFill="1" applyBorder="1" applyAlignment="1" applyProtection="1">
      <alignment vertical="center" wrapText="1"/>
      <protection locked="0"/>
    </xf>
    <xf numFmtId="0" fontId="11" fillId="3" borderId="1" xfId="2" applyFont="1" applyFill="1" applyBorder="1" applyAlignment="1">
      <alignment horizontal="center" vertical="center" wrapText="1"/>
    </xf>
    <xf numFmtId="0" fontId="11" fillId="3" borderId="1" xfId="2" applyFont="1" applyFill="1" applyBorder="1" applyAlignment="1">
      <alignment vertical="center" wrapText="1"/>
    </xf>
    <xf numFmtId="165" fontId="11" fillId="3" borderId="1" xfId="3" applyFont="1" applyFill="1" applyBorder="1" applyAlignment="1" applyProtection="1">
      <alignment vertical="center" wrapText="1"/>
    </xf>
    <xf numFmtId="165" fontId="11" fillId="3" borderId="1" xfId="3" applyFont="1" applyFill="1" applyBorder="1" applyAlignment="1" applyProtection="1">
      <alignment horizontal="center" vertical="center" wrapText="1"/>
    </xf>
    <xf numFmtId="0" fontId="11" fillId="3" borderId="1" xfId="0" applyFont="1" applyFill="1" applyBorder="1" applyAlignment="1">
      <alignment vertical="center" wrapText="1"/>
    </xf>
    <xf numFmtId="0" fontId="11" fillId="3" borderId="1" xfId="2" applyFont="1" applyFill="1" applyBorder="1" applyAlignment="1" applyProtection="1">
      <alignment horizontal="left" vertical="center" wrapText="1"/>
      <protection locked="0"/>
    </xf>
    <xf numFmtId="0" fontId="11" fillId="3" borderId="1" xfId="0" applyFont="1" applyFill="1" applyBorder="1" applyAlignment="1">
      <alignment horizontal="center" vertical="center"/>
    </xf>
    <xf numFmtId="0" fontId="11" fillId="3" borderId="1" xfId="0" applyFont="1" applyFill="1" applyBorder="1" applyAlignment="1">
      <alignment vertical="top" wrapText="1"/>
    </xf>
    <xf numFmtId="4" fontId="11" fillId="3" borderId="1" xfId="4" applyNumberFormat="1" applyFont="1" applyFill="1" applyBorder="1" applyAlignment="1">
      <alignment horizontal="center" vertical="center"/>
    </xf>
    <xf numFmtId="0" fontId="13" fillId="3" borderId="1" xfId="0" applyFont="1" applyFill="1" applyBorder="1" applyAlignment="1">
      <alignment horizontal="center" vertical="top"/>
    </xf>
    <xf numFmtId="165" fontId="11" fillId="3" borderId="1" xfId="1" applyNumberFormat="1" applyFont="1" applyFill="1" applyBorder="1" applyAlignment="1">
      <alignment horizontal="center"/>
    </xf>
    <xf numFmtId="1" fontId="13" fillId="3" borderId="1" xfId="0" applyNumberFormat="1" applyFont="1" applyFill="1" applyBorder="1" applyAlignment="1">
      <alignment horizontal="center" vertical="top"/>
    </xf>
    <xf numFmtId="0" fontId="11" fillId="3" borderId="1" xfId="13" applyFont="1" applyFill="1" applyBorder="1" applyAlignment="1">
      <alignment horizontal="center" vertical="center"/>
    </xf>
    <xf numFmtId="0" fontId="11" fillId="3" borderId="1" xfId="0" applyFont="1" applyFill="1" applyBorder="1" applyAlignment="1">
      <alignment horizontal="justify" vertical="top" wrapText="1"/>
    </xf>
    <xf numFmtId="165" fontId="11" fillId="3" borderId="1" xfId="1" applyNumberFormat="1" applyFont="1" applyFill="1" applyBorder="1" applyAlignment="1">
      <alignment horizontal="center" vertical="center"/>
    </xf>
    <xf numFmtId="0" fontId="11" fillId="3" borderId="1" xfId="4" applyFont="1" applyFill="1" applyBorder="1" applyAlignment="1">
      <alignment horizontal="justify" vertical="center" wrapText="1"/>
    </xf>
    <xf numFmtId="0" fontId="12" fillId="3" borderId="1" xfId="2" applyFont="1" applyFill="1" applyBorder="1" applyAlignment="1">
      <alignment vertical="center" wrapText="1"/>
    </xf>
    <xf numFmtId="0" fontId="12" fillId="3" borderId="1" xfId="2" applyFont="1" applyFill="1" applyBorder="1" applyAlignment="1">
      <alignment horizontal="center" vertical="center" wrapText="1"/>
    </xf>
    <xf numFmtId="0" fontId="11" fillId="3" borderId="1" xfId="2" applyFont="1" applyFill="1" applyBorder="1" applyAlignment="1">
      <alignment horizontal="justify" vertical="center" wrapText="1"/>
    </xf>
    <xf numFmtId="0" fontId="12" fillId="3" borderId="1" xfId="2" applyFont="1" applyFill="1" applyBorder="1" applyAlignment="1">
      <alignment horizontal="justify" vertical="center" wrapText="1"/>
    </xf>
    <xf numFmtId="0" fontId="11" fillId="3" borderId="1" xfId="0" applyFont="1" applyFill="1" applyBorder="1" applyAlignment="1">
      <alignment horizontal="justify" vertical="center" wrapText="1"/>
    </xf>
    <xf numFmtId="166" fontId="11" fillId="3" borderId="1" xfId="1" applyFont="1" applyFill="1" applyBorder="1" applyAlignment="1">
      <alignment horizontal="center" vertical="center"/>
    </xf>
    <xf numFmtId="168" fontId="13" fillId="3" borderId="1" xfId="4" applyNumberFormat="1" applyFont="1" applyFill="1" applyBorder="1" applyAlignment="1" applyProtection="1">
      <alignment horizontal="center" vertical="top" wrapText="1"/>
      <protection locked="0"/>
    </xf>
    <xf numFmtId="0" fontId="15" fillId="3" borderId="1" xfId="4" applyFont="1" applyFill="1" applyBorder="1" applyAlignment="1" applyProtection="1">
      <alignment vertical="top"/>
      <protection locked="0"/>
    </xf>
    <xf numFmtId="0" fontId="13" fillId="3" borderId="1" xfId="4" applyFont="1" applyFill="1" applyBorder="1" applyAlignment="1" applyProtection="1">
      <alignment horizontal="center" vertical="center"/>
      <protection locked="0"/>
    </xf>
    <xf numFmtId="0" fontId="11" fillId="3" borderId="1" xfId="4" applyFont="1" applyFill="1" applyBorder="1" applyAlignment="1">
      <alignment horizontal="center" vertical="top"/>
    </xf>
    <xf numFmtId="0" fontId="13" fillId="3" borderId="1" xfId="4" applyFont="1" applyFill="1" applyBorder="1" applyAlignment="1">
      <alignment horizontal="left" vertical="top" wrapText="1" shrinkToFit="1"/>
    </xf>
    <xf numFmtId="0" fontId="13" fillId="3" borderId="1" xfId="4" applyFont="1" applyFill="1" applyBorder="1" applyAlignment="1">
      <alignment horizontal="center" vertical="center" shrinkToFit="1"/>
    </xf>
    <xf numFmtId="0" fontId="11" fillId="3" borderId="1" xfId="23" applyFont="1" applyFill="1" applyBorder="1" applyAlignment="1">
      <alignment vertical="top" wrapText="1"/>
    </xf>
    <xf numFmtId="0" fontId="11" fillId="3" borderId="1" xfId="4" applyFont="1" applyFill="1" applyBorder="1" applyAlignment="1">
      <alignment horizontal="justify" vertical="top"/>
    </xf>
    <xf numFmtId="2" fontId="11" fillId="3" borderId="1" xfId="4" applyNumberFormat="1" applyFont="1" applyFill="1" applyBorder="1" applyAlignment="1">
      <alignment horizontal="center" vertical="top"/>
    </xf>
    <xf numFmtId="168" fontId="13" fillId="3" borderId="1" xfId="4" applyNumberFormat="1" applyFont="1" applyFill="1" applyBorder="1" applyAlignment="1">
      <alignment horizontal="center" vertical="top"/>
    </xf>
    <xf numFmtId="0" fontId="13" fillId="3" borderId="1" xfId="4" applyFont="1" applyFill="1" applyBorder="1" applyAlignment="1">
      <alignment horizontal="left" vertical="center" wrapText="1"/>
    </xf>
    <xf numFmtId="4" fontId="13" fillId="3" borderId="1" xfId="4" applyNumberFormat="1" applyFont="1" applyFill="1" applyBorder="1" applyAlignment="1">
      <alignment horizontal="center" vertical="center"/>
    </xf>
    <xf numFmtId="0" fontId="11" fillId="3" borderId="1" xfId="5" applyFont="1" applyFill="1" applyBorder="1" applyAlignment="1">
      <alignment vertical="center" wrapText="1"/>
    </xf>
    <xf numFmtId="0" fontId="16" fillId="3" borderId="1" xfId="2" applyFont="1" applyFill="1" applyBorder="1" applyAlignment="1" applyProtection="1">
      <alignment vertical="center" wrapText="1"/>
      <protection locked="0"/>
    </xf>
    <xf numFmtId="169" fontId="17" fillId="3" borderId="1" xfId="1" applyNumberFormat="1" applyFont="1" applyFill="1" applyBorder="1"/>
    <xf numFmtId="0" fontId="16" fillId="3" borderId="0" xfId="2" applyFont="1" applyFill="1" applyAlignment="1" applyProtection="1">
      <alignment horizontal="left" vertical="center" wrapText="1"/>
      <protection locked="0"/>
    </xf>
    <xf numFmtId="0" fontId="16" fillId="3" borderId="0" xfId="2" applyFont="1" applyFill="1" applyAlignment="1">
      <alignment vertical="center" wrapText="1"/>
    </xf>
    <xf numFmtId="169" fontId="18" fillId="3" borderId="1" xfId="1" applyNumberFormat="1" applyFont="1" applyFill="1" applyBorder="1"/>
    <xf numFmtId="169" fontId="14" fillId="3" borderId="1" xfId="1" applyNumberFormat="1" applyFont="1" applyFill="1" applyBorder="1"/>
    <xf numFmtId="169" fontId="14" fillId="3" borderId="0" xfId="1" applyNumberFormat="1" applyFont="1" applyFill="1"/>
    <xf numFmtId="0" fontId="16" fillId="3" borderId="1" xfId="2" applyFont="1" applyFill="1" applyBorder="1" applyAlignment="1">
      <alignment horizontal="center" vertical="center" wrapText="1"/>
    </xf>
    <xf numFmtId="0" fontId="16" fillId="3" borderId="1" xfId="2" applyFont="1" applyFill="1" applyBorder="1" applyAlignment="1">
      <alignment vertical="center" wrapText="1"/>
    </xf>
    <xf numFmtId="165" fontId="16" fillId="3" borderId="1" xfId="3" applyFont="1" applyFill="1" applyBorder="1" applyAlignment="1" applyProtection="1">
      <alignment vertical="center" wrapText="1"/>
    </xf>
    <xf numFmtId="169" fontId="11" fillId="3" borderId="0" xfId="2" applyNumberFormat="1" applyFont="1" applyFill="1" applyAlignment="1" applyProtection="1">
      <alignment horizontal="left" vertical="center" wrapText="1"/>
      <protection locked="0"/>
    </xf>
    <xf numFmtId="169" fontId="11" fillId="3" borderId="0" xfId="2" applyNumberFormat="1" applyFont="1" applyFill="1" applyAlignment="1">
      <alignment vertical="center" wrapText="1"/>
    </xf>
    <xf numFmtId="169" fontId="11" fillId="3" borderId="0" xfId="0" applyNumberFormat="1" applyFont="1" applyFill="1" applyAlignment="1">
      <alignment vertical="center"/>
    </xf>
    <xf numFmtId="0" fontId="14" fillId="3" borderId="1" xfId="2" applyFont="1" applyFill="1" applyBorder="1" applyAlignment="1">
      <alignment vertical="center" wrapText="1"/>
    </xf>
    <xf numFmtId="0" fontId="14" fillId="3" borderId="1" xfId="0" applyFont="1" applyFill="1" applyBorder="1" applyAlignment="1">
      <alignment vertical="center" wrapText="1"/>
    </xf>
    <xf numFmtId="0" fontId="14" fillId="3" borderId="1" xfId="23" applyFont="1" applyFill="1" applyBorder="1" applyAlignment="1">
      <alignment vertical="top" wrapText="1"/>
    </xf>
    <xf numFmtId="169" fontId="12" fillId="3" borderId="1" xfId="1" applyNumberFormat="1" applyFont="1" applyFill="1" applyBorder="1" applyAlignment="1">
      <alignment vertical="center"/>
    </xf>
    <xf numFmtId="169" fontId="12" fillId="3" borderId="1" xfId="1" applyNumberFormat="1" applyFont="1" applyFill="1" applyBorder="1" applyAlignment="1">
      <alignment horizontal="center" vertical="center"/>
    </xf>
    <xf numFmtId="169" fontId="14" fillId="3" borderId="1" xfId="1" applyNumberFormat="1" applyFont="1" applyFill="1" applyBorder="1" applyAlignment="1">
      <alignment horizontal="center" vertical="center"/>
    </xf>
    <xf numFmtId="4" fontId="19" fillId="0" borderId="0" xfId="0" applyNumberFormat="1" applyFont="1"/>
    <xf numFmtId="0" fontId="16" fillId="4" borderId="1" xfId="2" applyFont="1" applyFill="1" applyBorder="1" applyAlignment="1">
      <alignment horizontal="center" vertical="center" wrapText="1"/>
    </xf>
    <xf numFmtId="0" fontId="16" fillId="4" borderId="1" xfId="5" applyFont="1" applyFill="1" applyBorder="1" applyAlignment="1">
      <alignment vertical="center" wrapText="1"/>
    </xf>
    <xf numFmtId="165" fontId="16" fillId="4" borderId="1" xfId="3" applyFont="1" applyFill="1" applyBorder="1" applyAlignment="1" applyProtection="1">
      <alignment vertical="center" wrapText="1"/>
    </xf>
    <xf numFmtId="169" fontId="17" fillId="4" borderId="1" xfId="1" applyNumberFormat="1" applyFont="1" applyFill="1" applyBorder="1"/>
  </cellXfs>
  <cellStyles count="24">
    <cellStyle name="Comma" xfId="1" builtinId="3"/>
    <cellStyle name="Comma 2" xfId="6"/>
    <cellStyle name="Comma 2 2" xfId="7"/>
    <cellStyle name="Comma 3" xfId="3"/>
    <cellStyle name="Comma 3 2 2" xfId="8"/>
    <cellStyle name="Comma 5" xfId="9"/>
    <cellStyle name="Excel Built-in 60% - Accent5" xfId="10"/>
    <cellStyle name="Excel Built-in Normal" xfId="5"/>
    <cellStyle name="Heading1 1" xfId="11"/>
    <cellStyle name="Heading1 2" xfId="12"/>
    <cellStyle name="Normal" xfId="0" builtinId="0"/>
    <cellStyle name="Normal 10" xfId="13"/>
    <cellStyle name="Normal 16" xfId="14"/>
    <cellStyle name="Normal 2" xfId="15"/>
    <cellStyle name="Normal 2 3" xfId="16"/>
    <cellStyle name="Normal 2 82" xfId="17"/>
    <cellStyle name="Normal 3" xfId="2"/>
    <cellStyle name="Normal 3 2" xfId="4"/>
    <cellStyle name="Normal 4" xfId="23"/>
    <cellStyle name="Percent 2" xfId="18"/>
    <cellStyle name="Result 1" xfId="19"/>
    <cellStyle name="Result 2" xfId="20"/>
    <cellStyle name="Result2 1" xfId="21"/>
    <cellStyle name="Result2 2" xfId="2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10"/>
  <sheetViews>
    <sheetView showGridLines="0" tabSelected="1" zoomScaleNormal="100" zoomScaleSheetLayoutView="100" workbookViewId="0">
      <pane xSplit="3" ySplit="3" topLeftCell="D92" activePane="bottomRight" state="frozen"/>
      <selection pane="topRight" activeCell="D1" sqref="D1"/>
      <selection pane="bottomLeft" activeCell="A4" sqref="A4"/>
      <selection pane="bottomRight" activeCell="J107" sqref="J107"/>
    </sheetView>
  </sheetViews>
  <sheetFormatPr defaultColWidth="9.1796875" defaultRowHeight="12" x14ac:dyDescent="0.3"/>
  <cols>
    <col min="1" max="1" width="7.7265625" style="1" customWidth="1"/>
    <col min="2" max="2" width="54.7265625" style="2" customWidth="1"/>
    <col min="3" max="3" width="9" style="3" customWidth="1"/>
    <col min="4" max="4" width="11" style="4" bestFit="1" customWidth="1"/>
    <col min="5" max="5" width="7.7265625" style="4" customWidth="1"/>
    <col min="6" max="6" width="10" style="4" bestFit="1" customWidth="1"/>
    <col min="7" max="7" width="7.7265625" style="4" customWidth="1"/>
    <col min="8" max="8" width="10" style="4" bestFit="1" customWidth="1"/>
    <col min="9" max="9" width="7.7265625" style="4" customWidth="1"/>
    <col min="10" max="10" width="10" style="4" bestFit="1" customWidth="1"/>
    <col min="11" max="11" width="7.7265625" style="4" hidden="1" customWidth="1"/>
    <col min="12" max="12" width="10" style="4" hidden="1" customWidth="1"/>
    <col min="13" max="13" width="8" style="58" hidden="1" customWidth="1"/>
    <col min="14" max="14" width="10" style="58" hidden="1" customWidth="1"/>
    <col min="15" max="249" width="9.1796875" style="5"/>
    <col min="250" max="16384" width="9.1796875" style="6"/>
  </cols>
  <sheetData>
    <row r="1" spans="1:254" x14ac:dyDescent="0.3">
      <c r="A1" s="12"/>
      <c r="B1" s="13"/>
      <c r="C1" s="14"/>
      <c r="D1" s="15"/>
      <c r="E1" s="69" t="s">
        <v>80</v>
      </c>
      <c r="F1" s="69"/>
      <c r="G1" s="69" t="s">
        <v>81</v>
      </c>
      <c r="H1" s="69"/>
      <c r="I1" s="69" t="s">
        <v>78</v>
      </c>
      <c r="J1" s="69"/>
      <c r="K1" s="69" t="s">
        <v>82</v>
      </c>
      <c r="L1" s="69"/>
      <c r="M1" s="70" t="s">
        <v>77</v>
      </c>
      <c r="N1" s="70"/>
    </row>
    <row r="2" spans="1:254" x14ac:dyDescent="0.3">
      <c r="A2" s="12"/>
      <c r="B2" s="13"/>
      <c r="C2" s="14"/>
      <c r="D2" s="15"/>
      <c r="E2" s="69"/>
      <c r="F2" s="69"/>
      <c r="G2" s="69"/>
      <c r="H2" s="69"/>
      <c r="I2" s="69"/>
      <c r="J2" s="69"/>
      <c r="K2" s="69"/>
      <c r="L2" s="69"/>
      <c r="M2" s="70"/>
      <c r="N2" s="70"/>
    </row>
    <row r="3" spans="1:254" s="55" customFormat="1" x14ac:dyDescent="0.3">
      <c r="A3" s="52" t="s">
        <v>0</v>
      </c>
      <c r="B3" s="52" t="s">
        <v>1</v>
      </c>
      <c r="C3" s="52" t="s">
        <v>2</v>
      </c>
      <c r="D3" s="53" t="s">
        <v>3</v>
      </c>
      <c r="E3" s="53" t="s">
        <v>75</v>
      </c>
      <c r="F3" s="53" t="s">
        <v>76</v>
      </c>
      <c r="G3" s="53" t="s">
        <v>75</v>
      </c>
      <c r="H3" s="53" t="s">
        <v>76</v>
      </c>
      <c r="I3" s="53" t="s">
        <v>75</v>
      </c>
      <c r="J3" s="53" t="s">
        <v>76</v>
      </c>
      <c r="K3" s="53" t="s">
        <v>75</v>
      </c>
      <c r="L3" s="53" t="s">
        <v>76</v>
      </c>
      <c r="M3" s="56" t="s">
        <v>74</v>
      </c>
      <c r="N3" s="56" t="s">
        <v>76</v>
      </c>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row>
    <row r="4" spans="1:254" x14ac:dyDescent="0.3">
      <c r="A4" s="12"/>
      <c r="B4" s="12"/>
      <c r="C4" s="12"/>
      <c r="D4" s="15"/>
      <c r="E4" s="15"/>
      <c r="F4" s="15"/>
      <c r="G4" s="15"/>
      <c r="H4" s="15"/>
      <c r="I4" s="15"/>
      <c r="J4" s="15"/>
      <c r="K4" s="15"/>
      <c r="L4" s="15"/>
      <c r="M4" s="57"/>
      <c r="N4" s="57"/>
    </row>
    <row r="5" spans="1:254" x14ac:dyDescent="0.3">
      <c r="A5" s="17">
        <v>1</v>
      </c>
      <c r="B5" s="18" t="s">
        <v>4</v>
      </c>
      <c r="C5" s="17"/>
      <c r="D5" s="15"/>
      <c r="E5" s="15"/>
      <c r="F5" s="15"/>
      <c r="G5" s="15"/>
      <c r="H5" s="15"/>
      <c r="I5" s="15"/>
      <c r="J5" s="15"/>
      <c r="K5" s="15"/>
      <c r="L5" s="15"/>
      <c r="M5" s="57"/>
      <c r="N5" s="57"/>
    </row>
    <row r="6" spans="1:254" ht="48" x14ac:dyDescent="0.3">
      <c r="A6" s="17"/>
      <c r="B6" s="16" t="s">
        <v>65</v>
      </c>
      <c r="C6" s="19"/>
      <c r="D6" s="15"/>
      <c r="E6" s="15"/>
      <c r="F6" s="15"/>
      <c r="G6" s="15"/>
      <c r="H6" s="15"/>
      <c r="I6" s="15"/>
      <c r="J6" s="15"/>
      <c r="K6" s="15"/>
      <c r="L6" s="15"/>
      <c r="M6" s="57"/>
      <c r="N6" s="57"/>
    </row>
    <row r="7" spans="1:254" s="5" customFormat="1" x14ac:dyDescent="0.3">
      <c r="A7" s="17">
        <v>1.1000000000000001</v>
      </c>
      <c r="B7" s="18" t="s">
        <v>6</v>
      </c>
      <c r="C7" s="17" t="s">
        <v>5</v>
      </c>
      <c r="D7" s="15">
        <v>90</v>
      </c>
      <c r="E7" s="15">
        <v>886</v>
      </c>
      <c r="F7" s="15">
        <f t="shared" ref="F7:H7" si="0">E7*$D7</f>
        <v>79740</v>
      </c>
      <c r="G7" s="15">
        <v>435</v>
      </c>
      <c r="H7" s="15">
        <f t="shared" si="0"/>
        <v>39150</v>
      </c>
      <c r="I7" s="15">
        <v>610</v>
      </c>
      <c r="J7" s="15">
        <f t="shared" ref="J7:N9" si="1">I7*$D7</f>
        <v>54900</v>
      </c>
      <c r="K7" s="15">
        <f t="shared" ref="K7:K9" si="2">MIN(E7,G7,I7)</f>
        <v>435</v>
      </c>
      <c r="L7" s="15">
        <f t="shared" ref="L7" si="3">K7*$D7</f>
        <v>39150</v>
      </c>
      <c r="M7" s="57">
        <v>460</v>
      </c>
      <c r="N7" s="57">
        <f t="shared" si="1"/>
        <v>41400</v>
      </c>
      <c r="O7" s="62">
        <f t="shared" ref="O7:O9" si="4">J7-L7</f>
        <v>15750</v>
      </c>
      <c r="IP7" s="6"/>
      <c r="IQ7" s="6"/>
      <c r="IR7" s="6"/>
      <c r="IS7" s="6"/>
      <c r="IT7" s="6"/>
    </row>
    <row r="8" spans="1:254" s="5" customFormat="1" x14ac:dyDescent="0.3">
      <c r="A8" s="17">
        <v>1.2</v>
      </c>
      <c r="B8" s="18" t="s">
        <v>7</v>
      </c>
      <c r="C8" s="17" t="s">
        <v>5</v>
      </c>
      <c r="D8" s="15">
        <v>15</v>
      </c>
      <c r="E8" s="15">
        <v>1050</v>
      </c>
      <c r="F8" s="15">
        <f t="shared" ref="F8:H8" si="5">E8*$D8</f>
        <v>15750</v>
      </c>
      <c r="G8" s="15">
        <v>485</v>
      </c>
      <c r="H8" s="15">
        <f t="shared" si="5"/>
        <v>7275</v>
      </c>
      <c r="I8" s="15">
        <v>725</v>
      </c>
      <c r="J8" s="15">
        <f t="shared" si="1"/>
        <v>10875</v>
      </c>
      <c r="K8" s="15">
        <f t="shared" si="2"/>
        <v>485</v>
      </c>
      <c r="L8" s="15">
        <f t="shared" ref="L8" si="6">K8*$D8</f>
        <v>7275</v>
      </c>
      <c r="M8" s="57">
        <v>557</v>
      </c>
      <c r="N8" s="57">
        <f t="shared" si="1"/>
        <v>8355</v>
      </c>
      <c r="O8" s="62">
        <f t="shared" si="4"/>
        <v>3600</v>
      </c>
      <c r="IP8" s="6"/>
      <c r="IQ8" s="6"/>
      <c r="IR8" s="6"/>
      <c r="IS8" s="6"/>
      <c r="IT8" s="6"/>
    </row>
    <row r="9" spans="1:254" s="5" customFormat="1" x14ac:dyDescent="0.3">
      <c r="A9" s="17">
        <v>1.3</v>
      </c>
      <c r="B9" s="18" t="s">
        <v>8</v>
      </c>
      <c r="C9" s="17" t="s">
        <v>5</v>
      </c>
      <c r="D9" s="15">
        <v>25</v>
      </c>
      <c r="E9" s="15">
        <v>1260</v>
      </c>
      <c r="F9" s="15">
        <f t="shared" ref="F9:H9" si="7">E9*$D9</f>
        <v>31500</v>
      </c>
      <c r="G9" s="15">
        <v>520</v>
      </c>
      <c r="H9" s="15">
        <f t="shared" si="7"/>
        <v>13000</v>
      </c>
      <c r="I9" s="15">
        <v>850</v>
      </c>
      <c r="J9" s="15">
        <f t="shared" si="1"/>
        <v>21250</v>
      </c>
      <c r="K9" s="15">
        <f t="shared" si="2"/>
        <v>520</v>
      </c>
      <c r="L9" s="15">
        <f t="shared" ref="L9" si="8">K9*$D9</f>
        <v>13000</v>
      </c>
      <c r="M9" s="57">
        <v>688</v>
      </c>
      <c r="N9" s="57">
        <f t="shared" si="1"/>
        <v>17200</v>
      </c>
      <c r="O9" s="62">
        <f t="shared" si="4"/>
        <v>8250</v>
      </c>
      <c r="IP9" s="6"/>
      <c r="IQ9" s="6"/>
      <c r="IR9" s="6"/>
      <c r="IS9" s="6"/>
      <c r="IT9" s="6"/>
    </row>
    <row r="10" spans="1:254" x14ac:dyDescent="0.3">
      <c r="A10" s="17"/>
      <c r="B10" s="18"/>
      <c r="C10" s="17"/>
      <c r="D10" s="15"/>
      <c r="E10" s="15"/>
      <c r="F10" s="15"/>
      <c r="G10" s="15"/>
      <c r="H10" s="15"/>
      <c r="I10" s="15"/>
      <c r="J10" s="15"/>
      <c r="K10" s="15"/>
      <c r="L10" s="15"/>
      <c r="M10" s="57"/>
      <c r="N10" s="57"/>
    </row>
    <row r="11" spans="1:254" s="5" customFormat="1" ht="108" x14ac:dyDescent="0.3">
      <c r="A11" s="17">
        <v>2</v>
      </c>
      <c r="B11" s="18" t="s">
        <v>66</v>
      </c>
      <c r="C11" s="17"/>
      <c r="D11" s="15"/>
      <c r="E11" s="15"/>
      <c r="F11" s="15"/>
      <c r="G11" s="15"/>
      <c r="H11" s="15"/>
      <c r="I11" s="15"/>
      <c r="J11" s="15"/>
      <c r="K11" s="15"/>
      <c r="L11" s="15"/>
      <c r="M11" s="57"/>
      <c r="N11" s="57"/>
    </row>
    <row r="12" spans="1:254" s="5" customFormat="1" x14ac:dyDescent="0.3">
      <c r="A12" s="17">
        <v>2.1</v>
      </c>
      <c r="B12" s="18" t="s">
        <v>10</v>
      </c>
      <c r="C12" s="17" t="s">
        <v>5</v>
      </c>
      <c r="D12" s="15">
        <v>30</v>
      </c>
      <c r="E12" s="15">
        <v>3150</v>
      </c>
      <c r="F12" s="15">
        <f t="shared" ref="F12:H12" si="9">E12*$D12</f>
        <v>94500</v>
      </c>
      <c r="G12" s="15">
        <v>7000</v>
      </c>
      <c r="H12" s="15">
        <f t="shared" si="9"/>
        <v>210000</v>
      </c>
      <c r="I12" s="15">
        <v>2500</v>
      </c>
      <c r="J12" s="15">
        <f t="shared" ref="J12:N13" si="10">I12*$D12</f>
        <v>75000</v>
      </c>
      <c r="K12" s="15">
        <f t="shared" ref="K12:K13" si="11">MIN(E12,G12,I12)</f>
        <v>2500</v>
      </c>
      <c r="L12" s="15">
        <f t="shared" ref="L12" si="12">K12*$D12</f>
        <v>75000</v>
      </c>
      <c r="M12" s="57">
        <v>2500</v>
      </c>
      <c r="N12" s="57">
        <f t="shared" si="10"/>
        <v>75000</v>
      </c>
      <c r="O12" s="62">
        <f t="shared" ref="O12:O13" si="13">J12-L12</f>
        <v>0</v>
      </c>
    </row>
    <row r="13" spans="1:254" x14ac:dyDescent="0.3">
      <c r="A13" s="17">
        <v>2.2000000000000002</v>
      </c>
      <c r="B13" s="18" t="s">
        <v>11</v>
      </c>
      <c r="C13" s="17" t="s">
        <v>5</v>
      </c>
      <c r="D13" s="15">
        <v>20</v>
      </c>
      <c r="E13" s="15">
        <v>3230</v>
      </c>
      <c r="F13" s="15">
        <f t="shared" ref="F13:H13" si="14">E13*$D13</f>
        <v>64600</v>
      </c>
      <c r="G13" s="15">
        <v>8000</v>
      </c>
      <c r="H13" s="15">
        <f t="shared" si="14"/>
        <v>160000</v>
      </c>
      <c r="I13" s="15">
        <v>2700</v>
      </c>
      <c r="J13" s="15">
        <f t="shared" si="10"/>
        <v>54000</v>
      </c>
      <c r="K13" s="15">
        <f t="shared" si="11"/>
        <v>2700</v>
      </c>
      <c r="L13" s="15">
        <f t="shared" ref="L13" si="15">K13*$D13</f>
        <v>54000</v>
      </c>
      <c r="M13" s="57">
        <v>2700</v>
      </c>
      <c r="N13" s="57">
        <f t="shared" si="10"/>
        <v>54000</v>
      </c>
      <c r="O13" s="63">
        <f t="shared" si="13"/>
        <v>0</v>
      </c>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row>
    <row r="14" spans="1:254" x14ac:dyDescent="0.3">
      <c r="A14" s="17"/>
      <c r="B14" s="18"/>
      <c r="C14" s="17"/>
      <c r="D14" s="15"/>
      <c r="E14" s="15"/>
      <c r="F14" s="15"/>
      <c r="G14" s="15"/>
      <c r="H14" s="15"/>
      <c r="I14" s="15"/>
      <c r="J14" s="15"/>
      <c r="K14" s="15"/>
      <c r="L14" s="15"/>
      <c r="M14" s="57"/>
      <c r="N14" s="57"/>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row>
    <row r="15" spans="1:254" x14ac:dyDescent="0.3">
      <c r="A15" s="17"/>
      <c r="B15" s="18"/>
      <c r="C15" s="17"/>
      <c r="D15" s="15"/>
      <c r="E15" s="15"/>
      <c r="F15" s="15"/>
      <c r="G15" s="15"/>
      <c r="H15" s="15"/>
      <c r="I15" s="15"/>
      <c r="J15" s="15"/>
      <c r="K15" s="15"/>
      <c r="L15" s="15"/>
      <c r="M15" s="57"/>
      <c r="N15" s="57"/>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row>
    <row r="16" spans="1:254" ht="24" x14ac:dyDescent="0.3">
      <c r="A16" s="17">
        <v>3</v>
      </c>
      <c r="B16" s="18" t="s">
        <v>67</v>
      </c>
      <c r="C16" s="17"/>
      <c r="D16" s="15"/>
      <c r="E16" s="15"/>
      <c r="F16" s="15"/>
      <c r="G16" s="15"/>
      <c r="H16" s="15"/>
      <c r="I16" s="15"/>
      <c r="J16" s="15"/>
      <c r="K16" s="15"/>
      <c r="L16" s="15"/>
      <c r="M16" s="57"/>
      <c r="N16" s="57"/>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row>
    <row r="17" spans="1:248" x14ac:dyDescent="0.3">
      <c r="A17" s="17"/>
      <c r="B17" s="18"/>
      <c r="C17" s="17"/>
      <c r="D17" s="15"/>
      <c r="E17" s="15"/>
      <c r="F17" s="15"/>
      <c r="G17" s="15"/>
      <c r="H17" s="15"/>
      <c r="I17" s="15"/>
      <c r="J17" s="15"/>
      <c r="K17" s="15"/>
      <c r="L17" s="15"/>
      <c r="M17" s="57"/>
      <c r="N17" s="57"/>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row>
    <row r="18" spans="1:248" x14ac:dyDescent="0.3">
      <c r="A18" s="17">
        <v>3.1</v>
      </c>
      <c r="B18" s="18" t="s">
        <v>10</v>
      </c>
      <c r="C18" s="20" t="s">
        <v>13</v>
      </c>
      <c r="D18" s="15">
        <v>13</v>
      </c>
      <c r="E18" s="15">
        <v>3310</v>
      </c>
      <c r="F18" s="15">
        <f t="shared" ref="F18:H18" si="16">E18*$D18</f>
        <v>43030</v>
      </c>
      <c r="G18" s="15">
        <v>3200</v>
      </c>
      <c r="H18" s="15">
        <f t="shared" si="16"/>
        <v>41600</v>
      </c>
      <c r="I18" s="15">
        <v>2500</v>
      </c>
      <c r="J18" s="15">
        <f t="shared" ref="J18:N20" si="17">I18*$D18</f>
        <v>32500</v>
      </c>
      <c r="K18" s="15">
        <f t="shared" ref="K18:K20" si="18">MIN(E18,G18,I18)</f>
        <v>2500</v>
      </c>
      <c r="L18" s="15">
        <f t="shared" ref="L18" si="19">K18*$D18</f>
        <v>32500</v>
      </c>
      <c r="M18" s="57"/>
      <c r="N18" s="57">
        <f t="shared" si="17"/>
        <v>0</v>
      </c>
      <c r="O18" s="63">
        <f t="shared" ref="O18:O20" si="20">J18-L18</f>
        <v>0</v>
      </c>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row>
    <row r="19" spans="1:248" x14ac:dyDescent="0.3">
      <c r="A19" s="17">
        <v>3.2</v>
      </c>
      <c r="B19" s="18" t="s">
        <v>11</v>
      </c>
      <c r="C19" s="20" t="s">
        <v>13</v>
      </c>
      <c r="D19" s="15">
        <v>3</v>
      </c>
      <c r="E19" s="15">
        <v>3515</v>
      </c>
      <c r="F19" s="15">
        <f t="shared" ref="F19:H19" si="21">E19*$D19</f>
        <v>10545</v>
      </c>
      <c r="G19" s="15">
        <v>3800</v>
      </c>
      <c r="H19" s="15">
        <f t="shared" si="21"/>
        <v>11400</v>
      </c>
      <c r="I19" s="15">
        <v>3000</v>
      </c>
      <c r="J19" s="15">
        <f t="shared" si="17"/>
        <v>9000</v>
      </c>
      <c r="K19" s="15">
        <f t="shared" si="18"/>
        <v>3000</v>
      </c>
      <c r="L19" s="15">
        <f t="shared" ref="L19" si="22">K19*$D19</f>
        <v>9000</v>
      </c>
      <c r="M19" s="57">
        <v>2500</v>
      </c>
      <c r="N19" s="57">
        <f t="shared" si="17"/>
        <v>7500</v>
      </c>
      <c r="O19" s="63">
        <f t="shared" si="20"/>
        <v>0</v>
      </c>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row>
    <row r="20" spans="1:248" x14ac:dyDescent="0.3">
      <c r="A20" s="17">
        <v>3.3</v>
      </c>
      <c r="B20" s="18" t="s">
        <v>8</v>
      </c>
      <c r="C20" s="20" t="s">
        <v>13</v>
      </c>
      <c r="D20" s="15">
        <v>1</v>
      </c>
      <c r="E20" s="15">
        <v>4160</v>
      </c>
      <c r="F20" s="15">
        <f t="shared" ref="F20:H20" si="23">E20*$D20</f>
        <v>4160</v>
      </c>
      <c r="G20" s="15">
        <v>4200</v>
      </c>
      <c r="H20" s="15">
        <f t="shared" si="23"/>
        <v>4200</v>
      </c>
      <c r="I20" s="15">
        <v>4500</v>
      </c>
      <c r="J20" s="15">
        <f t="shared" si="17"/>
        <v>4500</v>
      </c>
      <c r="K20" s="15">
        <f t="shared" si="18"/>
        <v>4160</v>
      </c>
      <c r="L20" s="15">
        <f t="shared" ref="L20" si="24">K20*$D20</f>
        <v>4160</v>
      </c>
      <c r="M20" s="57"/>
      <c r="N20" s="57">
        <f t="shared" si="17"/>
        <v>0</v>
      </c>
      <c r="O20" s="63">
        <f t="shared" si="20"/>
        <v>340</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row>
    <row r="21" spans="1:248" x14ac:dyDescent="0.3">
      <c r="A21" s="17"/>
      <c r="B21" s="18"/>
      <c r="C21" s="20"/>
      <c r="D21" s="15"/>
      <c r="E21" s="15"/>
      <c r="F21" s="15"/>
      <c r="G21" s="15"/>
      <c r="H21" s="15"/>
      <c r="I21" s="15"/>
      <c r="J21" s="15"/>
      <c r="K21" s="15"/>
      <c r="L21" s="15"/>
      <c r="M21" s="57"/>
      <c r="N21" s="57"/>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row>
    <row r="22" spans="1:248" ht="48" x14ac:dyDescent="0.3">
      <c r="A22" s="17">
        <v>4</v>
      </c>
      <c r="B22" s="18" t="s">
        <v>79</v>
      </c>
      <c r="C22" s="20"/>
      <c r="D22" s="15"/>
      <c r="E22" s="15"/>
      <c r="F22" s="15"/>
      <c r="G22" s="15"/>
      <c r="H22" s="15"/>
      <c r="I22" s="15"/>
      <c r="J22" s="15"/>
      <c r="K22" s="15"/>
      <c r="L22" s="15"/>
      <c r="M22" s="57"/>
      <c r="N22" s="57"/>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row>
    <row r="23" spans="1:248" x14ac:dyDescent="0.3">
      <c r="A23" s="17">
        <v>4.0999999999999996</v>
      </c>
      <c r="B23" s="21" t="s">
        <v>31</v>
      </c>
      <c r="C23" s="20" t="s">
        <v>13</v>
      </c>
      <c r="D23" s="15">
        <v>1</v>
      </c>
      <c r="E23" s="15">
        <v>14200</v>
      </c>
      <c r="F23" s="15">
        <f t="shared" ref="F23:H23" si="25">E23*$D23</f>
        <v>14200</v>
      </c>
      <c r="G23" s="15">
        <v>9500</v>
      </c>
      <c r="H23" s="15">
        <f t="shared" si="25"/>
        <v>9500</v>
      </c>
      <c r="I23" s="15">
        <v>22500</v>
      </c>
      <c r="J23" s="15">
        <f t="shared" ref="J23:N24" si="26">I23*$D23</f>
        <v>22500</v>
      </c>
      <c r="K23" s="15">
        <f t="shared" ref="K23:K24" si="27">MIN(E23,G23,I23)</f>
        <v>9500</v>
      </c>
      <c r="L23" s="15">
        <f t="shared" ref="L23" si="28">K23*$D23</f>
        <v>9500</v>
      </c>
      <c r="M23" s="57">
        <v>5000</v>
      </c>
      <c r="N23" s="57">
        <f t="shared" si="26"/>
        <v>5000</v>
      </c>
      <c r="O23" s="63">
        <f t="shared" ref="O23:O24" si="29">J23-L23</f>
        <v>13000</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row>
    <row r="24" spans="1:248" x14ac:dyDescent="0.3">
      <c r="A24" s="17">
        <v>4.2</v>
      </c>
      <c r="B24" s="21" t="s">
        <v>29</v>
      </c>
      <c r="C24" s="20" t="s">
        <v>13</v>
      </c>
      <c r="D24" s="15">
        <v>1</v>
      </c>
      <c r="E24" s="15">
        <v>12500</v>
      </c>
      <c r="F24" s="15">
        <f t="shared" ref="F24:H24" si="30">E24*$D24</f>
        <v>12500</v>
      </c>
      <c r="G24" s="15">
        <v>12500</v>
      </c>
      <c r="H24" s="15">
        <f t="shared" si="30"/>
        <v>12500</v>
      </c>
      <c r="I24" s="15">
        <v>18000</v>
      </c>
      <c r="J24" s="15">
        <f t="shared" si="26"/>
        <v>18000</v>
      </c>
      <c r="K24" s="15">
        <f t="shared" si="27"/>
        <v>12500</v>
      </c>
      <c r="L24" s="15">
        <f t="shared" ref="L24" si="31">K24*$D24</f>
        <v>12500</v>
      </c>
      <c r="M24" s="57">
        <v>5000</v>
      </c>
      <c r="N24" s="57">
        <f t="shared" si="26"/>
        <v>5000</v>
      </c>
      <c r="O24" s="63">
        <f t="shared" si="29"/>
        <v>5500</v>
      </c>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row>
    <row r="25" spans="1:248" x14ac:dyDescent="0.3">
      <c r="A25" s="17"/>
      <c r="B25" s="21"/>
      <c r="C25" s="20"/>
      <c r="D25" s="15"/>
      <c r="E25" s="15"/>
      <c r="F25" s="15"/>
      <c r="G25" s="15"/>
      <c r="H25" s="15"/>
      <c r="I25" s="15"/>
      <c r="J25" s="15"/>
      <c r="K25" s="15"/>
      <c r="L25" s="15"/>
      <c r="M25" s="57"/>
      <c r="N25" s="57"/>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row>
    <row r="26" spans="1:248" ht="60" x14ac:dyDescent="0.3">
      <c r="A26" s="17">
        <v>5</v>
      </c>
      <c r="B26" s="22" t="s">
        <v>32</v>
      </c>
      <c r="C26" s="20"/>
      <c r="D26" s="15"/>
      <c r="E26" s="15"/>
      <c r="F26" s="15"/>
      <c r="G26" s="15"/>
      <c r="H26" s="15"/>
      <c r="I26" s="15"/>
      <c r="J26" s="15"/>
      <c r="K26" s="15"/>
      <c r="L26" s="15"/>
      <c r="M26" s="57"/>
      <c r="N26" s="57"/>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row>
    <row r="27" spans="1:248" x14ac:dyDescent="0.3">
      <c r="A27" s="17">
        <v>5.0999999999999996</v>
      </c>
      <c r="B27" s="22" t="s">
        <v>34</v>
      </c>
      <c r="C27" s="20" t="s">
        <v>13</v>
      </c>
      <c r="D27" s="15">
        <v>1</v>
      </c>
      <c r="E27" s="15">
        <v>215000</v>
      </c>
      <c r="F27" s="15">
        <f t="shared" ref="F27:H27" si="32">E27*$D27</f>
        <v>215000</v>
      </c>
      <c r="G27" s="15">
        <v>45000</v>
      </c>
      <c r="H27" s="15">
        <f t="shared" si="32"/>
        <v>45000</v>
      </c>
      <c r="I27" s="15">
        <v>45000</v>
      </c>
      <c r="J27" s="15">
        <f t="shared" ref="J27:N28" si="33">I27*$D27</f>
        <v>45000</v>
      </c>
      <c r="K27" s="15">
        <f t="shared" ref="K27:K28" si="34">MIN(E27,G27,I27)</f>
        <v>45000</v>
      </c>
      <c r="L27" s="15">
        <f t="shared" ref="L27" si="35">K27*$D27</f>
        <v>45000</v>
      </c>
      <c r="M27" s="57"/>
      <c r="N27" s="57">
        <f t="shared" si="33"/>
        <v>0</v>
      </c>
      <c r="O27" s="63">
        <f t="shared" ref="O27:O28" si="36">J27-L27</f>
        <v>0</v>
      </c>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row>
    <row r="28" spans="1:248" x14ac:dyDescent="0.3">
      <c r="A28" s="17">
        <v>5.2</v>
      </c>
      <c r="B28" s="22" t="s">
        <v>33</v>
      </c>
      <c r="C28" s="20" t="s">
        <v>13</v>
      </c>
      <c r="D28" s="15">
        <v>1</v>
      </c>
      <c r="E28" s="15">
        <v>28500</v>
      </c>
      <c r="F28" s="15">
        <f t="shared" ref="F28:H28" si="37">E28*$D28</f>
        <v>28500</v>
      </c>
      <c r="G28" s="15">
        <v>30000</v>
      </c>
      <c r="H28" s="15">
        <f t="shared" si="37"/>
        <v>30000</v>
      </c>
      <c r="I28" s="15">
        <v>25000</v>
      </c>
      <c r="J28" s="15">
        <f t="shared" si="33"/>
        <v>25000</v>
      </c>
      <c r="K28" s="15">
        <f t="shared" si="34"/>
        <v>25000</v>
      </c>
      <c r="L28" s="15">
        <f t="shared" ref="L28" si="38">K28*$D28</f>
        <v>25000</v>
      </c>
      <c r="M28" s="57"/>
      <c r="N28" s="57">
        <f t="shared" si="33"/>
        <v>0</v>
      </c>
      <c r="O28" s="63">
        <f t="shared" si="36"/>
        <v>0</v>
      </c>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row>
    <row r="29" spans="1:248" x14ac:dyDescent="0.3">
      <c r="A29" s="17"/>
      <c r="B29" s="22"/>
      <c r="C29" s="20"/>
      <c r="D29" s="15"/>
      <c r="E29" s="15"/>
      <c r="F29" s="15"/>
      <c r="G29" s="15"/>
      <c r="H29" s="15"/>
      <c r="I29" s="15"/>
      <c r="J29" s="15"/>
      <c r="K29" s="15"/>
      <c r="L29" s="15"/>
      <c r="M29" s="57"/>
      <c r="N29" s="57"/>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row>
    <row r="30" spans="1:248" s="7" customFormat="1" x14ac:dyDescent="0.3">
      <c r="A30" s="23">
        <v>6</v>
      </c>
      <c r="B30" s="24" t="s">
        <v>63</v>
      </c>
      <c r="C30" s="25" t="s">
        <v>38</v>
      </c>
      <c r="D30" s="15">
        <v>1</v>
      </c>
      <c r="E30" s="15"/>
      <c r="F30" s="15"/>
      <c r="G30" s="15">
        <v>175000</v>
      </c>
      <c r="H30" s="15"/>
      <c r="I30" s="15"/>
      <c r="J30" s="15"/>
      <c r="K30" s="15">
        <f>MIN(E30,G30,I30)</f>
        <v>175000</v>
      </c>
      <c r="L30" s="15"/>
      <c r="M30" s="57"/>
      <c r="N30" s="57"/>
      <c r="O30" s="64">
        <f>J30-L30</f>
        <v>0</v>
      </c>
    </row>
    <row r="31" spans="1:248" s="7" customFormat="1" x14ac:dyDescent="0.3">
      <c r="A31" s="23"/>
      <c r="B31" s="24"/>
      <c r="C31" s="25"/>
      <c r="D31" s="15"/>
      <c r="E31" s="15"/>
      <c r="F31" s="15"/>
      <c r="G31" s="15"/>
      <c r="H31" s="15"/>
      <c r="I31" s="15"/>
      <c r="J31" s="15"/>
      <c r="K31" s="15"/>
      <c r="L31" s="15"/>
      <c r="M31" s="57"/>
      <c r="N31" s="57"/>
    </row>
    <row r="32" spans="1:248" s="7" customFormat="1" x14ac:dyDescent="0.3">
      <c r="A32" s="23">
        <v>7</v>
      </c>
      <c r="B32" s="24" t="s">
        <v>64</v>
      </c>
      <c r="C32" s="25" t="s">
        <v>38</v>
      </c>
      <c r="D32" s="15">
        <v>2</v>
      </c>
      <c r="E32" s="15"/>
      <c r="F32" s="15"/>
      <c r="G32" s="15">
        <v>150000</v>
      </c>
      <c r="H32" s="15"/>
      <c r="I32" s="15"/>
      <c r="J32" s="15"/>
      <c r="K32" s="15">
        <f>MIN(E32,G32,I32)</f>
        <v>150000</v>
      </c>
      <c r="L32" s="15"/>
      <c r="M32" s="57"/>
      <c r="N32" s="57"/>
      <c r="O32" s="64">
        <f>J32-L32</f>
        <v>0</v>
      </c>
    </row>
    <row r="33" spans="1:248" s="7" customFormat="1" x14ac:dyDescent="0.3">
      <c r="A33" s="23"/>
      <c r="B33" s="24"/>
      <c r="C33" s="25"/>
      <c r="D33" s="15"/>
      <c r="E33" s="15"/>
      <c r="F33" s="15"/>
      <c r="G33" s="15"/>
      <c r="H33" s="15"/>
      <c r="I33" s="15"/>
      <c r="J33" s="15"/>
      <c r="K33" s="15"/>
      <c r="L33" s="15"/>
      <c r="M33" s="57"/>
      <c r="N33" s="57"/>
    </row>
    <row r="34" spans="1:248" s="8" customFormat="1" ht="60" x14ac:dyDescent="0.3">
      <c r="A34" s="26">
        <v>8</v>
      </c>
      <c r="B34" s="24" t="s">
        <v>68</v>
      </c>
      <c r="C34" s="27" t="s">
        <v>13</v>
      </c>
      <c r="D34" s="15">
        <v>0</v>
      </c>
      <c r="E34" s="15"/>
      <c r="F34" s="15"/>
      <c r="G34" s="15"/>
      <c r="H34" s="15"/>
      <c r="I34" s="15"/>
      <c r="J34" s="15"/>
      <c r="K34" s="15"/>
      <c r="L34" s="15"/>
      <c r="M34" s="57"/>
      <c r="N34" s="57"/>
    </row>
    <row r="35" spans="1:248" s="8" customFormat="1" x14ac:dyDescent="0.3">
      <c r="A35" s="26"/>
      <c r="B35" s="24"/>
      <c r="C35" s="28"/>
      <c r="D35" s="15"/>
      <c r="E35" s="15"/>
      <c r="F35" s="15"/>
      <c r="G35" s="15"/>
      <c r="H35" s="15"/>
      <c r="I35" s="15"/>
      <c r="J35" s="15"/>
      <c r="K35" s="15"/>
      <c r="L35" s="15"/>
      <c r="M35" s="57"/>
      <c r="N35" s="57"/>
    </row>
    <row r="36" spans="1:248" s="9" customFormat="1" ht="60" x14ac:dyDescent="0.3">
      <c r="A36" s="29">
        <v>9</v>
      </c>
      <c r="B36" s="30" t="s">
        <v>69</v>
      </c>
      <c r="C36" s="27"/>
      <c r="D36" s="15"/>
      <c r="E36" s="15"/>
      <c r="F36" s="15"/>
      <c r="G36" s="15"/>
      <c r="H36" s="15"/>
      <c r="I36" s="15"/>
      <c r="J36" s="15"/>
      <c r="K36" s="15"/>
      <c r="L36" s="15"/>
      <c r="M36" s="57"/>
      <c r="N36" s="57"/>
    </row>
    <row r="37" spans="1:248" s="9" customFormat="1" x14ac:dyDescent="0.3">
      <c r="A37" s="29">
        <v>9.1</v>
      </c>
      <c r="B37" s="30" t="s">
        <v>59</v>
      </c>
      <c r="C37" s="27" t="s">
        <v>13</v>
      </c>
      <c r="D37" s="15">
        <v>0</v>
      </c>
      <c r="E37" s="15"/>
      <c r="F37" s="15"/>
      <c r="G37" s="15">
        <v>25000</v>
      </c>
      <c r="H37" s="15"/>
      <c r="I37" s="15"/>
      <c r="J37" s="15"/>
      <c r="K37" s="15"/>
      <c r="L37" s="15"/>
      <c r="M37" s="57"/>
      <c r="N37" s="57"/>
    </row>
    <row r="38" spans="1:248" s="9" customFormat="1" x14ac:dyDescent="0.3">
      <c r="A38" s="29">
        <v>9.1999999999999993</v>
      </c>
      <c r="B38" s="30" t="s">
        <v>60</v>
      </c>
      <c r="C38" s="27" t="s">
        <v>13</v>
      </c>
      <c r="D38" s="15"/>
      <c r="E38" s="15"/>
      <c r="F38" s="15"/>
      <c r="G38" s="15"/>
      <c r="H38" s="15"/>
      <c r="I38" s="15"/>
      <c r="J38" s="15"/>
      <c r="K38" s="15"/>
      <c r="L38" s="15"/>
      <c r="M38" s="57"/>
      <c r="N38" s="57"/>
    </row>
    <row r="39" spans="1:248" s="9" customFormat="1" x14ac:dyDescent="0.3">
      <c r="A39" s="29"/>
      <c r="B39" s="30"/>
      <c r="C39" s="27"/>
      <c r="D39" s="15"/>
      <c r="E39" s="15"/>
      <c r="F39" s="15"/>
      <c r="G39" s="15"/>
      <c r="H39" s="15"/>
      <c r="I39" s="15"/>
      <c r="J39" s="15"/>
      <c r="K39" s="15"/>
      <c r="L39" s="15"/>
      <c r="M39" s="57"/>
      <c r="N39" s="57"/>
    </row>
    <row r="40" spans="1:248" s="9" customFormat="1" x14ac:dyDescent="0.3">
      <c r="A40" s="29">
        <v>10</v>
      </c>
      <c r="B40" s="30" t="s">
        <v>61</v>
      </c>
      <c r="C40" s="31" t="s">
        <v>13</v>
      </c>
      <c r="D40" s="15">
        <v>0</v>
      </c>
      <c r="E40" s="15"/>
      <c r="F40" s="15"/>
      <c r="G40" s="15">
        <v>15000</v>
      </c>
      <c r="H40" s="15"/>
      <c r="I40" s="15"/>
      <c r="J40" s="15"/>
      <c r="K40" s="15"/>
      <c r="L40" s="15"/>
      <c r="M40" s="57"/>
      <c r="N40" s="57"/>
    </row>
    <row r="41" spans="1:248" s="9" customFormat="1" x14ac:dyDescent="0.3">
      <c r="A41" s="29"/>
      <c r="B41" s="30"/>
      <c r="C41" s="31"/>
      <c r="D41" s="15"/>
      <c r="E41" s="15"/>
      <c r="F41" s="15"/>
      <c r="G41" s="15"/>
      <c r="H41" s="15"/>
      <c r="I41" s="15"/>
      <c r="J41" s="15"/>
      <c r="K41" s="15"/>
      <c r="L41" s="15"/>
      <c r="M41" s="57"/>
      <c r="N41" s="57"/>
    </row>
    <row r="42" spans="1:248" s="9" customFormat="1" ht="24" x14ac:dyDescent="0.3">
      <c r="A42" s="23">
        <v>11</v>
      </c>
      <c r="B42" s="30" t="s">
        <v>62</v>
      </c>
      <c r="C42" s="27" t="s">
        <v>13</v>
      </c>
      <c r="D42" s="15">
        <v>0</v>
      </c>
      <c r="E42" s="15"/>
      <c r="F42" s="15"/>
      <c r="G42" s="15"/>
      <c r="H42" s="15"/>
      <c r="I42" s="15"/>
      <c r="J42" s="15"/>
      <c r="K42" s="15"/>
      <c r="L42" s="15"/>
      <c r="M42" s="57"/>
      <c r="N42" s="57"/>
    </row>
    <row r="43" spans="1:248" s="9" customFormat="1" x14ac:dyDescent="0.3">
      <c r="A43" s="23"/>
      <c r="B43" s="30"/>
      <c r="C43" s="27"/>
      <c r="D43" s="15"/>
      <c r="E43" s="15"/>
      <c r="F43" s="15"/>
      <c r="G43" s="15"/>
      <c r="H43" s="15"/>
      <c r="I43" s="15"/>
      <c r="J43" s="15"/>
      <c r="K43" s="15"/>
      <c r="L43" s="15"/>
      <c r="M43" s="57"/>
      <c r="N43" s="57"/>
    </row>
    <row r="44" spans="1:248" x14ac:dyDescent="0.3">
      <c r="A44" s="17"/>
      <c r="B44" s="21"/>
      <c r="C44" s="20"/>
      <c r="D44" s="15"/>
      <c r="E44" s="15"/>
      <c r="F44" s="15"/>
      <c r="G44" s="15"/>
      <c r="H44" s="15"/>
      <c r="I44" s="15"/>
      <c r="J44" s="15"/>
      <c r="K44" s="15"/>
      <c r="L44" s="15"/>
      <c r="M44" s="57"/>
      <c r="N44" s="57"/>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row>
    <row r="45" spans="1:248" x14ac:dyDescent="0.3">
      <c r="A45" s="17" t="s">
        <v>14</v>
      </c>
      <c r="B45" s="18" t="s">
        <v>15</v>
      </c>
      <c r="C45" s="17"/>
      <c r="D45" s="15"/>
      <c r="E45" s="15"/>
      <c r="F45" s="15"/>
      <c r="G45" s="15"/>
      <c r="H45" s="15"/>
      <c r="I45" s="15"/>
      <c r="J45" s="15"/>
      <c r="K45" s="15"/>
      <c r="L45" s="15"/>
      <c r="M45" s="57"/>
      <c r="N45" s="57"/>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row>
    <row r="46" spans="1:248" x14ac:dyDescent="0.3">
      <c r="A46" s="17"/>
      <c r="B46" s="18"/>
      <c r="C46" s="19"/>
      <c r="D46" s="15"/>
      <c r="E46" s="15"/>
      <c r="F46" s="15"/>
      <c r="G46" s="15"/>
      <c r="H46" s="15"/>
      <c r="I46" s="15"/>
      <c r="J46" s="15"/>
      <c r="K46" s="15"/>
      <c r="L46" s="15"/>
      <c r="M46" s="57"/>
      <c r="N46" s="57"/>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row>
    <row r="47" spans="1:248" x14ac:dyDescent="0.3">
      <c r="A47" s="17" t="s">
        <v>16</v>
      </c>
      <c r="B47" s="18" t="s">
        <v>17</v>
      </c>
      <c r="C47" s="18"/>
      <c r="D47" s="15"/>
      <c r="E47" s="15"/>
      <c r="F47" s="15"/>
      <c r="G47" s="15"/>
      <c r="H47" s="15"/>
      <c r="I47" s="15"/>
      <c r="J47" s="15"/>
      <c r="K47" s="15"/>
      <c r="L47" s="15"/>
      <c r="M47" s="57"/>
      <c r="N47" s="57"/>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row>
    <row r="48" spans="1:248" ht="120" x14ac:dyDescent="0.3">
      <c r="A48" s="17">
        <v>1</v>
      </c>
      <c r="B48" s="32" t="s">
        <v>70</v>
      </c>
      <c r="C48" s="19"/>
      <c r="D48" s="15"/>
      <c r="E48" s="15"/>
      <c r="F48" s="15"/>
      <c r="G48" s="15"/>
      <c r="H48" s="15"/>
      <c r="I48" s="15"/>
      <c r="J48" s="15"/>
      <c r="K48" s="15"/>
      <c r="L48" s="15"/>
      <c r="M48" s="57"/>
      <c r="N48" s="57"/>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row>
    <row r="49" spans="1:249" x14ac:dyDescent="0.3">
      <c r="A49" s="17">
        <v>1.1000000000000001</v>
      </c>
      <c r="B49" s="33" t="s">
        <v>8</v>
      </c>
      <c r="C49" s="34" t="s">
        <v>5</v>
      </c>
      <c r="D49" s="15" t="s">
        <v>18</v>
      </c>
      <c r="E49" s="15"/>
      <c r="F49" s="15"/>
      <c r="G49" s="15">
        <v>615</v>
      </c>
      <c r="H49" s="15"/>
      <c r="I49" s="15"/>
      <c r="J49" s="15"/>
      <c r="K49" s="15"/>
      <c r="L49" s="15"/>
      <c r="M49" s="57"/>
      <c r="N49" s="57"/>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row>
    <row r="50" spans="1:249" x14ac:dyDescent="0.3">
      <c r="A50" s="17">
        <v>1.2</v>
      </c>
      <c r="B50" s="18" t="s">
        <v>12</v>
      </c>
      <c r="C50" s="17" t="s">
        <v>5</v>
      </c>
      <c r="D50" s="15">
        <v>5</v>
      </c>
      <c r="E50" s="15">
        <v>1355</v>
      </c>
      <c r="F50" s="15">
        <f t="shared" ref="F50:H50" si="39">E50*$D50</f>
        <v>6775</v>
      </c>
      <c r="G50" s="15">
        <v>685</v>
      </c>
      <c r="H50" s="15">
        <f t="shared" si="39"/>
        <v>3425</v>
      </c>
      <c r="I50" s="15">
        <v>1350</v>
      </c>
      <c r="J50" s="15">
        <f t="shared" ref="J50:N54" si="40">I50*$D50</f>
        <v>6750</v>
      </c>
      <c r="K50" s="15">
        <f t="shared" ref="K50:K54" si="41">MIN(E50,G50,I50)</f>
        <v>685</v>
      </c>
      <c r="L50" s="15">
        <f t="shared" ref="L50" si="42">K50*$D50</f>
        <v>3425</v>
      </c>
      <c r="M50" s="57"/>
      <c r="N50" s="57">
        <f t="shared" si="40"/>
        <v>0</v>
      </c>
      <c r="O50" s="63">
        <f t="shared" ref="O50:O54" si="43">J50-L50</f>
        <v>3325</v>
      </c>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row>
    <row r="51" spans="1:249" x14ac:dyDescent="0.3">
      <c r="A51" s="17">
        <v>1.3</v>
      </c>
      <c r="B51" s="18" t="s">
        <v>19</v>
      </c>
      <c r="C51" s="17" t="s">
        <v>5</v>
      </c>
      <c r="D51" s="15">
        <v>10</v>
      </c>
      <c r="E51" s="15">
        <v>1510</v>
      </c>
      <c r="F51" s="15">
        <f t="shared" ref="F51:H51" si="44">E51*$D51</f>
        <v>15100</v>
      </c>
      <c r="G51" s="15">
        <v>795</v>
      </c>
      <c r="H51" s="15">
        <f t="shared" si="44"/>
        <v>7950</v>
      </c>
      <c r="I51" s="15">
        <v>1520</v>
      </c>
      <c r="J51" s="15">
        <f t="shared" si="40"/>
        <v>15200</v>
      </c>
      <c r="K51" s="15">
        <f t="shared" si="41"/>
        <v>795</v>
      </c>
      <c r="L51" s="15">
        <f t="shared" ref="L51" si="45">K51*$D51</f>
        <v>7950</v>
      </c>
      <c r="M51" s="57">
        <v>460</v>
      </c>
      <c r="N51" s="57">
        <f t="shared" si="40"/>
        <v>4600</v>
      </c>
      <c r="O51" s="63">
        <f t="shared" si="43"/>
        <v>7250</v>
      </c>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row>
    <row r="52" spans="1:249" x14ac:dyDescent="0.3">
      <c r="A52" s="17">
        <v>1.4</v>
      </c>
      <c r="B52" s="65" t="s">
        <v>26</v>
      </c>
      <c r="C52" s="17" t="s">
        <v>5</v>
      </c>
      <c r="D52" s="15">
        <v>35</v>
      </c>
      <c r="E52" s="15">
        <v>1640</v>
      </c>
      <c r="F52" s="15">
        <f t="shared" ref="F52:H52" si="46">E52*$D52</f>
        <v>57400</v>
      </c>
      <c r="G52" s="15">
        <v>825</v>
      </c>
      <c r="H52" s="15">
        <f t="shared" si="46"/>
        <v>28875</v>
      </c>
      <c r="I52" s="15">
        <v>1700</v>
      </c>
      <c r="J52" s="15">
        <f t="shared" si="40"/>
        <v>59500</v>
      </c>
      <c r="K52" s="15">
        <f t="shared" si="41"/>
        <v>825</v>
      </c>
      <c r="L52" s="15">
        <f t="shared" ref="L52" si="47">K52*$D52</f>
        <v>28875</v>
      </c>
      <c r="M52" s="57">
        <v>608</v>
      </c>
      <c r="N52" s="57">
        <f t="shared" si="40"/>
        <v>21280</v>
      </c>
      <c r="O52" s="63">
        <f t="shared" si="43"/>
        <v>30625</v>
      </c>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row>
    <row r="53" spans="1:249" x14ac:dyDescent="0.3">
      <c r="A53" s="17">
        <v>1.5</v>
      </c>
      <c r="B53" s="65" t="s">
        <v>20</v>
      </c>
      <c r="C53" s="17" t="s">
        <v>5</v>
      </c>
      <c r="D53" s="15">
        <v>30</v>
      </c>
      <c r="E53" s="15">
        <v>1765</v>
      </c>
      <c r="F53" s="15">
        <f t="shared" ref="F53:H53" si="48">E53*$D53</f>
        <v>52950</v>
      </c>
      <c r="G53" s="15">
        <v>1050</v>
      </c>
      <c r="H53" s="15">
        <f t="shared" si="48"/>
        <v>31500</v>
      </c>
      <c r="I53" s="15">
        <v>1810</v>
      </c>
      <c r="J53" s="15">
        <f t="shared" si="40"/>
        <v>54300</v>
      </c>
      <c r="K53" s="15">
        <f t="shared" si="41"/>
        <v>1050</v>
      </c>
      <c r="L53" s="15">
        <f t="shared" ref="L53" si="49">K53*$D53</f>
        <v>31500</v>
      </c>
      <c r="M53" s="57">
        <v>608</v>
      </c>
      <c r="N53" s="57">
        <f t="shared" si="40"/>
        <v>18240</v>
      </c>
      <c r="O53" s="63">
        <f t="shared" si="43"/>
        <v>22800</v>
      </c>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row>
    <row r="54" spans="1:249" x14ac:dyDescent="0.3">
      <c r="A54" s="17">
        <v>1.6</v>
      </c>
      <c r="B54" s="65" t="s">
        <v>21</v>
      </c>
      <c r="C54" s="20" t="s">
        <v>5</v>
      </c>
      <c r="D54" s="15">
        <v>70</v>
      </c>
      <c r="E54" s="15">
        <v>2205</v>
      </c>
      <c r="F54" s="15">
        <f t="shared" ref="F54:H54" si="50">E54*$D54</f>
        <v>154350</v>
      </c>
      <c r="G54" s="15">
        <v>1295</v>
      </c>
      <c r="H54" s="15">
        <f t="shared" si="50"/>
        <v>90650</v>
      </c>
      <c r="I54" s="15">
        <v>2250</v>
      </c>
      <c r="J54" s="15">
        <f t="shared" si="40"/>
        <v>157500</v>
      </c>
      <c r="K54" s="15">
        <f t="shared" si="41"/>
        <v>1295</v>
      </c>
      <c r="L54" s="15">
        <f t="shared" ref="L54" si="51">K54*$D54</f>
        <v>90650</v>
      </c>
      <c r="M54" s="57">
        <v>690</v>
      </c>
      <c r="N54" s="57">
        <f t="shared" si="40"/>
        <v>48300</v>
      </c>
      <c r="O54" s="63">
        <f t="shared" si="43"/>
        <v>66850</v>
      </c>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row>
    <row r="55" spans="1:249" x14ac:dyDescent="0.3">
      <c r="A55" s="17"/>
      <c r="B55" s="18"/>
      <c r="C55" s="17"/>
      <c r="D55" s="15"/>
      <c r="E55" s="15"/>
      <c r="F55" s="15"/>
      <c r="G55" s="15"/>
      <c r="H55" s="15"/>
      <c r="I55" s="15"/>
      <c r="J55" s="15"/>
      <c r="K55" s="15"/>
      <c r="L55" s="15"/>
      <c r="M55" s="57"/>
      <c r="N55" s="57"/>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c r="IM55" s="6"/>
      <c r="IN55" s="6"/>
    </row>
    <row r="56" spans="1:249" ht="36" x14ac:dyDescent="0.3">
      <c r="A56" s="17">
        <v>2</v>
      </c>
      <c r="B56" s="35" t="s">
        <v>71</v>
      </c>
      <c r="C56" s="20" t="s">
        <v>13</v>
      </c>
      <c r="D56" s="68">
        <v>20</v>
      </c>
      <c r="E56" s="68">
        <v>3610</v>
      </c>
      <c r="F56" s="68">
        <f>E56*$D56</f>
        <v>72200</v>
      </c>
      <c r="G56" s="68">
        <v>1250</v>
      </c>
      <c r="H56" s="68">
        <f>G56*$D56</f>
        <v>25000</v>
      </c>
      <c r="I56" s="68">
        <v>2200</v>
      </c>
      <c r="J56" s="68">
        <f>I56*$D56</f>
        <v>44000</v>
      </c>
      <c r="K56" s="68">
        <f>MIN(E56,G56,I56)</f>
        <v>1250</v>
      </c>
      <c r="L56" s="68">
        <f>K56*$D56</f>
        <v>25000</v>
      </c>
      <c r="M56" s="57"/>
      <c r="N56" s="57">
        <f>M56*$D56</f>
        <v>0</v>
      </c>
      <c r="O56" s="63">
        <f>J56-L56</f>
        <v>19000</v>
      </c>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c r="IM56" s="6"/>
      <c r="IN56" s="6"/>
    </row>
    <row r="57" spans="1:249" x14ac:dyDescent="0.3">
      <c r="A57" s="17"/>
      <c r="B57" s="18"/>
      <c r="C57" s="20"/>
      <c r="D57" s="15"/>
      <c r="E57" s="15"/>
      <c r="F57" s="15"/>
      <c r="G57" s="15"/>
      <c r="H57" s="15"/>
      <c r="I57" s="15"/>
      <c r="J57" s="15"/>
      <c r="K57" s="15"/>
      <c r="L57" s="15"/>
      <c r="M57" s="57"/>
      <c r="N57" s="57"/>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row>
    <row r="58" spans="1:249" ht="24" x14ac:dyDescent="0.3">
      <c r="A58" s="17">
        <v>3</v>
      </c>
      <c r="B58" s="35" t="s">
        <v>72</v>
      </c>
      <c r="C58" s="20" t="s">
        <v>13</v>
      </c>
      <c r="D58" s="15">
        <v>8</v>
      </c>
      <c r="E58" s="15">
        <v>3530</v>
      </c>
      <c r="F58" s="15">
        <f>E58*$D58</f>
        <v>28240</v>
      </c>
      <c r="G58" s="15">
        <v>2500</v>
      </c>
      <c r="H58" s="15">
        <f>G58*$D58</f>
        <v>20000</v>
      </c>
      <c r="I58" s="15">
        <v>2200</v>
      </c>
      <c r="J58" s="15">
        <f>I58*$D58</f>
        <v>17600</v>
      </c>
      <c r="K58" s="15">
        <f>MIN(E58,G58,I58)</f>
        <v>2200</v>
      </c>
      <c r="L58" s="15">
        <f>K58*$D58</f>
        <v>17600</v>
      </c>
      <c r="M58" s="57"/>
      <c r="N58" s="57">
        <f>M58*$D58</f>
        <v>0</v>
      </c>
      <c r="O58" s="63">
        <f>J58-L58</f>
        <v>0</v>
      </c>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row>
    <row r="59" spans="1:249" x14ac:dyDescent="0.3">
      <c r="A59" s="17">
        <v>4</v>
      </c>
      <c r="B59" s="35" t="s">
        <v>73</v>
      </c>
      <c r="C59" s="20"/>
      <c r="D59" s="15"/>
      <c r="E59" s="15"/>
      <c r="F59" s="15"/>
      <c r="G59" s="15"/>
      <c r="H59" s="15"/>
      <c r="I59" s="15"/>
      <c r="J59" s="15"/>
      <c r="K59" s="15"/>
      <c r="L59" s="15"/>
      <c r="M59" s="57"/>
      <c r="N59" s="57"/>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c r="IF59" s="6"/>
      <c r="IG59" s="6"/>
      <c r="IH59" s="6"/>
      <c r="II59" s="6"/>
      <c r="IJ59" s="6"/>
      <c r="IK59" s="6"/>
      <c r="IL59" s="6"/>
      <c r="IM59" s="6"/>
      <c r="IN59" s="6"/>
    </row>
    <row r="60" spans="1:249" s="10" customFormat="1" x14ac:dyDescent="0.3">
      <c r="A60" s="17">
        <v>4.0999999999999996</v>
      </c>
      <c r="B60" s="18" t="s">
        <v>9</v>
      </c>
      <c r="C60" s="20" t="s">
        <v>13</v>
      </c>
      <c r="D60" s="15" t="s">
        <v>18</v>
      </c>
      <c r="E60" s="15"/>
      <c r="F60" s="15"/>
      <c r="G60" s="15"/>
      <c r="H60" s="15"/>
      <c r="I60" s="15"/>
      <c r="J60" s="15"/>
      <c r="K60" s="15"/>
      <c r="L60" s="15"/>
      <c r="M60" s="57"/>
      <c r="N60" s="57"/>
      <c r="IO60" s="11"/>
    </row>
    <row r="61" spans="1:249" s="10" customFormat="1" x14ac:dyDescent="0.3">
      <c r="A61" s="17">
        <v>4.2</v>
      </c>
      <c r="B61" s="18" t="s">
        <v>12</v>
      </c>
      <c r="C61" s="20" t="s">
        <v>13</v>
      </c>
      <c r="D61" s="15" t="s">
        <v>18</v>
      </c>
      <c r="E61" s="15"/>
      <c r="F61" s="15"/>
      <c r="G61" s="15"/>
      <c r="H61" s="15"/>
      <c r="I61" s="15"/>
      <c r="J61" s="15"/>
      <c r="K61" s="15"/>
      <c r="L61" s="15"/>
      <c r="M61" s="57"/>
      <c r="N61" s="57"/>
      <c r="IO61" s="11"/>
    </row>
    <row r="62" spans="1:249" x14ac:dyDescent="0.3">
      <c r="A62" s="17"/>
      <c r="B62" s="36"/>
      <c r="C62" s="20"/>
      <c r="D62" s="15"/>
      <c r="E62" s="15"/>
      <c r="F62" s="15"/>
      <c r="G62" s="15"/>
      <c r="H62" s="15"/>
      <c r="I62" s="15"/>
      <c r="J62" s="15"/>
      <c r="K62" s="15"/>
      <c r="L62" s="15"/>
      <c r="M62" s="57"/>
      <c r="N62" s="57"/>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row>
    <row r="63" spans="1:249" ht="24" x14ac:dyDescent="0.3">
      <c r="A63" s="17">
        <v>5</v>
      </c>
      <c r="B63" s="22" t="s">
        <v>27</v>
      </c>
      <c r="C63" s="20" t="s">
        <v>13</v>
      </c>
      <c r="D63" s="15">
        <v>0</v>
      </c>
      <c r="E63" s="15"/>
      <c r="F63" s="15"/>
      <c r="G63" s="15">
        <v>105000</v>
      </c>
      <c r="H63" s="15"/>
      <c r="I63" s="15"/>
      <c r="J63" s="15"/>
      <c r="K63" s="15"/>
      <c r="L63" s="15"/>
      <c r="M63" s="57"/>
      <c r="N63" s="57"/>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6"/>
      <c r="IJ63" s="6"/>
      <c r="IK63" s="6"/>
      <c r="IL63" s="6"/>
      <c r="IM63" s="6"/>
      <c r="IN63" s="6"/>
    </row>
    <row r="64" spans="1:249" x14ac:dyDescent="0.3">
      <c r="A64" s="17"/>
      <c r="B64" s="22"/>
      <c r="C64" s="20"/>
      <c r="D64" s="15"/>
      <c r="E64" s="15"/>
      <c r="F64" s="15"/>
      <c r="G64" s="15"/>
      <c r="H64" s="15"/>
      <c r="I64" s="15"/>
      <c r="J64" s="15"/>
      <c r="K64" s="15"/>
      <c r="L64" s="15"/>
      <c r="M64" s="57"/>
      <c r="N64" s="57"/>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row>
    <row r="65" spans="1:248" ht="24" x14ac:dyDescent="0.3">
      <c r="A65" s="17">
        <v>6</v>
      </c>
      <c r="B65" s="22" t="s">
        <v>30</v>
      </c>
      <c r="C65" s="20" t="s">
        <v>13</v>
      </c>
      <c r="D65" s="15">
        <v>2</v>
      </c>
      <c r="E65" s="15">
        <v>85000</v>
      </c>
      <c r="F65" s="15">
        <f>E65*$D65</f>
        <v>170000</v>
      </c>
      <c r="G65" s="15">
        <v>95000</v>
      </c>
      <c r="H65" s="15">
        <f>G65*$D65</f>
        <v>190000</v>
      </c>
      <c r="I65" s="15">
        <v>5000</v>
      </c>
      <c r="J65" s="15">
        <f>I65*$D65</f>
        <v>10000</v>
      </c>
      <c r="K65" s="15">
        <f>MIN(E65,G65,I65)</f>
        <v>5000</v>
      </c>
      <c r="L65" s="15">
        <f>K65*$D65</f>
        <v>10000</v>
      </c>
      <c r="M65" s="57">
        <v>5000</v>
      </c>
      <c r="N65" s="57">
        <f>M65*$D65</f>
        <v>10000</v>
      </c>
      <c r="O65" s="63">
        <f>J65-L65</f>
        <v>0</v>
      </c>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row>
    <row r="66" spans="1:248" x14ac:dyDescent="0.3">
      <c r="A66" s="17"/>
      <c r="B66" s="22"/>
      <c r="C66" s="20"/>
      <c r="D66" s="15"/>
      <c r="E66" s="15"/>
      <c r="F66" s="15"/>
      <c r="G66" s="15"/>
      <c r="H66" s="15"/>
      <c r="I66" s="15"/>
      <c r="J66" s="15"/>
      <c r="K66" s="15"/>
      <c r="L66" s="15"/>
      <c r="M66" s="57"/>
      <c r="N66" s="57"/>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row>
    <row r="67" spans="1:248" ht="24" x14ac:dyDescent="0.3">
      <c r="A67" s="17">
        <v>7</v>
      </c>
      <c r="B67" s="22" t="s">
        <v>56</v>
      </c>
      <c r="C67" s="20" t="s">
        <v>13</v>
      </c>
      <c r="D67" s="15">
        <v>5</v>
      </c>
      <c r="E67" s="15">
        <v>65000</v>
      </c>
      <c r="F67" s="15">
        <f>E67*$D67</f>
        <v>325000</v>
      </c>
      <c r="G67" s="15">
        <v>65000</v>
      </c>
      <c r="H67" s="15">
        <f>G67*$D67</f>
        <v>325000</v>
      </c>
      <c r="I67" s="15">
        <v>5000</v>
      </c>
      <c r="J67" s="15">
        <f>I67*$D67</f>
        <v>25000</v>
      </c>
      <c r="K67" s="15">
        <f>MIN(E67,G67,I67)</f>
        <v>5000</v>
      </c>
      <c r="L67" s="15">
        <f>K67*$D67</f>
        <v>25000</v>
      </c>
      <c r="M67" s="57">
        <v>5000</v>
      </c>
      <c r="N67" s="57">
        <f>M67*$D67</f>
        <v>25000</v>
      </c>
      <c r="O67" s="63">
        <f>J67-L67</f>
        <v>0</v>
      </c>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row>
    <row r="68" spans="1:248" x14ac:dyDescent="0.3">
      <c r="A68" s="17"/>
      <c r="B68" s="22"/>
      <c r="C68" s="20"/>
      <c r="D68" s="15"/>
      <c r="E68" s="15"/>
      <c r="F68" s="15"/>
      <c r="G68" s="15"/>
      <c r="H68" s="15"/>
      <c r="I68" s="15"/>
      <c r="J68" s="15"/>
      <c r="K68" s="15"/>
      <c r="L68" s="15"/>
      <c r="M68" s="57"/>
      <c r="N68" s="57"/>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row>
    <row r="69" spans="1:248" x14ac:dyDescent="0.3">
      <c r="A69" s="17"/>
      <c r="B69" s="22"/>
      <c r="C69" s="20"/>
      <c r="D69" s="15"/>
      <c r="E69" s="15"/>
      <c r="F69" s="15"/>
      <c r="G69" s="15"/>
      <c r="H69" s="15"/>
      <c r="I69" s="15"/>
      <c r="J69" s="15"/>
      <c r="K69" s="15"/>
      <c r="L69" s="15"/>
      <c r="M69" s="57"/>
      <c r="N69" s="57"/>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row>
    <row r="70" spans="1:248" x14ac:dyDescent="0.3">
      <c r="A70" s="17" t="s">
        <v>14</v>
      </c>
      <c r="B70" s="18" t="s">
        <v>25</v>
      </c>
      <c r="C70" s="17"/>
      <c r="D70" s="15"/>
      <c r="E70" s="15"/>
      <c r="F70" s="15"/>
      <c r="G70" s="15"/>
      <c r="H70" s="15"/>
      <c r="I70" s="15"/>
      <c r="J70" s="15"/>
      <c r="K70" s="15"/>
      <c r="L70" s="15"/>
      <c r="M70" s="57"/>
      <c r="N70" s="57"/>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row>
    <row r="71" spans="1:248" x14ac:dyDescent="0.3">
      <c r="A71" s="17"/>
      <c r="B71" s="22"/>
      <c r="C71" s="20"/>
      <c r="D71" s="15"/>
      <c r="E71" s="15"/>
      <c r="F71" s="15"/>
      <c r="G71" s="15"/>
      <c r="H71" s="15"/>
      <c r="I71" s="15"/>
      <c r="J71" s="15"/>
      <c r="K71" s="15"/>
      <c r="L71" s="15"/>
      <c r="M71" s="57"/>
      <c r="N71" s="57"/>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row>
    <row r="72" spans="1:248" x14ac:dyDescent="0.3">
      <c r="A72" s="23">
        <v>7</v>
      </c>
      <c r="B72" s="37" t="s">
        <v>57</v>
      </c>
      <c r="C72" s="38"/>
      <c r="D72" s="15"/>
      <c r="E72" s="15"/>
      <c r="F72" s="15"/>
      <c r="G72" s="15"/>
      <c r="H72" s="15"/>
      <c r="I72" s="15"/>
      <c r="J72" s="15"/>
      <c r="K72" s="15"/>
      <c r="L72" s="15"/>
      <c r="M72" s="57"/>
      <c r="N72" s="57"/>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row>
    <row r="73" spans="1:248" ht="72" x14ac:dyDescent="0.3">
      <c r="A73" s="23" t="s">
        <v>22</v>
      </c>
      <c r="B73" s="66" t="s">
        <v>83</v>
      </c>
      <c r="C73" s="38" t="s">
        <v>13</v>
      </c>
      <c r="D73" s="15">
        <v>8</v>
      </c>
      <c r="E73" s="15"/>
      <c r="F73" s="15">
        <f t="shared" ref="F73:H73" si="52">E73*$D73</f>
        <v>0</v>
      </c>
      <c r="G73" s="15">
        <v>19000</v>
      </c>
      <c r="H73" s="15">
        <f t="shared" si="52"/>
        <v>152000</v>
      </c>
      <c r="I73" s="15">
        <v>32000</v>
      </c>
      <c r="J73" s="15">
        <f t="shared" ref="J73:N76" si="53">I73*$D73</f>
        <v>256000</v>
      </c>
      <c r="K73" s="15">
        <f t="shared" ref="K73:K76" si="54">MIN(E73,G73,I73)</f>
        <v>19000</v>
      </c>
      <c r="L73" s="15">
        <f t="shared" ref="L73" si="55">K73*$D73</f>
        <v>152000</v>
      </c>
      <c r="M73" s="57"/>
      <c r="N73" s="57">
        <f t="shared" si="53"/>
        <v>0</v>
      </c>
      <c r="O73" s="63">
        <f t="shared" ref="O73:O76" si="56">J73-L73</f>
        <v>104000</v>
      </c>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row>
    <row r="74" spans="1:248" ht="72" x14ac:dyDescent="0.3">
      <c r="A74" s="23" t="s">
        <v>23</v>
      </c>
      <c r="B74" s="66" t="s">
        <v>84</v>
      </c>
      <c r="C74" s="38" t="s">
        <v>13</v>
      </c>
      <c r="D74" s="15">
        <v>4</v>
      </c>
      <c r="E74" s="15"/>
      <c r="F74" s="15">
        <f t="shared" ref="F74:H74" si="57">E74*$D74</f>
        <v>0</v>
      </c>
      <c r="G74" s="15">
        <v>25000</v>
      </c>
      <c r="H74" s="15">
        <f t="shared" si="57"/>
        <v>100000</v>
      </c>
      <c r="I74" s="15">
        <v>38000</v>
      </c>
      <c r="J74" s="15">
        <f t="shared" si="53"/>
        <v>152000</v>
      </c>
      <c r="K74" s="15">
        <f t="shared" si="54"/>
        <v>25000</v>
      </c>
      <c r="L74" s="15">
        <f t="shared" ref="L74" si="58">K74*$D74</f>
        <v>100000</v>
      </c>
      <c r="M74" s="57"/>
      <c r="N74" s="57">
        <f t="shared" si="53"/>
        <v>0</v>
      </c>
      <c r="O74" s="63">
        <f t="shared" si="56"/>
        <v>52000</v>
      </c>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row>
    <row r="75" spans="1:248" ht="48" x14ac:dyDescent="0.3">
      <c r="A75" s="23" t="s">
        <v>24</v>
      </c>
      <c r="B75" s="66" t="s">
        <v>85</v>
      </c>
      <c r="C75" s="38" t="s">
        <v>13</v>
      </c>
      <c r="D75" s="15">
        <v>1</v>
      </c>
      <c r="E75" s="15"/>
      <c r="F75" s="15">
        <f t="shared" ref="F75:H75" si="59">E75*$D75</f>
        <v>0</v>
      </c>
      <c r="G75" s="15">
        <v>34000</v>
      </c>
      <c r="H75" s="15">
        <f t="shared" si="59"/>
        <v>34000</v>
      </c>
      <c r="I75" s="15">
        <v>65000</v>
      </c>
      <c r="J75" s="15">
        <f t="shared" si="53"/>
        <v>65000</v>
      </c>
      <c r="K75" s="15">
        <f t="shared" si="54"/>
        <v>34000</v>
      </c>
      <c r="L75" s="15">
        <f t="shared" ref="L75" si="60">K75*$D75</f>
        <v>34000</v>
      </c>
      <c r="M75" s="57"/>
      <c r="N75" s="57">
        <f t="shared" si="53"/>
        <v>0</v>
      </c>
      <c r="O75" s="63">
        <f t="shared" si="56"/>
        <v>31000</v>
      </c>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row>
    <row r="76" spans="1:248" ht="72" x14ac:dyDescent="0.3">
      <c r="A76" s="23" t="s">
        <v>28</v>
      </c>
      <c r="B76" s="66" t="s">
        <v>86</v>
      </c>
      <c r="C76" s="38" t="s">
        <v>13</v>
      </c>
      <c r="D76" s="15">
        <v>2</v>
      </c>
      <c r="E76" s="15"/>
      <c r="F76" s="15">
        <f t="shared" ref="F76:H76" si="61">E76*$D76</f>
        <v>0</v>
      </c>
      <c r="G76" s="15">
        <v>29000</v>
      </c>
      <c r="H76" s="15">
        <f t="shared" si="61"/>
        <v>58000</v>
      </c>
      <c r="I76" s="15">
        <v>45000</v>
      </c>
      <c r="J76" s="15">
        <f t="shared" si="53"/>
        <v>90000</v>
      </c>
      <c r="K76" s="15">
        <f t="shared" si="54"/>
        <v>29000</v>
      </c>
      <c r="L76" s="15">
        <f t="shared" ref="L76" si="62">K76*$D76</f>
        <v>58000</v>
      </c>
      <c r="M76" s="57"/>
      <c r="N76" s="57">
        <f t="shared" si="53"/>
        <v>0</v>
      </c>
      <c r="O76" s="63">
        <f t="shared" si="56"/>
        <v>32000</v>
      </c>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row>
    <row r="77" spans="1:248" x14ac:dyDescent="0.3">
      <c r="A77" s="23"/>
      <c r="B77" s="66"/>
      <c r="C77" s="38"/>
      <c r="D77" s="15"/>
      <c r="E77" s="15"/>
      <c r="F77" s="15"/>
      <c r="G77" s="15"/>
      <c r="H77" s="15"/>
      <c r="I77" s="15"/>
      <c r="J77" s="15"/>
      <c r="K77" s="15"/>
      <c r="L77" s="15"/>
      <c r="M77" s="57"/>
      <c r="N77" s="57"/>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row>
    <row r="78" spans="1:248" ht="72" x14ac:dyDescent="0.3">
      <c r="A78" s="23" t="s">
        <v>28</v>
      </c>
      <c r="B78" s="66" t="s">
        <v>86</v>
      </c>
      <c r="C78" s="38" t="s">
        <v>13</v>
      </c>
      <c r="D78" s="15">
        <v>2</v>
      </c>
      <c r="E78" s="15"/>
      <c r="F78" s="15">
        <f>E78*$D78</f>
        <v>0</v>
      </c>
      <c r="G78" s="15">
        <v>29000</v>
      </c>
      <c r="H78" s="15">
        <f>G78*$D78</f>
        <v>58000</v>
      </c>
      <c r="I78" s="15">
        <v>55000</v>
      </c>
      <c r="J78" s="15">
        <f>I78*$D78</f>
        <v>110000</v>
      </c>
      <c r="K78" s="15">
        <f>MIN(E78,G78,I78)</f>
        <v>29000</v>
      </c>
      <c r="L78" s="15">
        <f>K78*$D78</f>
        <v>58000</v>
      </c>
      <c r="M78" s="57"/>
      <c r="N78" s="57">
        <f>M78*$D78</f>
        <v>0</v>
      </c>
      <c r="O78" s="63">
        <f>J78-L78</f>
        <v>52000</v>
      </c>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6"/>
      <c r="GD78" s="6"/>
      <c r="GE78" s="6"/>
      <c r="GF78" s="6"/>
      <c r="GG78" s="6"/>
      <c r="GH78" s="6"/>
      <c r="GI78" s="6"/>
      <c r="GJ78" s="6"/>
      <c r="GK78" s="6"/>
      <c r="GL78" s="6"/>
      <c r="GM78" s="6"/>
      <c r="GN78" s="6"/>
      <c r="GO78" s="6"/>
      <c r="GP78" s="6"/>
      <c r="GQ78" s="6"/>
      <c r="GR78" s="6"/>
      <c r="GS78" s="6"/>
      <c r="GT78" s="6"/>
      <c r="GU78" s="6"/>
      <c r="GV78" s="6"/>
      <c r="GW78" s="6"/>
      <c r="GX78" s="6"/>
      <c r="GY78" s="6"/>
      <c r="GZ78" s="6"/>
      <c r="HA78" s="6"/>
      <c r="HB78" s="6"/>
      <c r="HC78" s="6"/>
      <c r="HD78" s="6"/>
      <c r="HE78" s="6"/>
      <c r="HF78" s="6"/>
      <c r="HG78" s="6"/>
      <c r="HH78" s="6"/>
      <c r="HI78" s="6"/>
      <c r="HJ78" s="6"/>
      <c r="HK78" s="6"/>
      <c r="HL78" s="6"/>
      <c r="HM78" s="6"/>
      <c r="HN78" s="6"/>
      <c r="HO78" s="6"/>
      <c r="HP78" s="6"/>
      <c r="HQ78" s="6"/>
      <c r="HR78" s="6"/>
      <c r="HS78" s="6"/>
      <c r="HT78" s="6"/>
      <c r="HU78" s="6"/>
      <c r="HV78" s="6"/>
      <c r="HW78" s="6"/>
      <c r="HX78" s="6"/>
      <c r="HY78" s="6"/>
      <c r="HZ78" s="6"/>
      <c r="IA78" s="6"/>
      <c r="IB78" s="6"/>
      <c r="IC78" s="6"/>
      <c r="ID78" s="6"/>
      <c r="IE78" s="6"/>
      <c r="IF78" s="6"/>
      <c r="IG78" s="6"/>
      <c r="IH78" s="6"/>
      <c r="II78" s="6"/>
      <c r="IJ78" s="6"/>
      <c r="IK78" s="6"/>
      <c r="IL78" s="6"/>
      <c r="IM78" s="6"/>
      <c r="IN78" s="6"/>
    </row>
    <row r="79" spans="1:248" x14ac:dyDescent="0.3">
      <c r="A79" s="23"/>
      <c r="B79" s="21"/>
      <c r="C79" s="38"/>
      <c r="D79" s="15"/>
      <c r="E79" s="15"/>
      <c r="F79" s="15"/>
      <c r="G79" s="15"/>
      <c r="H79" s="15"/>
      <c r="I79" s="15"/>
      <c r="J79" s="15"/>
      <c r="K79" s="15"/>
      <c r="L79" s="15"/>
      <c r="M79" s="57"/>
      <c r="N79" s="57"/>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row>
    <row r="80" spans="1:248" x14ac:dyDescent="0.3">
      <c r="A80" s="17" t="s">
        <v>16</v>
      </c>
      <c r="B80" s="18" t="s">
        <v>25</v>
      </c>
      <c r="C80" s="19"/>
      <c r="D80" s="15"/>
      <c r="E80" s="15"/>
      <c r="F80" s="15"/>
      <c r="G80" s="15"/>
      <c r="H80" s="15"/>
      <c r="I80" s="15"/>
      <c r="J80" s="15"/>
      <c r="K80" s="15"/>
      <c r="L80" s="15"/>
      <c r="M80" s="57"/>
      <c r="N80" s="57"/>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c r="GH80" s="6"/>
      <c r="GI80" s="6"/>
      <c r="GJ80" s="6"/>
      <c r="GK80" s="6"/>
      <c r="GL80" s="6"/>
      <c r="GM80" s="6"/>
      <c r="GN80" s="6"/>
      <c r="GO80" s="6"/>
      <c r="GP80" s="6"/>
      <c r="GQ80" s="6"/>
      <c r="GR80" s="6"/>
      <c r="GS80" s="6"/>
      <c r="GT80" s="6"/>
      <c r="GU80" s="6"/>
      <c r="GV80" s="6"/>
      <c r="GW80" s="6"/>
      <c r="GX80" s="6"/>
      <c r="GY80" s="6"/>
      <c r="GZ80" s="6"/>
      <c r="HA80" s="6"/>
      <c r="HB80" s="6"/>
      <c r="HC80" s="6"/>
      <c r="HD80" s="6"/>
      <c r="HE80" s="6"/>
      <c r="HF80" s="6"/>
      <c r="HG80" s="6"/>
      <c r="HH80" s="6"/>
      <c r="HI80" s="6"/>
      <c r="HJ80" s="6"/>
      <c r="HK80" s="6"/>
      <c r="HL80" s="6"/>
      <c r="HM80" s="6"/>
      <c r="HN80" s="6"/>
      <c r="HO80" s="6"/>
      <c r="HP80" s="6"/>
      <c r="HQ80" s="6"/>
      <c r="HR80" s="6"/>
      <c r="HS80" s="6"/>
      <c r="HT80" s="6"/>
      <c r="HU80" s="6"/>
      <c r="HV80" s="6"/>
      <c r="HW80" s="6"/>
      <c r="HX80" s="6"/>
      <c r="HY80" s="6"/>
      <c r="HZ80" s="6"/>
      <c r="IA80" s="6"/>
      <c r="IB80" s="6"/>
      <c r="IC80" s="6"/>
      <c r="ID80" s="6"/>
      <c r="IE80" s="6"/>
      <c r="IF80" s="6"/>
      <c r="IG80" s="6"/>
      <c r="IH80" s="6"/>
      <c r="II80" s="6"/>
      <c r="IJ80" s="6"/>
      <c r="IK80" s="6"/>
      <c r="IL80" s="6"/>
      <c r="IM80" s="6"/>
      <c r="IN80" s="6"/>
    </row>
    <row r="81" spans="1:248" x14ac:dyDescent="0.3">
      <c r="A81" s="17"/>
      <c r="B81" s="18"/>
      <c r="C81" s="19"/>
      <c r="D81" s="15"/>
      <c r="E81" s="15"/>
      <c r="F81" s="15"/>
      <c r="G81" s="15"/>
      <c r="H81" s="15"/>
      <c r="I81" s="15"/>
      <c r="J81" s="15"/>
      <c r="K81" s="15"/>
      <c r="L81" s="15"/>
      <c r="M81" s="57"/>
      <c r="N81" s="57"/>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row>
    <row r="82" spans="1:248" x14ac:dyDescent="0.3">
      <c r="A82" s="39" t="s">
        <v>35</v>
      </c>
      <c r="B82" s="40" t="s">
        <v>36</v>
      </c>
      <c r="C82" s="41"/>
      <c r="D82" s="15"/>
      <c r="E82" s="15"/>
      <c r="F82" s="15"/>
      <c r="G82" s="15"/>
      <c r="H82" s="15"/>
      <c r="I82" s="15"/>
      <c r="J82" s="15"/>
      <c r="K82" s="15"/>
      <c r="L82" s="15"/>
      <c r="M82" s="57"/>
      <c r="N82" s="57"/>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c r="GE82" s="6"/>
      <c r="GF82" s="6"/>
      <c r="GG82" s="6"/>
      <c r="GH82" s="6"/>
      <c r="GI82" s="6"/>
      <c r="GJ82" s="6"/>
      <c r="GK82" s="6"/>
      <c r="GL82" s="6"/>
      <c r="GM82" s="6"/>
      <c r="GN82" s="6"/>
      <c r="GO82" s="6"/>
      <c r="GP82" s="6"/>
      <c r="GQ82" s="6"/>
      <c r="GR82" s="6"/>
      <c r="GS82" s="6"/>
      <c r="GT82" s="6"/>
      <c r="GU82" s="6"/>
      <c r="GV82" s="6"/>
      <c r="GW82" s="6"/>
      <c r="GX82" s="6"/>
      <c r="GY82" s="6"/>
      <c r="GZ82" s="6"/>
      <c r="HA82" s="6"/>
      <c r="HB82" s="6"/>
      <c r="HC82" s="6"/>
      <c r="HD82" s="6"/>
      <c r="HE82" s="6"/>
      <c r="HF82" s="6"/>
      <c r="HG82" s="6"/>
      <c r="HH82" s="6"/>
      <c r="HI82" s="6"/>
      <c r="HJ82" s="6"/>
      <c r="HK82" s="6"/>
      <c r="HL82" s="6"/>
      <c r="HM82" s="6"/>
      <c r="HN82" s="6"/>
      <c r="HO82" s="6"/>
      <c r="HP82" s="6"/>
      <c r="HQ82" s="6"/>
      <c r="HR82" s="6"/>
      <c r="HS82" s="6"/>
      <c r="HT82" s="6"/>
      <c r="HU82" s="6"/>
      <c r="HV82" s="6"/>
      <c r="HW82" s="6"/>
      <c r="HX82" s="6"/>
      <c r="HY82" s="6"/>
      <c r="HZ82" s="6"/>
      <c r="IA82" s="6"/>
      <c r="IB82" s="6"/>
      <c r="IC82" s="6"/>
      <c r="ID82" s="6"/>
      <c r="IE82" s="6"/>
      <c r="IF82" s="6"/>
      <c r="IG82" s="6"/>
      <c r="IH82" s="6"/>
      <c r="II82" s="6"/>
      <c r="IJ82" s="6"/>
      <c r="IK82" s="6"/>
      <c r="IL82" s="6"/>
      <c r="IM82" s="6"/>
      <c r="IN82" s="6"/>
    </row>
    <row r="83" spans="1:248" ht="24" x14ac:dyDescent="0.3">
      <c r="A83" s="42"/>
      <c r="B83" s="43" t="s">
        <v>58</v>
      </c>
      <c r="C83" s="44"/>
      <c r="D83" s="15"/>
      <c r="E83" s="15"/>
      <c r="F83" s="15"/>
      <c r="G83" s="15"/>
      <c r="H83" s="15"/>
      <c r="I83" s="15"/>
      <c r="J83" s="15"/>
      <c r="K83" s="15"/>
      <c r="L83" s="15"/>
      <c r="M83" s="57"/>
      <c r="N83" s="57"/>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c r="GH83" s="6"/>
      <c r="GI83" s="6"/>
      <c r="GJ83" s="6"/>
      <c r="GK83" s="6"/>
      <c r="GL83" s="6"/>
      <c r="GM83" s="6"/>
      <c r="GN83" s="6"/>
      <c r="GO83" s="6"/>
      <c r="GP83" s="6"/>
      <c r="GQ83" s="6"/>
      <c r="GR83" s="6"/>
      <c r="GS83" s="6"/>
      <c r="GT83" s="6"/>
      <c r="GU83" s="6"/>
      <c r="GV83" s="6"/>
      <c r="GW83" s="6"/>
      <c r="GX83" s="6"/>
      <c r="GY83" s="6"/>
      <c r="GZ83" s="6"/>
      <c r="HA83" s="6"/>
      <c r="HB83" s="6"/>
      <c r="HC83" s="6"/>
      <c r="HD83" s="6"/>
      <c r="HE83" s="6"/>
      <c r="HF83" s="6"/>
      <c r="HG83" s="6"/>
      <c r="HH83" s="6"/>
      <c r="HI83" s="6"/>
      <c r="HJ83" s="6"/>
      <c r="HK83" s="6"/>
      <c r="HL83" s="6"/>
      <c r="HM83" s="6"/>
      <c r="HN83" s="6"/>
      <c r="HO83" s="6"/>
      <c r="HP83" s="6"/>
      <c r="HQ83" s="6"/>
      <c r="HR83" s="6"/>
      <c r="HS83" s="6"/>
      <c r="HT83" s="6"/>
      <c r="HU83" s="6"/>
      <c r="HV83" s="6"/>
      <c r="HW83" s="6"/>
      <c r="HX83" s="6"/>
      <c r="HY83" s="6"/>
      <c r="HZ83" s="6"/>
      <c r="IA83" s="6"/>
      <c r="IB83" s="6"/>
      <c r="IC83" s="6"/>
      <c r="ID83" s="6"/>
      <c r="IE83" s="6"/>
      <c r="IF83" s="6"/>
      <c r="IG83" s="6"/>
      <c r="IH83" s="6"/>
      <c r="II83" s="6"/>
      <c r="IJ83" s="6"/>
      <c r="IK83" s="6"/>
      <c r="IL83" s="6"/>
      <c r="IM83" s="6"/>
      <c r="IN83" s="6"/>
    </row>
    <row r="84" spans="1:248" x14ac:dyDescent="0.3">
      <c r="A84" s="42"/>
      <c r="B84" s="43"/>
      <c r="C84" s="44"/>
      <c r="D84" s="15"/>
      <c r="E84" s="15"/>
      <c r="F84" s="15"/>
      <c r="G84" s="15"/>
      <c r="H84" s="15"/>
      <c r="I84" s="15"/>
      <c r="J84" s="15"/>
      <c r="K84" s="15"/>
      <c r="L84" s="15"/>
      <c r="M84" s="57"/>
      <c r="N84" s="57"/>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c r="GH84" s="6"/>
      <c r="GI84" s="6"/>
      <c r="GJ84" s="6"/>
      <c r="GK84" s="6"/>
      <c r="GL84" s="6"/>
      <c r="GM84" s="6"/>
      <c r="GN84" s="6"/>
      <c r="GO84" s="6"/>
      <c r="GP84" s="6"/>
      <c r="GQ84" s="6"/>
      <c r="GR84" s="6"/>
      <c r="GS84" s="6"/>
      <c r="GT84" s="6"/>
      <c r="GU84" s="6"/>
      <c r="GV84" s="6"/>
      <c r="GW84" s="6"/>
      <c r="GX84" s="6"/>
      <c r="GY84" s="6"/>
      <c r="GZ84" s="6"/>
      <c r="HA84" s="6"/>
      <c r="HB84" s="6"/>
      <c r="HC84" s="6"/>
      <c r="HD84" s="6"/>
      <c r="HE84" s="6"/>
      <c r="HF84" s="6"/>
      <c r="HG84" s="6"/>
      <c r="HH84" s="6"/>
      <c r="HI84" s="6"/>
      <c r="HJ84" s="6"/>
      <c r="HK84" s="6"/>
      <c r="HL84" s="6"/>
      <c r="HM84" s="6"/>
      <c r="HN84" s="6"/>
      <c r="HO84" s="6"/>
      <c r="HP84" s="6"/>
      <c r="HQ84" s="6"/>
      <c r="HR84" s="6"/>
      <c r="HS84" s="6"/>
      <c r="HT84" s="6"/>
      <c r="HU84" s="6"/>
      <c r="HV84" s="6"/>
      <c r="HW84" s="6"/>
      <c r="HX84" s="6"/>
      <c r="HY84" s="6"/>
      <c r="HZ84" s="6"/>
      <c r="IA84" s="6"/>
      <c r="IB84" s="6"/>
      <c r="IC84" s="6"/>
      <c r="ID84" s="6"/>
      <c r="IE84" s="6"/>
      <c r="IF84" s="6"/>
      <c r="IG84" s="6"/>
      <c r="IH84" s="6"/>
      <c r="II84" s="6"/>
      <c r="IJ84" s="6"/>
      <c r="IK84" s="6"/>
      <c r="IL84" s="6"/>
      <c r="IM84" s="6"/>
      <c r="IN84" s="6"/>
    </row>
    <row r="85" spans="1:248" x14ac:dyDescent="0.3">
      <c r="A85" s="42">
        <v>1.1000000000000001</v>
      </c>
      <c r="B85" s="45" t="s">
        <v>37</v>
      </c>
      <c r="C85" s="25" t="s">
        <v>38</v>
      </c>
      <c r="D85" s="15">
        <v>0</v>
      </c>
      <c r="E85" s="15"/>
      <c r="F85" s="15"/>
      <c r="G85" s="15"/>
      <c r="H85" s="15"/>
      <c r="I85" s="15"/>
      <c r="J85" s="15"/>
      <c r="K85" s="15"/>
      <c r="L85" s="15"/>
      <c r="M85" s="57"/>
      <c r="N85" s="57"/>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c r="GC85" s="6"/>
      <c r="GD85" s="6"/>
      <c r="GE85" s="6"/>
      <c r="GF85" s="6"/>
      <c r="GG85" s="6"/>
      <c r="GH85" s="6"/>
      <c r="GI85" s="6"/>
      <c r="GJ85" s="6"/>
      <c r="GK85" s="6"/>
      <c r="GL85" s="6"/>
      <c r="GM85" s="6"/>
      <c r="GN85" s="6"/>
      <c r="GO85" s="6"/>
      <c r="GP85" s="6"/>
      <c r="GQ85" s="6"/>
      <c r="GR85" s="6"/>
      <c r="GS85" s="6"/>
      <c r="GT85" s="6"/>
      <c r="GU85" s="6"/>
      <c r="GV85" s="6"/>
      <c r="GW85" s="6"/>
      <c r="GX85" s="6"/>
      <c r="GY85" s="6"/>
      <c r="GZ85" s="6"/>
      <c r="HA85" s="6"/>
      <c r="HB85" s="6"/>
      <c r="HC85" s="6"/>
      <c r="HD85" s="6"/>
      <c r="HE85" s="6"/>
      <c r="HF85" s="6"/>
      <c r="HG85" s="6"/>
      <c r="HH85" s="6"/>
      <c r="HI85" s="6"/>
      <c r="HJ85" s="6"/>
      <c r="HK85" s="6"/>
      <c r="HL85" s="6"/>
      <c r="HM85" s="6"/>
      <c r="HN85" s="6"/>
      <c r="HO85" s="6"/>
      <c r="HP85" s="6"/>
      <c r="HQ85" s="6"/>
      <c r="HR85" s="6"/>
      <c r="HS85" s="6"/>
      <c r="HT85" s="6"/>
      <c r="HU85" s="6"/>
      <c r="HV85" s="6"/>
      <c r="HW85" s="6"/>
      <c r="HX85" s="6"/>
      <c r="HY85" s="6"/>
      <c r="HZ85" s="6"/>
      <c r="IA85" s="6"/>
      <c r="IB85" s="6"/>
      <c r="IC85" s="6"/>
      <c r="ID85" s="6"/>
      <c r="IE85" s="6"/>
      <c r="IF85" s="6"/>
      <c r="IG85" s="6"/>
      <c r="IH85" s="6"/>
      <c r="II85" s="6"/>
      <c r="IJ85" s="6"/>
      <c r="IK85" s="6"/>
      <c r="IL85" s="6"/>
      <c r="IM85" s="6"/>
      <c r="IN85" s="6"/>
    </row>
    <row r="86" spans="1:248" x14ac:dyDescent="0.3">
      <c r="A86" s="42">
        <v>1.2</v>
      </c>
      <c r="B86" s="46" t="s">
        <v>39</v>
      </c>
      <c r="C86" s="25" t="s">
        <v>38</v>
      </c>
      <c r="D86" s="15">
        <v>0</v>
      </c>
      <c r="E86" s="15"/>
      <c r="F86" s="15"/>
      <c r="G86" s="15"/>
      <c r="H86" s="15"/>
      <c r="I86" s="15"/>
      <c r="J86" s="15"/>
      <c r="K86" s="15"/>
      <c r="L86" s="15"/>
      <c r="M86" s="57"/>
      <c r="N86" s="57"/>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c r="HH86" s="6"/>
      <c r="HI86" s="6"/>
      <c r="HJ86" s="6"/>
      <c r="HK86" s="6"/>
      <c r="HL86" s="6"/>
      <c r="HM86" s="6"/>
      <c r="HN86" s="6"/>
      <c r="HO86" s="6"/>
      <c r="HP86" s="6"/>
      <c r="HQ86" s="6"/>
      <c r="HR86" s="6"/>
      <c r="HS86" s="6"/>
      <c r="HT86" s="6"/>
      <c r="HU86" s="6"/>
      <c r="HV86" s="6"/>
      <c r="HW86" s="6"/>
      <c r="HX86" s="6"/>
      <c r="HY86" s="6"/>
      <c r="HZ86" s="6"/>
      <c r="IA86" s="6"/>
      <c r="IB86" s="6"/>
      <c r="IC86" s="6"/>
      <c r="ID86" s="6"/>
      <c r="IE86" s="6"/>
      <c r="IF86" s="6"/>
      <c r="IG86" s="6"/>
      <c r="IH86" s="6"/>
      <c r="II86" s="6"/>
      <c r="IJ86" s="6"/>
      <c r="IK86" s="6"/>
      <c r="IL86" s="6"/>
      <c r="IM86" s="6"/>
      <c r="IN86" s="6"/>
    </row>
    <row r="87" spans="1:248" x14ac:dyDescent="0.3">
      <c r="A87" s="42">
        <v>1.3</v>
      </c>
      <c r="B87" s="46" t="s">
        <v>40</v>
      </c>
      <c r="C87" s="25" t="s">
        <v>38</v>
      </c>
      <c r="D87" s="15">
        <v>0</v>
      </c>
      <c r="E87" s="15"/>
      <c r="F87" s="15"/>
      <c r="G87" s="15"/>
      <c r="H87" s="15"/>
      <c r="I87" s="15"/>
      <c r="J87" s="15"/>
      <c r="K87" s="15"/>
      <c r="L87" s="15"/>
      <c r="M87" s="57"/>
      <c r="N87" s="57"/>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c r="GC87" s="6"/>
      <c r="GD87" s="6"/>
      <c r="GE87" s="6"/>
      <c r="GF87" s="6"/>
      <c r="GG87" s="6"/>
      <c r="GH87" s="6"/>
      <c r="GI87" s="6"/>
      <c r="GJ87" s="6"/>
      <c r="GK87" s="6"/>
      <c r="GL87" s="6"/>
      <c r="GM87" s="6"/>
      <c r="GN87" s="6"/>
      <c r="GO87" s="6"/>
      <c r="GP87" s="6"/>
      <c r="GQ87" s="6"/>
      <c r="GR87" s="6"/>
      <c r="GS87" s="6"/>
      <c r="GT87" s="6"/>
      <c r="GU87" s="6"/>
      <c r="GV87" s="6"/>
      <c r="GW87" s="6"/>
      <c r="GX87" s="6"/>
      <c r="GY87" s="6"/>
      <c r="GZ87" s="6"/>
      <c r="HA87" s="6"/>
      <c r="HB87" s="6"/>
      <c r="HC87" s="6"/>
      <c r="HD87" s="6"/>
      <c r="HE87" s="6"/>
      <c r="HF87" s="6"/>
      <c r="HG87" s="6"/>
      <c r="HH87" s="6"/>
      <c r="HI87" s="6"/>
      <c r="HJ87" s="6"/>
      <c r="HK87" s="6"/>
      <c r="HL87" s="6"/>
      <c r="HM87" s="6"/>
      <c r="HN87" s="6"/>
      <c r="HO87" s="6"/>
      <c r="HP87" s="6"/>
      <c r="HQ87" s="6"/>
      <c r="HR87" s="6"/>
      <c r="HS87" s="6"/>
      <c r="HT87" s="6"/>
      <c r="HU87" s="6"/>
      <c r="HV87" s="6"/>
      <c r="HW87" s="6"/>
      <c r="HX87" s="6"/>
      <c r="HY87" s="6"/>
      <c r="HZ87" s="6"/>
      <c r="IA87" s="6"/>
      <c r="IB87" s="6"/>
      <c r="IC87" s="6"/>
      <c r="ID87" s="6"/>
      <c r="IE87" s="6"/>
      <c r="IF87" s="6"/>
      <c r="IG87" s="6"/>
      <c r="IH87" s="6"/>
      <c r="II87" s="6"/>
      <c r="IJ87" s="6"/>
      <c r="IK87" s="6"/>
      <c r="IL87" s="6"/>
      <c r="IM87" s="6"/>
      <c r="IN87" s="6"/>
    </row>
    <row r="88" spans="1:248" x14ac:dyDescent="0.3">
      <c r="A88" s="42">
        <v>1.4</v>
      </c>
      <c r="B88" s="45" t="s">
        <v>41</v>
      </c>
      <c r="C88" s="25" t="s">
        <v>38</v>
      </c>
      <c r="D88" s="15">
        <v>0</v>
      </c>
      <c r="E88" s="15"/>
      <c r="F88" s="15"/>
      <c r="G88" s="15"/>
      <c r="H88" s="15"/>
      <c r="I88" s="15"/>
      <c r="J88" s="15"/>
      <c r="K88" s="15"/>
      <c r="L88" s="15"/>
      <c r="M88" s="57"/>
      <c r="N88" s="57"/>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c r="GE88" s="6"/>
      <c r="GF88" s="6"/>
      <c r="GG88" s="6"/>
      <c r="GH88" s="6"/>
      <c r="GI88" s="6"/>
      <c r="GJ88" s="6"/>
      <c r="GK88" s="6"/>
      <c r="GL88" s="6"/>
      <c r="GM88" s="6"/>
      <c r="GN88" s="6"/>
      <c r="GO88" s="6"/>
      <c r="GP88" s="6"/>
      <c r="GQ88" s="6"/>
      <c r="GR88" s="6"/>
      <c r="GS88" s="6"/>
      <c r="GT88" s="6"/>
      <c r="GU88" s="6"/>
      <c r="GV88" s="6"/>
      <c r="GW88" s="6"/>
      <c r="GX88" s="6"/>
      <c r="GY88" s="6"/>
      <c r="GZ88" s="6"/>
      <c r="HA88" s="6"/>
      <c r="HB88" s="6"/>
      <c r="HC88" s="6"/>
      <c r="HD88" s="6"/>
      <c r="HE88" s="6"/>
      <c r="HF88" s="6"/>
      <c r="HG88" s="6"/>
      <c r="HH88" s="6"/>
      <c r="HI88" s="6"/>
      <c r="HJ88" s="6"/>
      <c r="HK88" s="6"/>
      <c r="HL88" s="6"/>
      <c r="HM88" s="6"/>
      <c r="HN88" s="6"/>
      <c r="HO88" s="6"/>
      <c r="HP88" s="6"/>
      <c r="HQ88" s="6"/>
      <c r="HR88" s="6"/>
      <c r="HS88" s="6"/>
      <c r="HT88" s="6"/>
      <c r="HU88" s="6"/>
      <c r="HV88" s="6"/>
      <c r="HW88" s="6"/>
      <c r="HX88" s="6"/>
      <c r="HY88" s="6"/>
      <c r="HZ88" s="6"/>
      <c r="IA88" s="6"/>
      <c r="IB88" s="6"/>
      <c r="IC88" s="6"/>
      <c r="ID88" s="6"/>
      <c r="IE88" s="6"/>
      <c r="IF88" s="6"/>
      <c r="IG88" s="6"/>
      <c r="IH88" s="6"/>
      <c r="II88" s="6"/>
      <c r="IJ88" s="6"/>
      <c r="IK88" s="6"/>
      <c r="IL88" s="6"/>
      <c r="IM88" s="6"/>
      <c r="IN88" s="6"/>
    </row>
    <row r="89" spans="1:248" x14ac:dyDescent="0.3">
      <c r="A89" s="42">
        <v>1.5</v>
      </c>
      <c r="B89" s="45" t="s">
        <v>42</v>
      </c>
      <c r="C89" s="25" t="s">
        <v>38</v>
      </c>
      <c r="D89" s="15">
        <v>0</v>
      </c>
      <c r="E89" s="15"/>
      <c r="F89" s="15"/>
      <c r="G89" s="15"/>
      <c r="H89" s="15"/>
      <c r="I89" s="15"/>
      <c r="J89" s="15"/>
      <c r="K89" s="15"/>
      <c r="L89" s="15"/>
      <c r="M89" s="57"/>
      <c r="N89" s="57"/>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c r="HH89" s="6"/>
      <c r="HI89" s="6"/>
      <c r="HJ89" s="6"/>
      <c r="HK89" s="6"/>
      <c r="HL89" s="6"/>
      <c r="HM89" s="6"/>
      <c r="HN89" s="6"/>
      <c r="HO89" s="6"/>
      <c r="HP89" s="6"/>
      <c r="HQ89" s="6"/>
      <c r="HR89" s="6"/>
      <c r="HS89" s="6"/>
      <c r="HT89" s="6"/>
      <c r="HU89" s="6"/>
      <c r="HV89" s="6"/>
      <c r="HW89" s="6"/>
      <c r="HX89" s="6"/>
      <c r="HY89" s="6"/>
      <c r="HZ89" s="6"/>
      <c r="IA89" s="6"/>
      <c r="IB89" s="6"/>
      <c r="IC89" s="6"/>
      <c r="ID89" s="6"/>
      <c r="IE89" s="6"/>
      <c r="IF89" s="6"/>
      <c r="IG89" s="6"/>
      <c r="IH89" s="6"/>
      <c r="II89" s="6"/>
      <c r="IJ89" s="6"/>
      <c r="IK89" s="6"/>
      <c r="IL89" s="6"/>
      <c r="IM89" s="6"/>
      <c r="IN89" s="6"/>
    </row>
    <row r="90" spans="1:248" x14ac:dyDescent="0.3">
      <c r="A90" s="42">
        <v>1.6</v>
      </c>
      <c r="B90" s="46" t="s">
        <v>43</v>
      </c>
      <c r="C90" s="25" t="s">
        <v>38</v>
      </c>
      <c r="D90" s="15" t="s">
        <v>18</v>
      </c>
      <c r="E90" s="15"/>
      <c r="F90" s="15"/>
      <c r="G90" s="15"/>
      <c r="H90" s="15"/>
      <c r="I90" s="15"/>
      <c r="J90" s="15"/>
      <c r="K90" s="15"/>
      <c r="L90" s="15"/>
      <c r="M90" s="57"/>
      <c r="N90" s="57"/>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c r="GZ90" s="6"/>
      <c r="HA90" s="6"/>
      <c r="HB90" s="6"/>
      <c r="HC90" s="6"/>
      <c r="HD90" s="6"/>
      <c r="HE90" s="6"/>
      <c r="HF90" s="6"/>
      <c r="HG90" s="6"/>
      <c r="HH90" s="6"/>
      <c r="HI90" s="6"/>
      <c r="HJ90" s="6"/>
      <c r="HK90" s="6"/>
      <c r="HL90" s="6"/>
      <c r="HM90" s="6"/>
      <c r="HN90" s="6"/>
      <c r="HO90" s="6"/>
      <c r="HP90" s="6"/>
      <c r="HQ90" s="6"/>
      <c r="HR90" s="6"/>
      <c r="HS90" s="6"/>
      <c r="HT90" s="6"/>
      <c r="HU90" s="6"/>
      <c r="HV90" s="6"/>
      <c r="HW90" s="6"/>
      <c r="HX90" s="6"/>
      <c r="HY90" s="6"/>
      <c r="HZ90" s="6"/>
      <c r="IA90" s="6"/>
      <c r="IB90" s="6"/>
      <c r="IC90" s="6"/>
      <c r="ID90" s="6"/>
      <c r="IE90" s="6"/>
      <c r="IF90" s="6"/>
      <c r="IG90" s="6"/>
      <c r="IH90" s="6"/>
      <c r="II90" s="6"/>
      <c r="IJ90" s="6"/>
      <c r="IK90" s="6"/>
      <c r="IL90" s="6"/>
      <c r="IM90" s="6"/>
      <c r="IN90" s="6"/>
    </row>
    <row r="91" spans="1:248" x14ac:dyDescent="0.3">
      <c r="A91" s="42">
        <v>1.7</v>
      </c>
      <c r="B91" s="45" t="s">
        <v>44</v>
      </c>
      <c r="C91" s="25" t="s">
        <v>38</v>
      </c>
      <c r="D91" s="15">
        <v>0</v>
      </c>
      <c r="E91" s="15"/>
      <c r="F91" s="15"/>
      <c r="G91" s="15"/>
      <c r="H91" s="15"/>
      <c r="I91" s="15"/>
      <c r="J91" s="15"/>
      <c r="K91" s="15"/>
      <c r="L91" s="15"/>
      <c r="M91" s="57"/>
      <c r="N91" s="57"/>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c r="GH91" s="6"/>
      <c r="GI91" s="6"/>
      <c r="GJ91" s="6"/>
      <c r="GK91" s="6"/>
      <c r="GL91" s="6"/>
      <c r="GM91" s="6"/>
      <c r="GN91" s="6"/>
      <c r="GO91" s="6"/>
      <c r="GP91" s="6"/>
      <c r="GQ91" s="6"/>
      <c r="GR91" s="6"/>
      <c r="GS91" s="6"/>
      <c r="GT91" s="6"/>
      <c r="GU91" s="6"/>
      <c r="GV91" s="6"/>
      <c r="GW91" s="6"/>
      <c r="GX91" s="6"/>
      <c r="GY91" s="6"/>
      <c r="GZ91" s="6"/>
      <c r="HA91" s="6"/>
      <c r="HB91" s="6"/>
      <c r="HC91" s="6"/>
      <c r="HD91" s="6"/>
      <c r="HE91" s="6"/>
      <c r="HF91" s="6"/>
      <c r="HG91" s="6"/>
      <c r="HH91" s="6"/>
      <c r="HI91" s="6"/>
      <c r="HJ91" s="6"/>
      <c r="HK91" s="6"/>
      <c r="HL91" s="6"/>
      <c r="HM91" s="6"/>
      <c r="HN91" s="6"/>
      <c r="HO91" s="6"/>
      <c r="HP91" s="6"/>
      <c r="HQ91" s="6"/>
      <c r="HR91" s="6"/>
      <c r="HS91" s="6"/>
      <c r="HT91" s="6"/>
      <c r="HU91" s="6"/>
      <c r="HV91" s="6"/>
      <c r="HW91" s="6"/>
      <c r="HX91" s="6"/>
      <c r="HY91" s="6"/>
      <c r="HZ91" s="6"/>
      <c r="IA91" s="6"/>
      <c r="IB91" s="6"/>
      <c r="IC91" s="6"/>
      <c r="ID91" s="6"/>
      <c r="IE91" s="6"/>
      <c r="IF91" s="6"/>
      <c r="IG91" s="6"/>
      <c r="IH91" s="6"/>
      <c r="II91" s="6"/>
      <c r="IJ91" s="6"/>
      <c r="IK91" s="6"/>
      <c r="IL91" s="6"/>
      <c r="IM91" s="6"/>
      <c r="IN91" s="6"/>
    </row>
    <row r="92" spans="1:248" x14ac:dyDescent="0.3">
      <c r="A92" s="42">
        <v>1.8</v>
      </c>
      <c r="B92" s="45" t="s">
        <v>45</v>
      </c>
      <c r="C92" s="25" t="s">
        <v>38</v>
      </c>
      <c r="D92" s="15">
        <v>0</v>
      </c>
      <c r="E92" s="15"/>
      <c r="F92" s="15"/>
      <c r="G92" s="15"/>
      <c r="H92" s="15"/>
      <c r="I92" s="15"/>
      <c r="J92" s="15"/>
      <c r="K92" s="15"/>
      <c r="L92" s="15"/>
      <c r="M92" s="57"/>
      <c r="N92" s="57"/>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c r="GZ92" s="6"/>
      <c r="HA92" s="6"/>
      <c r="HB92" s="6"/>
      <c r="HC92" s="6"/>
      <c r="HD92" s="6"/>
      <c r="HE92" s="6"/>
      <c r="HF92" s="6"/>
      <c r="HG92" s="6"/>
      <c r="HH92" s="6"/>
      <c r="HI92" s="6"/>
      <c r="HJ92" s="6"/>
      <c r="HK92" s="6"/>
      <c r="HL92" s="6"/>
      <c r="HM92" s="6"/>
      <c r="HN92" s="6"/>
      <c r="HO92" s="6"/>
      <c r="HP92" s="6"/>
      <c r="HQ92" s="6"/>
      <c r="HR92" s="6"/>
      <c r="HS92" s="6"/>
      <c r="HT92" s="6"/>
      <c r="HU92" s="6"/>
      <c r="HV92" s="6"/>
      <c r="HW92" s="6"/>
      <c r="HX92" s="6"/>
      <c r="HY92" s="6"/>
      <c r="HZ92" s="6"/>
      <c r="IA92" s="6"/>
      <c r="IB92" s="6"/>
      <c r="IC92" s="6"/>
      <c r="ID92" s="6"/>
      <c r="IE92" s="6"/>
      <c r="IF92" s="6"/>
      <c r="IG92" s="6"/>
      <c r="IH92" s="6"/>
      <c r="II92" s="6"/>
      <c r="IJ92" s="6"/>
      <c r="IK92" s="6"/>
      <c r="IL92" s="6"/>
      <c r="IM92" s="6"/>
      <c r="IN92" s="6"/>
    </row>
    <row r="93" spans="1:248" x14ac:dyDescent="0.3">
      <c r="A93" s="42">
        <v>1.9</v>
      </c>
      <c r="B93" s="45" t="s">
        <v>46</v>
      </c>
      <c r="C93" s="25" t="s">
        <v>38</v>
      </c>
      <c r="D93" s="15">
        <v>0</v>
      </c>
      <c r="E93" s="15"/>
      <c r="F93" s="15"/>
      <c r="G93" s="15"/>
      <c r="H93" s="15"/>
      <c r="I93" s="15"/>
      <c r="J93" s="15"/>
      <c r="K93" s="15"/>
      <c r="L93" s="15"/>
      <c r="M93" s="57"/>
      <c r="N93" s="57"/>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c r="HT93" s="6"/>
      <c r="HU93" s="6"/>
      <c r="HV93" s="6"/>
      <c r="HW93" s="6"/>
      <c r="HX93" s="6"/>
      <c r="HY93" s="6"/>
      <c r="HZ93" s="6"/>
      <c r="IA93" s="6"/>
      <c r="IB93" s="6"/>
      <c r="IC93" s="6"/>
      <c r="ID93" s="6"/>
      <c r="IE93" s="6"/>
      <c r="IF93" s="6"/>
      <c r="IG93" s="6"/>
      <c r="IH93" s="6"/>
      <c r="II93" s="6"/>
      <c r="IJ93" s="6"/>
      <c r="IK93" s="6"/>
      <c r="IL93" s="6"/>
      <c r="IM93" s="6"/>
      <c r="IN93" s="6"/>
    </row>
    <row r="94" spans="1:248" x14ac:dyDescent="0.3">
      <c r="A94" s="47">
        <v>1.1000000000000001</v>
      </c>
      <c r="B94" s="45" t="s">
        <v>47</v>
      </c>
      <c r="C94" s="25" t="s">
        <v>38</v>
      </c>
      <c r="D94" s="15">
        <v>0</v>
      </c>
      <c r="E94" s="15"/>
      <c r="F94" s="15"/>
      <c r="G94" s="15"/>
      <c r="H94" s="15"/>
      <c r="I94" s="15"/>
      <c r="J94" s="15"/>
      <c r="K94" s="15"/>
      <c r="L94" s="15"/>
      <c r="M94" s="57"/>
      <c r="N94" s="57"/>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c r="ID94" s="6"/>
      <c r="IE94" s="6"/>
      <c r="IF94" s="6"/>
      <c r="IG94" s="6"/>
      <c r="IH94" s="6"/>
      <c r="II94" s="6"/>
      <c r="IJ94" s="6"/>
      <c r="IK94" s="6"/>
      <c r="IL94" s="6"/>
      <c r="IM94" s="6"/>
      <c r="IN94" s="6"/>
    </row>
    <row r="95" spans="1:248" x14ac:dyDescent="0.3">
      <c r="A95" s="42">
        <v>1.1100000000000001</v>
      </c>
      <c r="B95" s="45" t="s">
        <v>48</v>
      </c>
      <c r="C95" s="25" t="s">
        <v>38</v>
      </c>
      <c r="D95" s="15">
        <v>0</v>
      </c>
      <c r="E95" s="15"/>
      <c r="F95" s="15"/>
      <c r="G95" s="15"/>
      <c r="H95" s="15"/>
      <c r="I95" s="15"/>
      <c r="J95" s="15"/>
      <c r="K95" s="15"/>
      <c r="L95" s="15"/>
      <c r="M95" s="57"/>
      <c r="N95" s="57"/>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c r="IE95" s="6"/>
      <c r="IF95" s="6"/>
      <c r="IG95" s="6"/>
      <c r="IH95" s="6"/>
      <c r="II95" s="6"/>
      <c r="IJ95" s="6"/>
      <c r="IK95" s="6"/>
      <c r="IL95" s="6"/>
      <c r="IM95" s="6"/>
      <c r="IN95" s="6"/>
    </row>
    <row r="96" spans="1:248" x14ac:dyDescent="0.3">
      <c r="A96" s="42">
        <v>1.1200000000000001</v>
      </c>
      <c r="B96" s="67" t="s">
        <v>49</v>
      </c>
      <c r="C96" s="25" t="s">
        <v>38</v>
      </c>
      <c r="D96" s="15">
        <v>10</v>
      </c>
      <c r="E96" s="15">
        <v>12400</v>
      </c>
      <c r="F96" s="15">
        <f t="shared" ref="F96:H96" si="63">E96*$D96</f>
        <v>124000</v>
      </c>
      <c r="G96" s="15">
        <v>5500</v>
      </c>
      <c r="H96" s="15">
        <f t="shared" si="63"/>
        <v>55000</v>
      </c>
      <c r="I96" s="15">
        <v>8500</v>
      </c>
      <c r="J96" s="15">
        <f t="shared" ref="J96:N99" si="64">I96*$D96</f>
        <v>85000</v>
      </c>
      <c r="K96" s="15">
        <f t="shared" ref="K96:K99" si="65">MIN(E96,G96,I96)</f>
        <v>5500</v>
      </c>
      <c r="L96" s="15">
        <f t="shared" ref="L96" si="66">K96*$D96</f>
        <v>55000</v>
      </c>
      <c r="M96" s="57"/>
      <c r="N96" s="57">
        <f t="shared" si="64"/>
        <v>0</v>
      </c>
      <c r="O96" s="63">
        <f t="shared" ref="O96:O99" si="67">J96-L96</f>
        <v>30000</v>
      </c>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c r="IF96" s="6"/>
      <c r="IG96" s="6"/>
      <c r="IH96" s="6"/>
      <c r="II96" s="6"/>
      <c r="IJ96" s="6"/>
      <c r="IK96" s="6"/>
      <c r="IL96" s="6"/>
      <c r="IM96" s="6"/>
      <c r="IN96" s="6"/>
    </row>
    <row r="97" spans="1:249" x14ac:dyDescent="0.3">
      <c r="A97" s="42">
        <v>1.1299999999999999</v>
      </c>
      <c r="B97" s="45" t="s">
        <v>50</v>
      </c>
      <c r="C97" s="25" t="s">
        <v>38</v>
      </c>
      <c r="D97" s="15">
        <v>10</v>
      </c>
      <c r="E97" s="15">
        <v>3895</v>
      </c>
      <c r="F97" s="15">
        <f t="shared" ref="F97:H97" si="68">E97*$D97</f>
        <v>38950</v>
      </c>
      <c r="G97" s="15">
        <v>1850</v>
      </c>
      <c r="H97" s="15">
        <f t="shared" si="68"/>
        <v>18500</v>
      </c>
      <c r="I97" s="15">
        <v>3200</v>
      </c>
      <c r="J97" s="15">
        <f t="shared" si="64"/>
        <v>32000</v>
      </c>
      <c r="K97" s="15">
        <f t="shared" si="65"/>
        <v>1850</v>
      </c>
      <c r="L97" s="15">
        <f t="shared" ref="L97" si="69">K97*$D97</f>
        <v>18500</v>
      </c>
      <c r="M97" s="57"/>
      <c r="N97" s="57">
        <f t="shared" si="64"/>
        <v>0</v>
      </c>
      <c r="O97" s="63">
        <f t="shared" si="67"/>
        <v>13500</v>
      </c>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c r="II97" s="6"/>
      <c r="IJ97" s="6"/>
      <c r="IK97" s="6"/>
      <c r="IL97" s="6"/>
      <c r="IM97" s="6"/>
      <c r="IN97" s="6"/>
    </row>
    <row r="98" spans="1:249" x14ac:dyDescent="0.3">
      <c r="A98" s="42">
        <v>1.1399999999999999</v>
      </c>
      <c r="B98" s="45" t="s">
        <v>51</v>
      </c>
      <c r="C98" s="25" t="s">
        <v>38</v>
      </c>
      <c r="D98" s="15">
        <v>10</v>
      </c>
      <c r="E98" s="15">
        <v>2875</v>
      </c>
      <c r="F98" s="15">
        <f t="shared" ref="F98:H98" si="70">E98*$D98</f>
        <v>28750</v>
      </c>
      <c r="G98" s="15">
        <v>3800</v>
      </c>
      <c r="H98" s="15">
        <f t="shared" si="70"/>
        <v>38000</v>
      </c>
      <c r="I98" s="15">
        <v>2200</v>
      </c>
      <c r="J98" s="15">
        <f t="shared" si="64"/>
        <v>22000</v>
      </c>
      <c r="K98" s="15">
        <f t="shared" si="65"/>
        <v>2200</v>
      </c>
      <c r="L98" s="15">
        <f t="shared" ref="L98" si="71">K98*$D98</f>
        <v>22000</v>
      </c>
      <c r="M98" s="57"/>
      <c r="N98" s="57">
        <f t="shared" si="64"/>
        <v>0</v>
      </c>
      <c r="O98" s="63">
        <f t="shared" si="67"/>
        <v>0</v>
      </c>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c r="II98" s="6"/>
      <c r="IJ98" s="6"/>
      <c r="IK98" s="6"/>
      <c r="IL98" s="6"/>
      <c r="IM98" s="6"/>
      <c r="IN98" s="6"/>
    </row>
    <row r="99" spans="1:249" x14ac:dyDescent="0.3">
      <c r="A99" s="42">
        <v>1.1499999999999999</v>
      </c>
      <c r="B99" s="45" t="s">
        <v>52</v>
      </c>
      <c r="C99" s="25" t="s">
        <v>38</v>
      </c>
      <c r="D99" s="15">
        <v>32</v>
      </c>
      <c r="E99" s="15">
        <v>3350</v>
      </c>
      <c r="F99" s="15">
        <f t="shared" ref="F99:H99" si="72">E99*$D99</f>
        <v>107200</v>
      </c>
      <c r="G99" s="15">
        <v>1550</v>
      </c>
      <c r="H99" s="15">
        <f t="shared" si="72"/>
        <v>49600</v>
      </c>
      <c r="I99" s="15">
        <v>1800</v>
      </c>
      <c r="J99" s="15">
        <f t="shared" si="64"/>
        <v>57600</v>
      </c>
      <c r="K99" s="15">
        <f t="shared" si="65"/>
        <v>1550</v>
      </c>
      <c r="L99" s="15">
        <f t="shared" ref="L99" si="73">K99*$D99</f>
        <v>49600</v>
      </c>
      <c r="M99" s="57"/>
      <c r="N99" s="57">
        <f t="shared" si="64"/>
        <v>0</v>
      </c>
      <c r="O99" s="63">
        <f t="shared" si="67"/>
        <v>8000</v>
      </c>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c r="IF99" s="6"/>
      <c r="IG99" s="6"/>
      <c r="IH99" s="6"/>
      <c r="II99" s="6"/>
      <c r="IJ99" s="6"/>
      <c r="IK99" s="6"/>
      <c r="IL99" s="6"/>
      <c r="IM99" s="6"/>
      <c r="IN99" s="6"/>
    </row>
    <row r="100" spans="1:249" x14ac:dyDescent="0.3">
      <c r="A100" s="42">
        <v>1.1599999999999999</v>
      </c>
      <c r="B100" s="45" t="s">
        <v>53</v>
      </c>
      <c r="C100" s="25" t="s">
        <v>38</v>
      </c>
      <c r="D100" s="15">
        <v>0</v>
      </c>
      <c r="E100" s="15"/>
      <c r="F100" s="15"/>
      <c r="G100" s="15"/>
      <c r="H100" s="15"/>
      <c r="I100" s="15"/>
      <c r="J100" s="15"/>
      <c r="K100" s="15"/>
      <c r="L100" s="15"/>
      <c r="M100" s="57"/>
      <c r="N100" s="57"/>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c r="IE100" s="6"/>
      <c r="IF100" s="6"/>
      <c r="IG100" s="6"/>
      <c r="IH100" s="6"/>
      <c r="II100" s="6"/>
      <c r="IJ100" s="6"/>
      <c r="IK100" s="6"/>
      <c r="IL100" s="6"/>
      <c r="IM100" s="6"/>
      <c r="IN100" s="6"/>
    </row>
    <row r="101" spans="1:249" x14ac:dyDescent="0.3">
      <c r="A101" s="42">
        <v>1.17</v>
      </c>
      <c r="B101" s="45" t="s">
        <v>54</v>
      </c>
      <c r="C101" s="25" t="s">
        <v>38</v>
      </c>
      <c r="D101" s="15">
        <v>0</v>
      </c>
      <c r="E101" s="15"/>
      <c r="F101" s="15"/>
      <c r="G101" s="15"/>
      <c r="H101" s="15"/>
      <c r="I101" s="15"/>
      <c r="J101" s="15"/>
      <c r="K101" s="15"/>
      <c r="L101" s="15"/>
      <c r="M101" s="57"/>
      <c r="N101" s="57"/>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c r="IE101" s="6"/>
      <c r="IF101" s="6"/>
      <c r="IG101" s="6"/>
      <c r="IH101" s="6"/>
      <c r="II101" s="6"/>
      <c r="IJ101" s="6"/>
      <c r="IK101" s="6"/>
      <c r="IL101" s="6"/>
      <c r="IM101" s="6"/>
      <c r="IN101" s="6"/>
    </row>
    <row r="102" spans="1:249" x14ac:dyDescent="0.3">
      <c r="A102" s="42"/>
      <c r="B102" s="43"/>
      <c r="C102" s="44"/>
      <c r="D102" s="15"/>
      <c r="E102" s="15"/>
      <c r="F102" s="15"/>
      <c r="G102" s="15"/>
      <c r="H102" s="15"/>
      <c r="I102" s="15"/>
      <c r="J102" s="15"/>
      <c r="K102" s="15"/>
      <c r="L102" s="15"/>
      <c r="M102" s="57"/>
      <c r="N102" s="57"/>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c r="GE102" s="6"/>
      <c r="GF102" s="6"/>
      <c r="GG102" s="6"/>
      <c r="GH102" s="6"/>
      <c r="GI102" s="6"/>
      <c r="GJ102" s="6"/>
      <c r="GK102" s="6"/>
      <c r="GL102" s="6"/>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c r="HQ102" s="6"/>
      <c r="HR102" s="6"/>
      <c r="HS102" s="6"/>
      <c r="HT102" s="6"/>
      <c r="HU102" s="6"/>
      <c r="HV102" s="6"/>
      <c r="HW102" s="6"/>
      <c r="HX102" s="6"/>
      <c r="HY102" s="6"/>
      <c r="HZ102" s="6"/>
      <c r="IA102" s="6"/>
      <c r="IB102" s="6"/>
      <c r="IC102" s="6"/>
      <c r="ID102" s="6"/>
      <c r="IE102" s="6"/>
      <c r="IF102" s="6"/>
      <c r="IG102" s="6"/>
      <c r="IH102" s="6"/>
      <c r="II102" s="6"/>
      <c r="IJ102" s="6"/>
      <c r="IK102" s="6"/>
      <c r="IL102" s="6"/>
      <c r="IM102" s="6"/>
      <c r="IN102" s="6"/>
    </row>
    <row r="103" spans="1:249" x14ac:dyDescent="0.3">
      <c r="A103" s="48"/>
      <c r="B103" s="49" t="s">
        <v>87</v>
      </c>
      <c r="C103" s="50"/>
      <c r="D103" s="15"/>
      <c r="E103" s="15"/>
      <c r="F103" s="15"/>
      <c r="G103" s="15"/>
      <c r="H103" s="15"/>
      <c r="I103" s="15"/>
      <c r="J103" s="15"/>
      <c r="K103" s="15"/>
      <c r="L103" s="15"/>
      <c r="M103" s="57"/>
      <c r="N103" s="57"/>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c r="IC103" s="6"/>
      <c r="ID103" s="6"/>
      <c r="IE103" s="6"/>
      <c r="IF103" s="6"/>
      <c r="IG103" s="6"/>
      <c r="IH103" s="6"/>
      <c r="II103" s="6"/>
      <c r="IJ103" s="6"/>
      <c r="IK103" s="6"/>
      <c r="IL103" s="6"/>
      <c r="IM103" s="6"/>
      <c r="IN103" s="6"/>
    </row>
    <row r="104" spans="1:249" x14ac:dyDescent="0.3">
      <c r="A104" s="17"/>
      <c r="B104" s="18"/>
      <c r="C104" s="19"/>
      <c r="D104" s="15"/>
      <c r="E104" s="15"/>
      <c r="F104" s="15"/>
      <c r="G104" s="15"/>
      <c r="H104" s="15"/>
      <c r="I104" s="15"/>
      <c r="J104" s="15"/>
      <c r="K104" s="15"/>
      <c r="L104" s="15"/>
      <c r="M104" s="57"/>
      <c r="N104" s="57"/>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c r="IC104" s="6"/>
      <c r="ID104" s="6"/>
      <c r="IE104" s="6"/>
      <c r="IF104" s="6"/>
      <c r="IG104" s="6"/>
      <c r="IH104" s="6"/>
      <c r="II104" s="6"/>
      <c r="IJ104" s="6"/>
      <c r="IK104" s="6"/>
      <c r="IL104" s="6"/>
      <c r="IM104" s="6"/>
      <c r="IN104" s="6"/>
    </row>
    <row r="105" spans="1:249" s="55" customFormat="1" x14ac:dyDescent="0.3">
      <c r="A105" s="59"/>
      <c r="B105" s="60" t="s">
        <v>55</v>
      </c>
      <c r="C105" s="61"/>
      <c r="D105" s="53"/>
      <c r="E105" s="53"/>
      <c r="F105" s="53">
        <f>SUM(F7:F99)</f>
        <v>1794940</v>
      </c>
      <c r="G105" s="53"/>
      <c r="H105" s="53">
        <f>SUM(H7:H99)</f>
        <v>1869125</v>
      </c>
      <c r="I105" s="53"/>
      <c r="J105" s="53">
        <f>SUM(J7:J99)</f>
        <v>1631975</v>
      </c>
      <c r="K105" s="53"/>
      <c r="L105" s="53">
        <f>SUM(L7:L99)</f>
        <v>1113185</v>
      </c>
      <c r="M105" s="56"/>
      <c r="N105" s="56">
        <f>SUM(N7:N99)</f>
        <v>340875</v>
      </c>
      <c r="O105" s="71"/>
      <c r="IO105" s="54"/>
    </row>
    <row r="106" spans="1:249" x14ac:dyDescent="0.3">
      <c r="A106" s="17"/>
      <c r="B106" s="18" t="s">
        <v>88</v>
      </c>
      <c r="C106" s="19"/>
      <c r="D106" s="15"/>
      <c r="E106" s="15"/>
      <c r="F106" s="15"/>
      <c r="G106" s="15"/>
      <c r="H106" s="15"/>
      <c r="I106" s="15"/>
      <c r="J106" s="15">
        <v>63050</v>
      </c>
      <c r="K106" s="15"/>
      <c r="L106" s="15"/>
      <c r="M106" s="57"/>
      <c r="N106" s="57"/>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c r="GB106" s="6"/>
      <c r="GC106" s="6"/>
      <c r="GD106" s="6"/>
      <c r="GE106" s="6"/>
      <c r="GF106" s="6"/>
      <c r="GG106" s="6"/>
      <c r="GH106" s="6"/>
      <c r="GI106" s="6"/>
      <c r="GJ106" s="6"/>
      <c r="GK106" s="6"/>
      <c r="GL106" s="6"/>
      <c r="GM106" s="6"/>
      <c r="GN106" s="6"/>
      <c r="GO106" s="6"/>
      <c r="GP106" s="6"/>
      <c r="GQ106" s="6"/>
      <c r="GR106" s="6"/>
      <c r="GS106" s="6"/>
      <c r="GT106" s="6"/>
      <c r="GU106" s="6"/>
      <c r="GV106" s="6"/>
      <c r="GW106" s="6"/>
      <c r="GX106" s="6"/>
      <c r="GY106" s="6"/>
      <c r="GZ106" s="6"/>
      <c r="HA106" s="6"/>
      <c r="HB106" s="6"/>
      <c r="HC106" s="6"/>
      <c r="HD106" s="6"/>
      <c r="HE106" s="6"/>
      <c r="HF106" s="6"/>
      <c r="HG106" s="6"/>
      <c r="HH106" s="6"/>
      <c r="HI106" s="6"/>
      <c r="HJ106" s="6"/>
      <c r="HK106" s="6"/>
      <c r="HL106" s="6"/>
      <c r="HM106" s="6"/>
      <c r="HN106" s="6"/>
      <c r="HO106" s="6"/>
      <c r="HP106" s="6"/>
      <c r="HQ106" s="6"/>
      <c r="HR106" s="6"/>
      <c r="HS106" s="6"/>
      <c r="HT106" s="6"/>
      <c r="HU106" s="6"/>
      <c r="HV106" s="6"/>
      <c r="HW106" s="6"/>
      <c r="HX106" s="6"/>
      <c r="HY106" s="6"/>
      <c r="HZ106" s="6"/>
      <c r="IA106" s="6"/>
      <c r="IB106" s="6"/>
      <c r="IC106" s="6"/>
      <c r="ID106" s="6"/>
      <c r="IE106" s="6"/>
      <c r="IF106" s="6"/>
      <c r="IG106" s="6"/>
      <c r="IH106" s="6"/>
      <c r="II106" s="6"/>
      <c r="IJ106" s="6"/>
      <c r="IK106" s="6"/>
      <c r="IL106" s="6"/>
      <c r="IM106" s="6"/>
      <c r="IN106" s="6"/>
    </row>
    <row r="107" spans="1:249" s="55" customFormat="1" ht="23" customHeight="1" x14ac:dyDescent="0.3">
      <c r="A107" s="72"/>
      <c r="B107" s="73" t="s">
        <v>89</v>
      </c>
      <c r="C107" s="74"/>
      <c r="D107" s="75"/>
      <c r="E107" s="75"/>
      <c r="F107" s="75">
        <f>F105-F106</f>
        <v>1794940</v>
      </c>
      <c r="G107" s="75"/>
      <c r="H107" s="75">
        <f>H105-H106</f>
        <v>1869125</v>
      </c>
      <c r="I107" s="75"/>
      <c r="J107" s="75">
        <f>J105-J106</f>
        <v>1568925</v>
      </c>
      <c r="K107" s="53"/>
      <c r="L107" s="53"/>
      <c r="M107" s="56"/>
      <c r="N107" s="56"/>
      <c r="IO107" s="54"/>
    </row>
    <row r="108" spans="1:249" x14ac:dyDescent="0.3">
      <c r="A108" s="17"/>
      <c r="B108" s="51"/>
      <c r="C108" s="19"/>
      <c r="D108" s="15"/>
      <c r="E108" s="15"/>
      <c r="F108" s="15"/>
      <c r="G108" s="15"/>
      <c r="H108" s="15"/>
      <c r="I108" s="15"/>
      <c r="J108" s="15"/>
      <c r="K108" s="15"/>
      <c r="L108" s="15"/>
      <c r="M108" s="57"/>
      <c r="N108" s="57"/>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c r="GC108" s="6"/>
      <c r="GD108" s="6"/>
      <c r="GE108" s="6"/>
      <c r="GF108" s="6"/>
      <c r="GG108" s="6"/>
      <c r="GH108" s="6"/>
      <c r="GI108" s="6"/>
      <c r="GJ108" s="6"/>
      <c r="GK108" s="6"/>
      <c r="GL108" s="6"/>
      <c r="GM108" s="6"/>
      <c r="GN108" s="6"/>
      <c r="GO108" s="6"/>
      <c r="GP108" s="6"/>
      <c r="GQ108" s="6"/>
      <c r="GR108" s="6"/>
      <c r="GS108" s="6"/>
      <c r="GT108" s="6"/>
      <c r="GU108" s="6"/>
      <c r="GV108" s="6"/>
      <c r="GW108" s="6"/>
      <c r="GX108" s="6"/>
      <c r="GY108" s="6"/>
      <c r="GZ108" s="6"/>
      <c r="HA108" s="6"/>
      <c r="HB108" s="6"/>
      <c r="HC108" s="6"/>
      <c r="HD108" s="6"/>
      <c r="HE108" s="6"/>
      <c r="HF108" s="6"/>
      <c r="HG108" s="6"/>
      <c r="HH108" s="6"/>
      <c r="HI108" s="6"/>
      <c r="HJ108" s="6"/>
      <c r="HK108" s="6"/>
      <c r="HL108" s="6"/>
      <c r="HM108" s="6"/>
      <c r="HN108" s="6"/>
      <c r="HO108" s="6"/>
      <c r="HP108" s="6"/>
      <c r="HQ108" s="6"/>
      <c r="HR108" s="6"/>
      <c r="HS108" s="6"/>
      <c r="HT108" s="6"/>
      <c r="HU108" s="6"/>
      <c r="HV108" s="6"/>
      <c r="HW108" s="6"/>
      <c r="HX108" s="6"/>
      <c r="HY108" s="6"/>
      <c r="HZ108" s="6"/>
      <c r="IA108" s="6"/>
      <c r="IB108" s="6"/>
      <c r="IC108" s="6"/>
      <c r="ID108" s="6"/>
      <c r="IE108" s="6"/>
      <c r="IF108" s="6"/>
      <c r="IG108" s="6"/>
      <c r="IH108" s="6"/>
      <c r="II108" s="6"/>
      <c r="IJ108" s="6"/>
      <c r="IK108" s="6"/>
      <c r="IL108" s="6"/>
      <c r="IM108" s="6"/>
      <c r="IN108" s="6"/>
    </row>
    <row r="109" spans="1:249" x14ac:dyDescent="0.3">
      <c r="A109" s="12"/>
      <c r="B109" s="13"/>
      <c r="C109" s="14"/>
      <c r="D109" s="15"/>
      <c r="E109" s="15"/>
      <c r="F109" s="15"/>
      <c r="G109" s="15"/>
      <c r="H109" s="15"/>
      <c r="I109" s="15"/>
      <c r="J109" s="15"/>
      <c r="K109" s="15"/>
      <c r="L109" s="15"/>
      <c r="M109" s="57"/>
      <c r="N109" s="57"/>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c r="GC109" s="6"/>
      <c r="GD109" s="6"/>
      <c r="GE109" s="6"/>
      <c r="GF109" s="6"/>
      <c r="GG109" s="6"/>
      <c r="GH109" s="6"/>
      <c r="GI109" s="6"/>
      <c r="GJ109" s="6"/>
      <c r="GK109" s="6"/>
      <c r="GL109" s="6"/>
      <c r="GM109" s="6"/>
      <c r="GN109" s="6"/>
      <c r="GO109" s="6"/>
      <c r="GP109" s="6"/>
      <c r="GQ109" s="6"/>
      <c r="GR109" s="6"/>
      <c r="GS109" s="6"/>
      <c r="GT109" s="6"/>
      <c r="GU109" s="6"/>
      <c r="GV109" s="6"/>
      <c r="GW109" s="6"/>
      <c r="GX109" s="6"/>
      <c r="GY109" s="6"/>
      <c r="GZ109" s="6"/>
      <c r="HA109" s="6"/>
      <c r="HB109" s="6"/>
      <c r="HC109" s="6"/>
      <c r="HD109" s="6"/>
      <c r="HE109" s="6"/>
      <c r="HF109" s="6"/>
      <c r="HG109" s="6"/>
      <c r="HH109" s="6"/>
      <c r="HI109" s="6"/>
      <c r="HJ109" s="6"/>
      <c r="HK109" s="6"/>
      <c r="HL109" s="6"/>
      <c r="HM109" s="6"/>
      <c r="HN109" s="6"/>
      <c r="HO109" s="6"/>
      <c r="HP109" s="6"/>
      <c r="HQ109" s="6"/>
      <c r="HR109" s="6"/>
      <c r="HS109" s="6"/>
      <c r="HT109" s="6"/>
      <c r="HU109" s="6"/>
      <c r="HV109" s="6"/>
      <c r="HW109" s="6"/>
      <c r="HX109" s="6"/>
      <c r="HY109" s="6"/>
      <c r="HZ109" s="6"/>
      <c r="IA109" s="6"/>
      <c r="IB109" s="6"/>
      <c r="IC109" s="6"/>
      <c r="ID109" s="6"/>
      <c r="IE109" s="6"/>
      <c r="IF109" s="6"/>
      <c r="IG109" s="6"/>
      <c r="IH109" s="6"/>
      <c r="II109" s="6"/>
      <c r="IJ109" s="6"/>
      <c r="IK109" s="6"/>
      <c r="IL109" s="6"/>
      <c r="IM109" s="6"/>
      <c r="IN109" s="6"/>
    </row>
    <row r="110" spans="1:249" x14ac:dyDescent="0.3">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6"/>
      <c r="EY110" s="6"/>
      <c r="EZ110" s="6"/>
      <c r="FA110" s="6"/>
      <c r="FB110" s="6"/>
      <c r="FC110" s="6"/>
      <c r="FD110" s="6"/>
      <c r="FE110" s="6"/>
      <c r="FF110" s="6"/>
      <c r="FG110" s="6"/>
      <c r="FH110" s="6"/>
      <c r="FI110" s="6"/>
      <c r="FJ110" s="6"/>
      <c r="FK110" s="6"/>
      <c r="FL110" s="6"/>
      <c r="FM110" s="6"/>
      <c r="FN110" s="6"/>
      <c r="FO110" s="6"/>
      <c r="FP110" s="6"/>
      <c r="FQ110" s="6"/>
      <c r="FR110" s="6"/>
      <c r="FS110" s="6"/>
      <c r="FT110" s="6"/>
      <c r="FU110" s="6"/>
      <c r="FV110" s="6"/>
      <c r="FW110" s="6"/>
      <c r="FX110" s="6"/>
      <c r="FY110" s="6"/>
      <c r="FZ110" s="6"/>
      <c r="GA110" s="6"/>
      <c r="GB110" s="6"/>
      <c r="GC110" s="6"/>
      <c r="GD110" s="6"/>
      <c r="GE110" s="6"/>
      <c r="GF110" s="6"/>
      <c r="GG110" s="6"/>
      <c r="GH110" s="6"/>
      <c r="GI110" s="6"/>
      <c r="GJ110" s="6"/>
      <c r="GK110" s="6"/>
      <c r="GL110" s="6"/>
      <c r="GM110" s="6"/>
      <c r="GN110" s="6"/>
      <c r="GO110" s="6"/>
      <c r="GP110" s="6"/>
      <c r="GQ110" s="6"/>
      <c r="GR110" s="6"/>
      <c r="GS110" s="6"/>
      <c r="GT110" s="6"/>
      <c r="GU110" s="6"/>
      <c r="GV110" s="6"/>
      <c r="GW110" s="6"/>
      <c r="GX110" s="6"/>
      <c r="GY110" s="6"/>
      <c r="GZ110" s="6"/>
      <c r="HA110" s="6"/>
      <c r="HB110" s="6"/>
      <c r="HC110" s="6"/>
      <c r="HD110" s="6"/>
      <c r="HE110" s="6"/>
      <c r="HF110" s="6"/>
      <c r="HG110" s="6"/>
      <c r="HH110" s="6"/>
      <c r="HI110" s="6"/>
      <c r="HJ110" s="6"/>
      <c r="HK110" s="6"/>
      <c r="HL110" s="6"/>
      <c r="HM110" s="6"/>
      <c r="HN110" s="6"/>
      <c r="HO110" s="6"/>
      <c r="HP110" s="6"/>
      <c r="HQ110" s="6"/>
      <c r="HR110" s="6"/>
      <c r="HS110" s="6"/>
      <c r="HT110" s="6"/>
      <c r="HU110" s="6"/>
      <c r="HV110" s="6"/>
      <c r="HW110" s="6"/>
      <c r="HX110" s="6"/>
      <c r="HY110" s="6"/>
      <c r="HZ110" s="6"/>
      <c r="IA110" s="6"/>
      <c r="IB110" s="6"/>
      <c r="IC110" s="6"/>
      <c r="ID110" s="6"/>
      <c r="IE110" s="6"/>
      <c r="IF110" s="6"/>
      <c r="IG110" s="6"/>
      <c r="IH110" s="6"/>
      <c r="II110" s="6"/>
      <c r="IJ110" s="6"/>
      <c r="IK110" s="6"/>
      <c r="IL110" s="6"/>
      <c r="IM110" s="6"/>
      <c r="IN110" s="6"/>
    </row>
  </sheetData>
  <sheetProtection selectLockedCells="1" selectUnlockedCells="1"/>
  <autoFilter ref="A3:N101"/>
  <mergeCells count="5">
    <mergeCell ref="I1:J2"/>
    <mergeCell ref="M1:N2"/>
    <mergeCell ref="G1:H2"/>
    <mergeCell ref="E1:F2"/>
    <mergeCell ref="K1:L2"/>
  </mergeCells>
  <conditionalFormatting sqref="O1:O104 O106:O1048576">
    <cfRule type="cellIs" dxfId="0" priority="1" operator="greaterThan">
      <formula>10000</formula>
    </cfRule>
  </conditionalFormatting>
  <printOptions horizontalCentered="1"/>
  <pageMargins left="0.25" right="0.25" top="0.25" bottom="0.60972222222222228" header="0.51180555555555551" footer="0.60972222222222228"/>
  <pageSetup paperSize="9" scale="28" firstPageNumber="0" orientation="portrait" horizontalDpi="300" verticalDpi="300" r:id="rId1"/>
  <headerFooter alignWithMargins="0">
    <oddFooter>&amp;C&amp;P</oddFooter>
  </headerFooter>
  <ignoredErrors>
    <ignoredError sqref="K7:K9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CC832B86D5804DAB55AF6F03A87458" ma:contentTypeVersion="15" ma:contentTypeDescription="Create a new document." ma:contentTypeScope="" ma:versionID="0201d345c3994ce90b9cc62fa440de14">
  <xsd:schema xmlns:xsd="http://www.w3.org/2001/XMLSchema" xmlns:xs="http://www.w3.org/2001/XMLSchema" xmlns:p="http://schemas.microsoft.com/office/2006/metadata/properties" xmlns:ns3="84d5ecd3-9e46-4f88-88f4-d7ee9e4f8f55" xmlns:ns4="b57188eb-d1f0-4ce3-8e5d-aa1e259d11d3" targetNamespace="http://schemas.microsoft.com/office/2006/metadata/properties" ma:root="true" ma:fieldsID="c4a2f1b687ca4628c496b40619b100b1" ns3:_="" ns4:_="">
    <xsd:import namespace="84d5ecd3-9e46-4f88-88f4-d7ee9e4f8f55"/>
    <xsd:import namespace="b57188eb-d1f0-4ce3-8e5d-aa1e259d11d3"/>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SystemTag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5ecd3-9e46-4f88-88f4-d7ee9e4f8f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7188eb-d1f0-4ce3-8e5d-aa1e259d11d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84d5ecd3-9e46-4f88-88f4-d7ee9e4f8f55" xsi:nil="true"/>
  </documentManagement>
</p:properties>
</file>

<file path=customXml/itemProps1.xml><?xml version="1.0" encoding="utf-8"?>
<ds:datastoreItem xmlns:ds="http://schemas.openxmlformats.org/officeDocument/2006/customXml" ds:itemID="{DBDC417A-D63F-4DF2-8BF3-31025AA340F6}">
  <ds:schemaRefs>
    <ds:schemaRef ds:uri="http://schemas.microsoft.com/sharepoint/v3/contenttype/forms"/>
  </ds:schemaRefs>
</ds:datastoreItem>
</file>

<file path=customXml/itemProps2.xml><?xml version="1.0" encoding="utf-8"?>
<ds:datastoreItem xmlns:ds="http://schemas.openxmlformats.org/officeDocument/2006/customXml" ds:itemID="{C9BBA88F-73B2-4D9D-8B0B-7E6D682235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d5ecd3-9e46-4f88-88f4-d7ee9e4f8f55"/>
    <ds:schemaRef ds:uri="b57188eb-d1f0-4ce3-8e5d-aa1e259d1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1C1D98-C7FA-4A79-B174-83C58090B535}">
  <ds:schemaRefs>
    <ds:schemaRef ds:uri="84d5ecd3-9e46-4f88-88f4-d7ee9e4f8f55"/>
    <ds:schemaRef ds:uri="http://schemas.microsoft.com/office/2006/documentManagement/types"/>
    <ds:schemaRef ds:uri="http://purl.org/dc/dcmitype/"/>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b57188eb-d1f0-4ce3-8e5d-aa1e259d1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PLUMBING</vt:lpstr>
      <vt:lpstr>Excel_BuiltIn_Print_Area_1_1</vt:lpstr>
      <vt:lpstr>Excel_BuiltIn_Print_Titles_1</vt:lpstr>
      <vt:lpstr>PLUMBING!Print_Area</vt:lpstr>
      <vt:lpstr>PLUMBING!Print_Titles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dc:creator>
  <cp:lastModifiedBy>Jogeswar Sahu</cp:lastModifiedBy>
  <dcterms:created xsi:type="dcterms:W3CDTF">2017-07-19T05:36:49Z</dcterms:created>
  <dcterms:modified xsi:type="dcterms:W3CDTF">2024-05-15T07:57:03Z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0x0101001FCC832B86D5804DAB55AF6F03A87458</vt:lpwstr>
  </property>
</Properties>
</file>