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7" i="1" l="1"/>
  <c r="J18" i="1" s="1"/>
  <c r="J19" i="1" s="1"/>
  <c r="J20" i="1" s="1"/>
  <c r="L16" i="1"/>
  <c r="L15" i="1"/>
  <c r="H16" i="1"/>
  <c r="H15" i="1"/>
  <c r="L14" i="1"/>
  <c r="L13" i="1"/>
  <c r="L12" i="1"/>
  <c r="L11" i="1"/>
  <c r="L10" i="1"/>
  <c r="L9" i="1"/>
  <c r="L8" i="1"/>
  <c r="L7" i="1"/>
  <c r="L6" i="1"/>
  <c r="L5" i="1"/>
  <c r="L4" i="1"/>
  <c r="L3" i="1"/>
  <c r="H14" i="1"/>
  <c r="H13" i="1"/>
  <c r="H12" i="1"/>
  <c r="H11" i="1"/>
  <c r="H10" i="1"/>
  <c r="H9" i="1"/>
  <c r="H8" i="1"/>
  <c r="H7" i="1"/>
  <c r="H6" i="1"/>
  <c r="H5" i="1"/>
  <c r="H4" i="1"/>
  <c r="H3" i="1"/>
  <c r="H17" i="1" l="1"/>
  <c r="H18" i="1" s="1"/>
  <c r="L17" i="1"/>
  <c r="L18" i="1" s="1"/>
  <c r="L19" i="1" s="1"/>
  <c r="L20" i="1" s="1"/>
  <c r="H19" i="1" l="1"/>
  <c r="H20" i="1" s="1"/>
</calcChain>
</file>

<file path=xl/sharedStrings.xml><?xml version="1.0" encoding="utf-8"?>
<sst xmlns="http://schemas.openxmlformats.org/spreadsheetml/2006/main" count="54" uniqueCount="46">
  <si>
    <t>Sr. Nos</t>
  </si>
  <si>
    <t>Outlet</t>
  </si>
  <si>
    <t>Size</t>
  </si>
  <si>
    <t xml:space="preserve">Particulars </t>
  </si>
  <si>
    <t>Specifications</t>
  </si>
  <si>
    <t>Masala Kitchen</t>
  </si>
  <si>
    <t>50 mm depth black aluminum channel box with frosty white front acrylic and logo will be 3M/LG vinyl cut letter pasted on it</t>
  </si>
  <si>
    <t>Masala Kitchen Menu Screen back covered with black ACP</t>
  </si>
  <si>
    <t xml:space="preserve">2 feet (H) x 13 feet (W)
</t>
  </si>
  <si>
    <t xml:space="preserve">
450 mm (H) x 2200 MM (W)
</t>
  </si>
  <si>
    <t xml:space="preserve">Main Signage - Signage Box </t>
  </si>
  <si>
    <t>450 mm (H) x 1300 MM (W)</t>
  </si>
  <si>
    <t xml:space="preserve">Caféccino Menu Screen back covered with Vinyl with ACP back
</t>
  </si>
  <si>
    <t xml:space="preserve">600 MM (H) x 1830 MM (W)
</t>
  </si>
  <si>
    <t>Black ACP to be covered in back of the menu screen and artwork to be print on 3M/LG vinyl and pasted on the same.</t>
  </si>
  <si>
    <t>Caféccino - Left Wall</t>
  </si>
  <si>
    <t xml:space="preserve"> Lounge &amp; Food Court</t>
  </si>
  <si>
    <t xml:space="preserve">Frame Size:
116 Inch (H) x 123 Inch (W)
</t>
  </si>
  <si>
    <t>Qty</t>
  </si>
  <si>
    <t>Rate</t>
  </si>
  <si>
    <t>Amount</t>
  </si>
  <si>
    <t xml:space="preserve">Photo Frames - Wall Size: 
2000 MM (H) x 6930 MM (W) 
Photo Frame Sizes (in INCHES): </t>
  </si>
  <si>
    <t xml:space="preserve">18 (H) x 24 (W) </t>
  </si>
  <si>
    <t xml:space="preserve">28 (H) x 24 (W) </t>
  </si>
  <si>
    <t xml:space="preserve">36 (H) x 24 (W) </t>
  </si>
  <si>
    <t xml:space="preserve">32 (H) x 24 (W) </t>
  </si>
  <si>
    <t xml:space="preserve">24 (H) x 24 (W) </t>
  </si>
  <si>
    <t xml:space="preserve">48 (H) x 36 (W) </t>
  </si>
  <si>
    <t>24 (H) x 36 (W)</t>
  </si>
  <si>
    <t xml:space="preserve">Photo Frames - Wall Size: 
1570 MM (H) x 4170 MM (W)
Photo Frame Sizes (in INCHES): </t>
  </si>
  <si>
    <t xml:space="preserve">Installation </t>
  </si>
  <si>
    <t xml:space="preserve">Transportation </t>
  </si>
  <si>
    <t>Total</t>
  </si>
  <si>
    <t xml:space="preserve">Taxes will be extra as applicable </t>
  </si>
  <si>
    <t>MARCON</t>
  </si>
  <si>
    <t>ALTITUDE R0</t>
  </si>
  <si>
    <t>ALTITUDE R1</t>
  </si>
  <si>
    <t>GST 18%</t>
  </si>
  <si>
    <t>Grand Total</t>
  </si>
  <si>
    <t>Black ACP to be covered in back of the menu screen</t>
  </si>
  <si>
    <t>50 mm depth black aluminum channel box with frosty white front acrylic and logo will be 3M/LG vinyl cut letter pasted on it.</t>
  </si>
  <si>
    <t>Black border wooden photo frame with artwork print in 300 gsm artcard paper will be installed on wall as per mock-up</t>
  </si>
  <si>
    <t>Artwork to be printed on flex or 3M/LG vinyl print and to be pasted on the frame.</t>
  </si>
  <si>
    <t>Airport Wall Branding</t>
  </si>
  <si>
    <t>Caféccino - Right Wall</t>
  </si>
  <si>
    <t>Caféccino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</si>
</sst>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4" fontId="0" fillId="0" borderId="6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2" fillId="0" borderId="19" xfId="0" applyFont="1" applyFill="1" applyBorder="1" applyAlignment="1">
      <alignment vertical="center" wrapText="1"/>
    </xf>
    <xf numFmtId="164" fontId="0" fillId="0" borderId="20" xfId="0" applyNumberFormat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4" fontId="0" fillId="0" borderId="17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9.140625" style="27"/>
    <col min="2" max="2" width="12.28515625" style="28" customWidth="1"/>
    <col min="3" max="3" width="26.85546875" style="28" bestFit="1" customWidth="1"/>
    <col min="4" max="4" width="28" style="28" customWidth="1"/>
    <col min="5" max="5" width="42.5703125" style="28" bestFit="1" customWidth="1"/>
    <col min="6" max="6" width="4.140625" style="27" bestFit="1" customWidth="1"/>
    <col min="7" max="7" width="10.7109375" style="28" bestFit="1" customWidth="1"/>
    <col min="8" max="8" width="13.85546875" style="28" bestFit="1" customWidth="1"/>
    <col min="9" max="9" width="10.7109375" style="28" bestFit="1" customWidth="1"/>
    <col min="10" max="10" width="13.85546875" style="28" bestFit="1" customWidth="1"/>
    <col min="11" max="11" width="10.7109375" style="28" bestFit="1" customWidth="1"/>
    <col min="12" max="12" width="13.85546875" style="28" bestFit="1" customWidth="1"/>
    <col min="13" max="16384" width="9.140625" style="28"/>
  </cols>
  <sheetData>
    <row r="1" spans="1:12" ht="15.75" thickBot="1" x14ac:dyDescent="0.3">
      <c r="G1" s="36" t="s">
        <v>35</v>
      </c>
      <c r="H1" s="37"/>
      <c r="I1" s="36" t="s">
        <v>36</v>
      </c>
      <c r="J1" s="37"/>
      <c r="K1" s="36" t="s">
        <v>34</v>
      </c>
      <c r="L1" s="37"/>
    </row>
    <row r="2" spans="1:12" ht="15.75" thickBot="1" x14ac:dyDescent="0.3">
      <c r="A2" s="29" t="s">
        <v>0</v>
      </c>
      <c r="B2" s="30" t="s">
        <v>1</v>
      </c>
      <c r="C2" s="30" t="s">
        <v>3</v>
      </c>
      <c r="D2" s="30" t="s">
        <v>2</v>
      </c>
      <c r="E2" s="30" t="s">
        <v>4</v>
      </c>
      <c r="F2" s="30" t="s">
        <v>18</v>
      </c>
      <c r="G2" s="29" t="s">
        <v>19</v>
      </c>
      <c r="H2" s="31" t="s">
        <v>20</v>
      </c>
      <c r="I2" s="30" t="s">
        <v>19</v>
      </c>
      <c r="J2" s="31" t="s">
        <v>20</v>
      </c>
      <c r="K2" s="30" t="s">
        <v>19</v>
      </c>
      <c r="L2" s="31" t="s">
        <v>20</v>
      </c>
    </row>
    <row r="3" spans="1:12" ht="45" x14ac:dyDescent="0.25">
      <c r="A3" s="10">
        <v>1</v>
      </c>
      <c r="B3" s="23" t="s">
        <v>5</v>
      </c>
      <c r="C3" s="3" t="s">
        <v>10</v>
      </c>
      <c r="D3" s="4" t="s">
        <v>9</v>
      </c>
      <c r="E3" s="4" t="s">
        <v>6</v>
      </c>
      <c r="F3" s="2">
        <v>1</v>
      </c>
      <c r="G3" s="18">
        <v>73500</v>
      </c>
      <c r="H3" s="20">
        <f>G3*$F3</f>
        <v>73500</v>
      </c>
      <c r="I3" s="15">
        <v>55200</v>
      </c>
      <c r="J3" s="20">
        <f>I3*$F3</f>
        <v>55200</v>
      </c>
      <c r="K3" s="15">
        <v>26500</v>
      </c>
      <c r="L3" s="20">
        <f t="shared" ref="L3:L14" si="0">K3*$F3</f>
        <v>26500</v>
      </c>
    </row>
    <row r="4" spans="1:12" ht="30" x14ac:dyDescent="0.25">
      <c r="A4" s="11">
        <v>2</v>
      </c>
      <c r="B4" s="24" t="s">
        <v>5</v>
      </c>
      <c r="C4" s="7" t="s">
        <v>7</v>
      </c>
      <c r="D4" s="7" t="s">
        <v>8</v>
      </c>
      <c r="E4" s="7" t="s">
        <v>39</v>
      </c>
      <c r="F4" s="5">
        <v>1</v>
      </c>
      <c r="G4" s="38">
        <v>15600</v>
      </c>
      <c r="H4" s="21">
        <f t="shared" ref="H4:L16" si="1">G4*$F4</f>
        <v>15600</v>
      </c>
      <c r="I4" s="16">
        <v>14500</v>
      </c>
      <c r="J4" s="21">
        <f t="shared" ref="J4:J16" si="2">I4*$F4</f>
        <v>14500</v>
      </c>
      <c r="K4" s="16">
        <v>8000</v>
      </c>
      <c r="L4" s="21">
        <f t="shared" si="0"/>
        <v>8000</v>
      </c>
    </row>
    <row r="5" spans="1:12" ht="45" x14ac:dyDescent="0.25">
      <c r="A5" s="11">
        <v>3</v>
      </c>
      <c r="B5" s="24" t="s">
        <v>45</v>
      </c>
      <c r="C5" s="6" t="s">
        <v>10</v>
      </c>
      <c r="D5" s="7" t="s">
        <v>11</v>
      </c>
      <c r="E5" s="7" t="s">
        <v>40</v>
      </c>
      <c r="F5" s="5">
        <v>1</v>
      </c>
      <c r="G5" s="38">
        <v>45000</v>
      </c>
      <c r="H5" s="21">
        <f t="shared" si="1"/>
        <v>45000</v>
      </c>
      <c r="I5" s="16">
        <v>40000</v>
      </c>
      <c r="J5" s="21">
        <f t="shared" si="2"/>
        <v>40000</v>
      </c>
      <c r="K5" s="16">
        <v>16500</v>
      </c>
      <c r="L5" s="21">
        <f t="shared" si="0"/>
        <v>16500</v>
      </c>
    </row>
    <row r="6" spans="1:12" ht="60" x14ac:dyDescent="0.25">
      <c r="A6" s="11">
        <v>4</v>
      </c>
      <c r="B6" s="24" t="s">
        <v>45</v>
      </c>
      <c r="C6" s="7" t="s">
        <v>12</v>
      </c>
      <c r="D6" s="7" t="s">
        <v>13</v>
      </c>
      <c r="E6" s="7" t="s">
        <v>14</v>
      </c>
      <c r="F6" s="5">
        <v>1</v>
      </c>
      <c r="G6" s="38">
        <v>12500</v>
      </c>
      <c r="H6" s="21">
        <f t="shared" si="1"/>
        <v>12500</v>
      </c>
      <c r="I6" s="16">
        <v>11300</v>
      </c>
      <c r="J6" s="21">
        <f t="shared" si="2"/>
        <v>11300</v>
      </c>
      <c r="K6" s="16">
        <v>7000</v>
      </c>
      <c r="L6" s="21">
        <f t="shared" si="0"/>
        <v>7000</v>
      </c>
    </row>
    <row r="7" spans="1:12" x14ac:dyDescent="0.25">
      <c r="A7" s="11">
        <v>5</v>
      </c>
      <c r="B7" s="25" t="s">
        <v>15</v>
      </c>
      <c r="C7" s="19" t="s">
        <v>21</v>
      </c>
      <c r="D7" s="7" t="s">
        <v>28</v>
      </c>
      <c r="E7" s="25" t="s">
        <v>41</v>
      </c>
      <c r="F7" s="5">
        <v>2</v>
      </c>
      <c r="G7" s="38">
        <v>3500</v>
      </c>
      <c r="H7" s="21">
        <f t="shared" si="1"/>
        <v>7000</v>
      </c>
      <c r="I7" s="16">
        <v>3100</v>
      </c>
      <c r="J7" s="21">
        <f t="shared" si="2"/>
        <v>6200</v>
      </c>
      <c r="K7" s="16">
        <v>3000</v>
      </c>
      <c r="L7" s="21">
        <f t="shared" si="0"/>
        <v>6000</v>
      </c>
    </row>
    <row r="8" spans="1:12" x14ac:dyDescent="0.25">
      <c r="A8" s="11">
        <v>6</v>
      </c>
      <c r="B8" s="25"/>
      <c r="C8" s="19"/>
      <c r="D8" s="7" t="s">
        <v>27</v>
      </c>
      <c r="E8" s="25"/>
      <c r="F8" s="5">
        <v>3</v>
      </c>
      <c r="G8" s="38">
        <v>7000</v>
      </c>
      <c r="H8" s="21">
        <f t="shared" si="1"/>
        <v>21000</v>
      </c>
      <c r="I8" s="16">
        <v>6100</v>
      </c>
      <c r="J8" s="21">
        <f t="shared" si="2"/>
        <v>18300</v>
      </c>
      <c r="K8" s="16">
        <v>6000</v>
      </c>
      <c r="L8" s="21">
        <f t="shared" si="0"/>
        <v>18000</v>
      </c>
    </row>
    <row r="9" spans="1:12" x14ac:dyDescent="0.25">
      <c r="A9" s="11">
        <v>7</v>
      </c>
      <c r="B9" s="25"/>
      <c r="C9" s="19"/>
      <c r="D9" s="7" t="s">
        <v>26</v>
      </c>
      <c r="E9" s="25"/>
      <c r="F9" s="5">
        <v>2</v>
      </c>
      <c r="G9" s="38">
        <v>2500</v>
      </c>
      <c r="H9" s="21">
        <f t="shared" si="1"/>
        <v>5000</v>
      </c>
      <c r="I9" s="16">
        <v>2200</v>
      </c>
      <c r="J9" s="21">
        <f t="shared" si="2"/>
        <v>4400</v>
      </c>
      <c r="K9" s="16">
        <v>2000</v>
      </c>
      <c r="L9" s="21">
        <f t="shared" si="0"/>
        <v>4000</v>
      </c>
    </row>
    <row r="10" spans="1:12" x14ac:dyDescent="0.25">
      <c r="A10" s="11">
        <v>8</v>
      </c>
      <c r="B10" s="25"/>
      <c r="C10" s="19"/>
      <c r="D10" s="7" t="s">
        <v>25</v>
      </c>
      <c r="E10" s="25"/>
      <c r="F10" s="5">
        <v>2</v>
      </c>
      <c r="G10" s="38">
        <v>3500</v>
      </c>
      <c r="H10" s="21">
        <f t="shared" si="1"/>
        <v>7000</v>
      </c>
      <c r="I10" s="16">
        <v>3100</v>
      </c>
      <c r="J10" s="21">
        <f t="shared" si="2"/>
        <v>6200</v>
      </c>
      <c r="K10" s="16">
        <v>3000</v>
      </c>
      <c r="L10" s="21">
        <f t="shared" si="0"/>
        <v>6000</v>
      </c>
    </row>
    <row r="11" spans="1:12" ht="21.75" customHeight="1" x14ac:dyDescent="0.25">
      <c r="A11" s="11">
        <v>9</v>
      </c>
      <c r="B11" s="25" t="s">
        <v>44</v>
      </c>
      <c r="C11" s="19" t="s">
        <v>29</v>
      </c>
      <c r="D11" s="7" t="s">
        <v>22</v>
      </c>
      <c r="E11" s="25" t="s">
        <v>41</v>
      </c>
      <c r="F11" s="5">
        <v>4</v>
      </c>
      <c r="G11" s="38">
        <v>2000</v>
      </c>
      <c r="H11" s="21">
        <f t="shared" si="1"/>
        <v>8000</v>
      </c>
      <c r="I11" s="16">
        <v>1650</v>
      </c>
      <c r="J11" s="21">
        <f t="shared" si="2"/>
        <v>6600</v>
      </c>
      <c r="K11" s="16">
        <v>2000</v>
      </c>
      <c r="L11" s="21">
        <f t="shared" si="0"/>
        <v>8000</v>
      </c>
    </row>
    <row r="12" spans="1:12" ht="21.75" customHeight="1" x14ac:dyDescent="0.25">
      <c r="A12" s="11">
        <v>10</v>
      </c>
      <c r="B12" s="25"/>
      <c r="C12" s="19"/>
      <c r="D12" s="7" t="s">
        <v>23</v>
      </c>
      <c r="E12" s="25"/>
      <c r="F12" s="5">
        <v>1</v>
      </c>
      <c r="G12" s="38">
        <v>3500</v>
      </c>
      <c r="H12" s="21">
        <f t="shared" si="1"/>
        <v>3500</v>
      </c>
      <c r="I12" s="16">
        <v>3100</v>
      </c>
      <c r="J12" s="21">
        <f t="shared" si="2"/>
        <v>3100</v>
      </c>
      <c r="K12" s="16">
        <v>3000</v>
      </c>
      <c r="L12" s="21">
        <f t="shared" si="0"/>
        <v>3000</v>
      </c>
    </row>
    <row r="13" spans="1:12" ht="21.75" customHeight="1" x14ac:dyDescent="0.25">
      <c r="A13" s="11">
        <v>11</v>
      </c>
      <c r="B13" s="25"/>
      <c r="C13" s="19"/>
      <c r="D13" s="7" t="s">
        <v>24</v>
      </c>
      <c r="E13" s="25"/>
      <c r="F13" s="5">
        <v>2</v>
      </c>
      <c r="G13" s="38">
        <v>3500</v>
      </c>
      <c r="H13" s="21">
        <f t="shared" si="1"/>
        <v>7000</v>
      </c>
      <c r="I13" s="16">
        <v>3100</v>
      </c>
      <c r="J13" s="21">
        <f t="shared" si="2"/>
        <v>6200</v>
      </c>
      <c r="K13" s="16">
        <v>3000</v>
      </c>
      <c r="L13" s="21">
        <f t="shared" si="0"/>
        <v>6000</v>
      </c>
    </row>
    <row r="14" spans="1:12" ht="45.75" thickBot="1" x14ac:dyDescent="0.3">
      <c r="A14" s="12">
        <v>12</v>
      </c>
      <c r="B14" s="26" t="s">
        <v>43</v>
      </c>
      <c r="C14" s="9" t="s">
        <v>16</v>
      </c>
      <c r="D14" s="1" t="s">
        <v>17</v>
      </c>
      <c r="E14" s="26" t="s">
        <v>42</v>
      </c>
      <c r="F14" s="8">
        <v>1</v>
      </c>
      <c r="G14" s="39">
        <v>23500</v>
      </c>
      <c r="H14" s="22">
        <f t="shared" si="1"/>
        <v>23500</v>
      </c>
      <c r="I14" s="17">
        <v>16500</v>
      </c>
      <c r="J14" s="22">
        <f t="shared" si="2"/>
        <v>16500</v>
      </c>
      <c r="K14" s="17">
        <v>66000</v>
      </c>
      <c r="L14" s="22">
        <f t="shared" si="0"/>
        <v>66000</v>
      </c>
    </row>
    <row r="15" spans="1:12" x14ac:dyDescent="0.25">
      <c r="E15" s="13" t="s">
        <v>30</v>
      </c>
      <c r="F15" s="2">
        <v>1</v>
      </c>
      <c r="G15" s="18">
        <v>18000</v>
      </c>
      <c r="H15" s="20">
        <f t="shared" si="1"/>
        <v>18000</v>
      </c>
      <c r="I15" s="15">
        <v>5000</v>
      </c>
      <c r="J15" s="20">
        <f t="shared" si="2"/>
        <v>5000</v>
      </c>
      <c r="K15" s="18">
        <v>30000</v>
      </c>
      <c r="L15" s="20">
        <f t="shared" si="1"/>
        <v>30000</v>
      </c>
    </row>
    <row r="16" spans="1:12" ht="15.75" thickBot="1" x14ac:dyDescent="0.3">
      <c r="E16" s="14" t="s">
        <v>31</v>
      </c>
      <c r="F16" s="8">
        <v>1</v>
      </c>
      <c r="G16" s="39">
        <v>12500</v>
      </c>
      <c r="H16" s="22">
        <f t="shared" si="1"/>
        <v>12500</v>
      </c>
      <c r="I16" s="17">
        <v>6500</v>
      </c>
      <c r="J16" s="22">
        <f t="shared" si="2"/>
        <v>6500</v>
      </c>
      <c r="K16" s="16">
        <v>30000</v>
      </c>
      <c r="L16" s="22">
        <f t="shared" si="1"/>
        <v>30000</v>
      </c>
    </row>
    <row r="17" spans="5:12" x14ac:dyDescent="0.25">
      <c r="E17" s="40" t="s">
        <v>32</v>
      </c>
      <c r="F17" s="41"/>
      <c r="G17" s="42"/>
      <c r="H17" s="44">
        <f>SUM(H3:H16)</f>
        <v>259100</v>
      </c>
      <c r="I17" s="45"/>
      <c r="J17" s="54">
        <f>SUM(J3:J16)</f>
        <v>200000</v>
      </c>
      <c r="K17" s="32"/>
      <c r="L17" s="43">
        <f>SUM(L3:L16)</f>
        <v>235000</v>
      </c>
    </row>
    <row r="18" spans="5:12" x14ac:dyDescent="0.25">
      <c r="E18" s="46" t="s">
        <v>33</v>
      </c>
      <c r="F18" s="33"/>
      <c r="G18" s="34"/>
      <c r="H18" s="35">
        <f>H17*1.18</f>
        <v>305738</v>
      </c>
      <c r="I18" s="35"/>
      <c r="J18" s="35">
        <f>J17*1.18</f>
        <v>236000</v>
      </c>
      <c r="K18" s="35"/>
      <c r="L18" s="47">
        <f>L17*1.18</f>
        <v>277300</v>
      </c>
    </row>
    <row r="19" spans="5:12" x14ac:dyDescent="0.25">
      <c r="E19" s="48" t="s">
        <v>37</v>
      </c>
      <c r="F19" s="33"/>
      <c r="G19" s="34"/>
      <c r="H19" s="35">
        <f>H18*18%</f>
        <v>55032.84</v>
      </c>
      <c r="I19" s="35"/>
      <c r="J19" s="35">
        <f>J18*18%</f>
        <v>42480</v>
      </c>
      <c r="K19" s="35"/>
      <c r="L19" s="47">
        <f>L18*18%</f>
        <v>49914</v>
      </c>
    </row>
    <row r="20" spans="5:12" ht="16.5" thickBot="1" x14ac:dyDescent="0.3">
      <c r="E20" s="49" t="s">
        <v>38</v>
      </c>
      <c r="F20" s="50"/>
      <c r="G20" s="51"/>
      <c r="H20" s="52">
        <f>H18+H19</f>
        <v>360770.83999999997</v>
      </c>
      <c r="I20" s="52"/>
      <c r="J20" s="52">
        <f>J18+J19</f>
        <v>278480</v>
      </c>
      <c r="K20" s="52"/>
      <c r="L20" s="53">
        <f>L18+L19</f>
        <v>327214</v>
      </c>
    </row>
  </sheetData>
  <mergeCells count="9">
    <mergeCell ref="G1:H1"/>
    <mergeCell ref="K1:L1"/>
    <mergeCell ref="I1:J1"/>
    <mergeCell ref="C7:C10"/>
    <mergeCell ref="B7:B10"/>
    <mergeCell ref="E7:E10"/>
    <mergeCell ref="B11:B13"/>
    <mergeCell ref="C11:C13"/>
    <mergeCell ref="E11:E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Vickram Chaudhry</dc:creator>
  <cp:lastModifiedBy>Sarvesh Patil</cp:lastModifiedBy>
  <dcterms:created xsi:type="dcterms:W3CDTF">2024-07-13T07:56:17Z</dcterms:created>
  <dcterms:modified xsi:type="dcterms:W3CDTF">2024-07-16T13:07:06Z</dcterms:modified>
</cp:coreProperties>
</file>